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bedd09ea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t 100" sheetId="1" r:id="R413c02e0ed7348fa"/>
    <x:sheet xmlns:r="http://schemas.openxmlformats.org/officeDocument/2006/relationships" name="Scoring Method" sheetId="2" r:id="R9ad4aba6ccc040fb"/>
    <x:sheet xmlns:r="http://schemas.openxmlformats.org/officeDocument/2006/relationships" name="All 2028 Candidates" sheetId="3" r:id="Ra682d537e2004d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b/>
      <x:sz val="16"/>
      <x:color rgb="FF2D241A"/>
      <x:name val="Carlito"/>
    </x:font>
    <x:font>
      <x:sz val="10"/>
      <x:color rgb="FF655C52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11"/>
      <x:color rgb="FFFFFFFF"/>
      <x:name val="Carlito"/>
    </x:font>
    <x:font>
      <x:b/>
      <x:sz val="10"/>
      <x:color rgb="FFFFFFFF"/>
      <x:name val="Arial"/>
    </x:font>
    <x:font>
      <x:sz val="1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1E8D8"/>
      </x:patternFill>
    </x:fill>
    <x:fill>
      <x:patternFill patternType="solid">
        <x:fgColor rgb="FFFAF7F1"/>
      </x:patternFill>
    </x:fill>
    <x:fill>
      <x:patternFill patternType="solid">
        <x:fgColor rgb="FF315A78"/>
      </x:patternFill>
    </x:fill>
    <x:fill>
      <x:patternFill patternType="solid">
        <x:fgColor rgb="FF315A7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c5b4c11bf4777" /><Relationship Type="http://schemas.openxmlformats.org/officeDocument/2006/relationships/theme" Target="/xl/theme/theme1.xml" Id="R74fc370458144177" /><Relationship Type="http://schemas.openxmlformats.org/officeDocument/2006/relationships/sharedStrings" Target="/xl/sharedStrings.xml" Id="Rd7613adf261a4b16" /><Relationship Type="http://schemas.openxmlformats.org/officeDocument/2006/relationships/worksheet" Target="/xl/worksheets/sheet1.xml" Id="R413c02e0ed7348fa" /><Relationship Type="http://schemas.openxmlformats.org/officeDocument/2006/relationships/worksheet" Target="/xl/worksheets/sheet2.xml" Id="R9ad4aba6ccc040fb" /><Relationship Type="http://schemas.openxmlformats.org/officeDocument/2006/relationships/worksheet" Target="/xl/worksheets/sheet3.xml" Id="Ra682d537e2004dd7" /></Relationships>
</file>

<file path=xl/tables/table1.xml><?xml version="1.0" encoding="utf-8"?>
<x:table xmlns:x="http://schemas.openxmlformats.org/spreadsheetml/2006/main" id="1" name="Best100ScoredTable" displayName="Best100ScoredTable" ref="A4:L104" headerRowCount="1" totalsRowCount="0" totalsRowShown="0">
  <x:tableColumns count="12">
    <x:tableColumn id="1" name="순위"/>
    <x:tableColumn id="2" name="총점"/>
    <x:tableColumn id="3" name="대학 추천"/>
    <x:tableColumn id="4" name="도서관"/>
    <x:tableColumn id="5" name="온라인·YouTube"/>
    <x:tableColumn id="6" name="역사·문학·사상"/>
    <x:tableColumn id="7" name="Book Atlas 자료"/>
    <x:tableColumn id="8" name="장르"/>
    <x:tableColumn id="9" name="작품명"/>
    <x:tableColumn id="10" name="저자"/>
    <x:tableColumn id="11" name="Book Atlas ID"/>
    <x:tableColumn id="12" name="연도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ndidates307" displayName="Candidates307" ref="A4:W2032" headerRowCount="1" totalsRowCount="0" totalsRowShown="0">
  <x:tableColumns count="23">
    <x:tableColumn id="1" name="ID"/>
    <x:tableColumn id="2" name="작품"/>
    <x:tableColumn id="3" name="저자"/>
    <x:tableColumn id="4" name="대표 장르"/>
    <x:tableColumn id="5" name="출간 연도"/>
    <x:tableColumn id="6" name="대학 수"/>
    <x:tableColumn id="7" name="도서관 수"/>
    <x:tableColumn id="8" name="기존 인기순위"/>
    <x:tableColumn id="9" name="경과 연수"/>
    <x:tableColumn id="10" name="연결 수"/>
    <x:tableColumn id="11" name="설명"/>
    <x:tableColumn id="12" name="가치"/>
    <x:tableColumn id="13" name="미디어"/>
    <x:tableColumn id="14" name="원문"/>
    <x:tableColumn id="15" name="키워드"/>
    <x:tableColumn id="16" name="대학 점수"/>
    <x:tableColumn id="17" name="도서관 점수"/>
    <x:tableColumn id="18" name="온라인 점수"/>
    <x:tableColumn id="19" name="지속성·연결도"/>
    <x:tableColumn id="20" name="자료 점수"/>
    <x:tableColumn id="21" name="총점"/>
    <x:tableColumn id="22" name="선정 순위"/>
    <x:tableColumn id="23" name="자료 확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ed04d920e742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d37cc4bc2e542bc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9" hidden="0" customWidth="1"/>
    <x:col min="3" max="3" width="10" hidden="0" customWidth="1"/>
    <x:col min="4" max="4" width="10" hidden="0" customWidth="1"/>
    <x:col min="5" max="5" width="13" hidden="0" customWidth="1"/>
    <x:col min="6" max="6" width="13" hidden="0" customWidth="1"/>
    <x:col min="7" max="7" width="12" hidden="0" customWidth="1"/>
    <x:col min="8" max="8" width="16" hidden="0" customWidth="1"/>
    <x:col min="9" max="9" width="52" hidden="0" customWidth="1"/>
    <x:col min="10" max="10" width="30" hidden="0" customWidth="1"/>
    <x:col min="11" max="11" width="12" hidden="0" customWidth="1"/>
    <x:col min="12" max="12" width="10" hidden="0" customWidth="1"/>
  </x:cols>
  <x:sheetData>
    <x:row r="1" ht="26" customHeight="1">
      <x:c r="A1" s="3" t="str">
        <x:v>Book Atlas · The World’s Best 100 Books · Scored Ranking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5" customHeight="1">
      <x:c r="A2" s="8" t="str">
        <x:v>2,028편 전체 재평가 · 2026.10.11. 100점 = 대학40 + 도서관20 + 기존 인기순위20 + 지속성·연결도15 + 자료5. 기존 장르별 정원 유지. 47편 유지, 53편 신규.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28" customHeight="1">
      <x:c r="A4" s="15" t="str">
        <x:v>순위</x:v>
      </x:c>
      <x:c r="B4" s="15" t="str">
        <x:v>총점</x:v>
      </x:c>
      <x:c r="C4" s="15" t="str">
        <x:v>대학 추천</x:v>
      </x:c>
      <x:c r="D4" s="15" t="str">
        <x:v>도서관</x:v>
      </x:c>
      <x:c r="E4" s="15" t="str">
        <x:v>온라인·YouTube</x:v>
      </x:c>
      <x:c r="F4" s="15" t="str">
        <x:v>역사·문학·사상</x:v>
      </x:c>
      <x:c r="G4" s="15" t="str">
        <x:v>Book Atlas 자료</x:v>
      </x:c>
      <x:c r="H4" s="15" t="str">
        <x:v>장르</x:v>
      </x:c>
      <x:c r="I4" s="15" t="str">
        <x:v>작품명</x:v>
      </x:c>
      <x:c r="J4" s="15" t="str">
        <x:v>저자</x:v>
      </x:c>
      <x:c r="K4" s="15" t="str">
        <x:v>Book Atlas ID</x:v>
      </x:c>
      <x:c r="L4" s="15" t="str">
        <x:v>연도</x:v>
      </x:c>
    </x:row>
    <x:row r="5" ht="34" customHeight="1">
      <x:c r="A5" s="22" t="n">
        <x:v>1</x:v>
      </x:c>
      <x:c r="B5" s="26" t="n">
        <x:f>SUM(C5:G5)</x:f>
        <x:v>76.4</x:v>
      </x:c>
      <x:c r="C5" s="26" t="n">
        <x:f>'All 2028 Candidates'!P108</x:f>
        <x:v>32</x:v>
      </x:c>
      <x:c r="D5" s="26" t="n">
        <x:f>'All 2028 Candidates'!Q108</x:f>
        <x:v>10</x:v>
      </x:c>
      <x:c r="E5" s="26" t="n">
        <x:f>'All 2028 Candidates'!R108</x:f>
        <x:v>18.4</x:v>
      </x:c>
      <x:c r="F5" s="26" t="n">
        <x:f>'All 2028 Candidates'!S108</x:f>
        <x:v>12</x:v>
      </x:c>
      <x:c r="G5" s="26" t="n">
        <x:f>'All 2028 Candidates'!T108</x:f>
        <x:v>4</x:v>
      </x:c>
      <x:c r="H5" s="22" t="str">
        <x:v>소설·단편소설</x:v>
      </x:c>
      <x:c r="I5" s="22" t="str">
        <x:v>위대한 개츠비(The Great Gatsby)</x:v>
      </x:c>
      <x:c r="J5" s="22" t="str">
        <x:v>프랜시스 스콧 키 피츠제럴드(Francis Scott Key Fitzgerald)</x:v>
      </x:c>
      <x:c r="K5" s="22" t="n">
        <x:v>104</x:v>
      </x:c>
      <x:c r="L5" s="22" t="n">
        <x:v>1925</x:v>
      </x:c>
    </x:row>
    <x:row r="6" ht="34" customHeight="1">
      <x:c r="A6" s="22" t="n">
        <x:v>2</x:v>
      </x:c>
      <x:c r="B6" s="26" t="n">
        <x:f>SUM(C6:G6)</x:f>
        <x:v>71.1</x:v>
      </x:c>
      <x:c r="C6" s="26" t="n">
        <x:f>'All 2028 Candidates'!P58</x:f>
        <x:v>36</x:v>
      </x:c>
      <x:c r="D6" s="26" t="n">
        <x:f>'All 2028 Candidates'!Q58</x:f>
        <x:v>0</x:v>
      </x:c>
      <x:c r="E6" s="26" t="n">
        <x:f>'All 2028 Candidates'!R58</x:f>
        <x:v>19.4</x:v>
      </x:c>
      <x:c r="F6" s="26" t="n">
        <x:f>'All 2028 Candidates'!S58</x:f>
        <x:v>11.7</x:v>
      </x:c>
      <x:c r="G6" s="26" t="n">
        <x:f>'All 2028 Candidates'!T58</x:f>
        <x:v>4</x:v>
      </x:c>
      <x:c r="H6" s="22" t="str">
        <x:v>소설·단편소설</x:v>
      </x:c>
      <x:c r="I6" s="22" t="str">
        <x:v>변신(The Metamorphosis)</x:v>
      </x:c>
      <x:c r="J6" s="22" t="str">
        <x:v>프란츠 카프카(Franz Kafka)</x:v>
      </x:c>
      <x:c r="K6" s="22" t="n">
        <x:v>54</x:v>
      </x:c>
      <x:c r="L6" s="22" t="n">
        <x:v>1915</x:v>
      </x:c>
    </x:row>
    <x:row r="7" ht="34" customHeight="1">
      <x:c r="A7" s="22" t="n">
        <x:v>3</x:v>
      </x:c>
      <x:c r="B7" s="26" t="n">
        <x:f>SUM(C7:G7)</x:f>
        <x:v>60.1</x:v>
      </x:c>
      <x:c r="C7" s="26" t="n">
        <x:f>'All 2028 Candidates'!P97</x:f>
        <x:v>28</x:v>
      </x:c>
      <x:c r="D7" s="26" t="n">
        <x:f>'All 2028 Candidates'!Q97</x:f>
        <x:v>0</x:v>
      </x:c>
      <x:c r="E7" s="26" t="n">
        <x:f>'All 2028 Candidates'!R97</x:f>
        <x:v>17.6</x:v>
      </x:c>
      <x:c r="F7" s="26" t="n">
        <x:f>'All 2028 Candidates'!S97</x:f>
        <x:v>10.5</x:v>
      </x:c>
      <x:c r="G7" s="26" t="n">
        <x:f>'All 2028 Candidates'!T97</x:f>
        <x:v>4</x:v>
      </x:c>
      <x:c r="H7" s="22" t="str">
        <x:v>소설·단편소설</x:v>
      </x:c>
      <x:c r="I7" s="22" t="str">
        <x:v>오만과 편견(Pride and Prejudice)</x:v>
      </x:c>
      <x:c r="J7" s="22" t="str">
        <x:v>제인 오스틴(Jane Austen)</x:v>
      </x:c>
      <x:c r="K7" s="22" t="n">
        <x:v>93</x:v>
      </x:c>
      <x:c r="L7" s="22" t="n">
        <x:v>1813</x:v>
      </x:c>
    </x:row>
    <x:row r="8" ht="34" customHeight="1">
      <x:c r="A8" s="22" t="n">
        <x:v>4</x:v>
      </x:c>
      <x:c r="B8" s="26" t="n">
        <x:f>SUM(C8:G8)</x:f>
        <x:v>57.4</x:v>
      </x:c>
      <x:c r="C8" s="26" t="n">
        <x:f>'All 2028 Candidates'!P114</x:f>
        <x:v>16</x:v>
      </x:c>
      <x:c r="D8" s="26" t="n">
        <x:f>'All 2028 Candidates'!Q114</x:f>
        <x:v>10</x:v>
      </x:c>
      <x:c r="E8" s="26" t="n">
        <x:f>'All 2028 Candidates'!R114</x:f>
        <x:v>17</x:v>
      </x:c>
      <x:c r="F8" s="26" t="n">
        <x:f>'All 2028 Candidates'!S114</x:f>
        <x:v>10.4</x:v>
      </x:c>
      <x:c r="G8" s="26" t="n">
        <x:f>'All 2028 Candidates'!T114</x:f>
        <x:v>4</x:v>
      </x:c>
      <x:c r="H8" s="22" t="str">
        <x:v>소설·단편소설</x:v>
      </x:c>
      <x:c r="I8" s="22" t="str">
        <x:v>호밀밭의 파수꾼(The Catcher in the Rye)</x:v>
      </x:c>
      <x:c r="J8" s="22" t="str">
        <x:v>제롬 데이비드 샐린저(Jerome David Salinger)</x:v>
      </x:c>
      <x:c r="K8" s="22" t="n">
        <x:v>110</x:v>
      </x:c>
      <x:c r="L8" s="22" t="n">
        <x:v>1951</x:v>
      </x:c>
    </x:row>
    <x:row r="9" ht="34" customHeight="1">
      <x:c r="A9" s="22" t="n">
        <x:v>5</x:v>
      </x:c>
      <x:c r="B9" s="26" t="n">
        <x:f>SUM(C9:G9)</x:f>
        <x:v>56.4</x:v>
      </x:c>
      <x:c r="C9" s="26" t="n">
        <x:f>'All 2028 Candidates'!P320</x:f>
        <x:v>32</x:v>
      </x:c>
      <x:c r="D9" s="26" t="n">
        <x:f>'All 2028 Candidates'!Q320</x:f>
        <x:v>10</x:v>
      </x:c>
      <x:c r="E9" s="26" t="n">
        <x:f>'All 2028 Candidates'!R320</x:f>
        <x:v>0</x:v>
      </x:c>
      <x:c r="F9" s="26" t="n">
        <x:f>'All 2028 Candidates'!S320</x:f>
        <x:v>10.4</x:v>
      </x:c>
      <x:c r="G9" s="26" t="n">
        <x:f>'All 2028 Candidates'!T320</x:f>
        <x:v>4</x:v>
      </x:c>
      <x:c r="H9" s="22" t="str">
        <x:v>소설·단편소설</x:v>
      </x:c>
      <x:c r="I9" s="22" t="str">
        <x:v>소리와 분노(The Sound and the Fury)</x:v>
      </x:c>
      <x:c r="J9" s="22" t="str">
        <x:v>윌리엄 커스버트 포크너(William Cuthbert Faulkner)</x:v>
      </x:c>
      <x:c r="K9" s="22" t="n">
        <x:v>316</x:v>
      </x:c>
      <x:c r="L9" s="22" t="n">
        <x:v>1929</x:v>
      </x:c>
    </x:row>
    <x:row r="10" ht="34" customHeight="1">
      <x:c r="A10" s="22" t="n">
        <x:v>6</x:v>
      </x:c>
      <x:c r="B10" s="26" t="n">
        <x:f>SUM(C10:G10)</x:f>
        <x:v>55.8</x:v>
      </x:c>
      <x:c r="C10" s="26" t="n">
        <x:f>'All 2028 Candidates'!P42</x:f>
        <x:v>28</x:v>
      </x:c>
      <x:c r="D10" s="26" t="n">
        <x:f>'All 2028 Candidates'!Q42</x:f>
        <x:v>0</x:v>
      </x:c>
      <x:c r="E10" s="26" t="n">
        <x:f>'All 2028 Candidates'!R42</x:f>
        <x:v>11.4</x:v>
      </x:c>
      <x:c r="F10" s="26" t="n">
        <x:f>'All 2028 Candidates'!S42</x:f>
        <x:v>12.4</x:v>
      </x:c>
      <x:c r="G10" s="26" t="n">
        <x:f>'All 2028 Candidates'!T42</x:f>
        <x:v>4</x:v>
      </x:c>
      <x:c r="H10" s="22" t="str">
        <x:v>소설·단편소설</x:v>
      </x:c>
      <x:c r="I10" s="22" t="str">
        <x:v>프랑켄슈타인(Frankenstein)</x:v>
      </x:c>
      <x:c r="J10" s="22" t="str">
        <x:v>메리 울스턴크래프트 셸리(Mary Wollstonecraft Shelley)</x:v>
      </x:c>
      <x:c r="K10" s="22" t="n">
        <x:v>38</x:v>
      </x:c>
      <x:c r="L10" s="22" t="n">
        <x:v>1818</x:v>
      </x:c>
    </x:row>
    <x:row r="11" ht="34" customHeight="1">
      <x:c r="A11" s="22" t="n">
        <x:v>7</x:v>
      </x:c>
      <x:c r="B11" s="26" t="n">
        <x:f>SUM(C11:G11)</x:f>
        <x:v>54.699999999999996</x:v>
      </x:c>
      <x:c r="C11" s="26" t="n">
        <x:f>'All 2028 Candidates'!P50</x:f>
        <x:v>20</x:v>
      </x:c>
      <x:c r="D11" s="26" t="n">
        <x:f>'All 2028 Candidates'!Q50</x:f>
        <x:v>0</x:v>
      </x:c>
      <x:c r="E11" s="26" t="n">
        <x:f>'All 2028 Candidates'!R50</x:f>
        <x:v>16.8</x:v>
      </x:c>
      <x:c r="F11" s="26" t="n">
        <x:f>'All 2028 Candidates'!S50</x:f>
        <x:v>12.9</x:v>
      </x:c>
      <x:c r="G11" s="26" t="n">
        <x:f>'All 2028 Candidates'!T50</x:f>
        <x:v>5</x:v>
      </x:c>
      <x:c r="H11" s="22" t="str">
        <x:v>소설·단편소설</x:v>
      </x:c>
      <x:c r="I11" s="22" t="str">
        <x:v>죄와 벌(Crime and Punishment)</x:v>
      </x:c>
      <x:c r="J11" s="22" t="str">
        <x:v>표도르 미하일로비치 도스토옙스키(Fyodor Mikhailovich Dostoevsky)</x:v>
      </x:c>
      <x:c r="K11" s="22" t="n">
        <x:v>46</x:v>
      </x:c>
      <x:c r="L11" s="22" t="n">
        <x:v>1866</x:v>
      </x:c>
    </x:row>
    <x:row r="12" ht="34" customHeight="1">
      <x:c r="A12" s="22" t="n">
        <x:v>8</x:v>
      </x:c>
      <x:c r="B12" s="26" t="n">
        <x:f>SUM(C12:G12)</x:f>
        <x:v>51.6</x:v>
      </x:c>
      <x:c r="C12" s="26" t="n">
        <x:f>'All 2028 Candidates'!P62</x:f>
        <x:v>36</x:v>
      </x:c>
      <x:c r="D12" s="26" t="n">
        <x:f>'All 2028 Candidates'!Q62</x:f>
        <x:v>0</x:v>
      </x:c>
      <x:c r="E12" s="26" t="n">
        <x:f>'All 2028 Candidates'!R62</x:f>
        <x:v>0</x:v>
      </x:c>
      <x:c r="F12" s="26" t="n">
        <x:f>'All 2028 Candidates'!S62</x:f>
        <x:v>11.6</x:v>
      </x:c>
      <x:c r="G12" s="26" t="n">
        <x:f>'All 2028 Candidates'!T62</x:f>
        <x:v>4</x:v>
      </x:c>
      <x:c r="H12" s="22" t="str">
        <x:v>소설·단편소설</x:v>
      </x:c>
      <x:c r="I12" s="22" t="str">
        <x:v>심판(The Trial)</x:v>
      </x:c>
      <x:c r="J12" s="22" t="str">
        <x:v>프란츠 카프카(Franz Kafka)</x:v>
      </x:c>
      <x:c r="K12" s="22" t="n">
        <x:v>58</x:v>
      </x:c>
      <x:c r="L12" s="22" t="n">
        <x:v>1925</x:v>
      </x:c>
    </x:row>
    <x:row r="13" ht="34" customHeight="1">
      <x:c r="A13" s="22" t="n">
        <x:v>9</x:v>
      </x:c>
      <x:c r="B13" s="26" t="n">
        <x:f>SUM(C13:G13)</x:f>
        <x:v>51.6</x:v>
      </x:c>
      <x:c r="C13" s="26" t="n">
        <x:f>'All 2028 Candidates'!P63</x:f>
        <x:v>36</x:v>
      </x:c>
      <x:c r="D13" s="26" t="n">
        <x:f>'All 2028 Candidates'!Q63</x:f>
        <x:v>0</x:v>
      </x:c>
      <x:c r="E13" s="26" t="n">
        <x:f>'All 2028 Candidates'!R63</x:f>
        <x:v>0</x:v>
      </x:c>
      <x:c r="F13" s="26" t="n">
        <x:f>'All 2028 Candidates'!S63</x:f>
        <x:v>11.6</x:v>
      </x:c>
      <x:c r="G13" s="26" t="n">
        <x:f>'All 2028 Candidates'!T63</x:f>
        <x:v>4</x:v>
      </x:c>
      <x:c r="H13" s="22" t="str">
        <x:v>소설·단편소설</x:v>
      </x:c>
      <x:c r="I13" s="22" t="str">
        <x:v>성(The Castle)</x:v>
      </x:c>
      <x:c r="J13" s="22" t="str">
        <x:v>프란츠 카프카(Franz Kafka)</x:v>
      </x:c>
      <x:c r="K13" s="22" t="n">
        <x:v>59</x:v>
      </x:c>
      <x:c r="L13" s="22" t="n">
        <x:v>1926</x:v>
      </x:c>
    </x:row>
    <x:row r="14" ht="34" customHeight="1">
      <x:c r="A14" s="22" t="n">
        <x:v>10</x:v>
      </x:c>
      <x:c r="B14" s="26" t="n">
        <x:f>SUM(C14:G14)</x:f>
        <x:v>51.4</x:v>
      </x:c>
      <x:c r="C14" s="26" t="n">
        <x:f>'All 2028 Candidates'!P317</x:f>
        <x:v>36</x:v>
      </x:c>
      <x:c r="D14" s="26" t="n">
        <x:f>'All 2028 Candidates'!Q317</x:f>
        <x:v>0</x:v>
      </x:c>
      <x:c r="E14" s="26" t="n">
        <x:f>'All 2028 Candidates'!R317</x:f>
        <x:v>0</x:v>
      </x:c>
      <x:c r="F14" s="26" t="n">
        <x:f>'All 2028 Candidates'!S317</x:f>
        <x:v>11.4</x:v>
      </x:c>
      <x:c r="G14" s="26" t="n">
        <x:f>'All 2028 Candidates'!T317</x:f>
        <x:v>4</x:v>
      </x:c>
      <x:c r="H14" s="22" t="str">
        <x:v>소설·단편소설</x:v>
      </x:c>
      <x:c r="I14" s="22" t="str">
        <x:v>마의 산(The Magic Mountain)</x:v>
      </x:c>
      <x:c r="J14" s="22" t="str">
        <x:v>파울 토마스 만(Paul Thomas Mann)</x:v>
      </x:c>
      <x:c r="K14" s="22" t="n">
        <x:v>313</x:v>
      </x:c>
      <x:c r="L14" s="22" t="n">
        <x:v>1924</x:v>
      </x:c>
    </x:row>
    <x:row r="15" ht="34" customHeight="1">
      <x:c r="A15" s="22" t="n">
        <x:v>11</x:v>
      </x:c>
      <x:c r="B15" s="26" t="n">
        <x:f>SUM(C15:G15)</x:f>
        <x:v>51.3</x:v>
      </x:c>
      <x:c r="C15" s="26" t="n">
        <x:f>'All 2028 Candidates'!P312</x:f>
        <x:v>36</x:v>
      </x:c>
      <x:c r="D15" s="26" t="n">
        <x:f>'All 2028 Candidates'!Q312</x:f>
        <x:v>0</x:v>
      </x:c>
      <x:c r="E15" s="26" t="n">
        <x:f>'All 2028 Candidates'!R312</x:f>
        <x:v>0</x:v>
      </x:c>
      <x:c r="F15" s="26" t="n">
        <x:f>'All 2028 Candidates'!S312</x:f>
        <x:v>11.3</x:v>
      </x:c>
      <x:c r="G15" s="26" t="n">
        <x:f>'All 2028 Candidates'!T312</x:f>
        <x:v>4</x:v>
      </x:c>
      <x:c r="H15" s="22" t="str">
        <x:v>소설·단편소설</x:v>
      </x:c>
      <x:c r="I15" s="22" t="str">
        <x:v>등대로(To the Lighthouse)</x:v>
      </x:c>
      <x:c r="J15" s="22" t="str">
        <x:v>애들린 버지니아 울프(Adeline Virginia Woolf)</x:v>
      </x:c>
      <x:c r="K15" s="22" t="n">
        <x:v>308</x:v>
      </x:c>
      <x:c r="L15" s="22" t="n">
        <x:v>1927</x:v>
      </x:c>
    </x:row>
    <x:row r="16" ht="34" customHeight="1">
      <x:c r="A16" s="22" t="n">
        <x:v>12</x:v>
      </x:c>
      <x:c r="B16" s="26" t="n">
        <x:f>SUM(C16:G16)</x:f>
        <x:v>51.3</x:v>
      </x:c>
      <x:c r="C16" s="26" t="n">
        <x:f>'All 2028 Candidates'!P315</x:f>
        <x:v>36</x:v>
      </x:c>
      <x:c r="D16" s="26" t="n">
        <x:f>'All 2028 Candidates'!Q315</x:f>
        <x:v>0</x:v>
      </x:c>
      <x:c r="E16" s="26" t="n">
        <x:f>'All 2028 Candidates'!R315</x:f>
        <x:v>0</x:v>
      </x:c>
      <x:c r="F16" s="26" t="n">
        <x:f>'All 2028 Candidates'!S315</x:f>
        <x:v>11.3</x:v>
      </x:c>
      <x:c r="G16" s="26" t="n">
        <x:f>'All 2028 Candidates'!T315</x:f>
        <x:v>4</x:v>
      </x:c>
      <x:c r="H16" s="22" t="str">
        <x:v>에세이</x:v>
      </x:c>
      <x:c r="I16" s="22" t="str">
        <x:v>자기만의 방(A Room of One's Own)</x:v>
      </x:c>
      <x:c r="J16" s="22" t="str">
        <x:v>애들린 버지니아 울프(Adeline Virginia Woolf)</x:v>
      </x:c>
      <x:c r="K16" s="22" t="n">
        <x:v>311</x:v>
      </x:c>
      <x:c r="L16" s="22" t="n">
        <x:v>1929</x:v>
      </x:c>
    </x:row>
    <x:row r="17" ht="34" customHeight="1">
      <x:c r="A17" s="22" t="n">
        <x:v>13</x:v>
      </x:c>
      <x:c r="B17" s="26" t="n">
        <x:f>SUM(C17:G17)</x:f>
        <x:v>51.2</x:v>
      </x:c>
      <x:c r="C17" s="26" t="n">
        <x:f>'All 2028 Candidates'!P310</x:f>
        <x:v>36</x:v>
      </x:c>
      <x:c r="D17" s="26" t="n">
        <x:f>'All 2028 Candidates'!Q310</x:f>
        <x:v>0</x:v>
      </x:c>
      <x:c r="E17" s="26" t="n">
        <x:f>'All 2028 Candidates'!R310</x:f>
        <x:v>0</x:v>
      </x:c>
      <x:c r="F17" s="26" t="n">
        <x:f>'All 2028 Candidates'!S310</x:f>
        <x:v>11.2</x:v>
      </x:c>
      <x:c r="G17" s="26" t="n">
        <x:f>'All 2028 Candidates'!T310</x:f>
        <x:v>4</x:v>
      </x:c>
      <x:c r="H17" s="22" t="str">
        <x:v>소설·단편소설</x:v>
      </x:c>
      <x:c r="I17" s="22" t="str">
        <x:v>젊은 예술가의 초상(A Portrait of the Artist as a Young Man)</x:v>
      </x:c>
      <x:c r="J17" s="22" t="str">
        <x:v>제임스 오거스틴 얼로이셔스 조이스(James Augustine Aloysius Joyce)</x:v>
      </x:c>
      <x:c r="K17" s="22" t="n">
        <x:v>306</x:v>
      </x:c>
      <x:c r="L17" s="22" t="n">
        <x:v>1916</x:v>
      </x:c>
    </x:row>
    <x:row r="18" ht="34" customHeight="1">
      <x:c r="A18" s="22" t="n">
        <x:v>14</x:v>
      </x:c>
      <x:c r="B18" s="26" t="n">
        <x:f>SUM(C18:G18)</x:f>
        <x:v>51.1</x:v>
      </x:c>
      <x:c r="C18" s="26" t="n">
        <x:f>'All 2028 Candidates'!P54</x:f>
        <x:v>20</x:v>
      </x:c>
      <x:c r="D18" s="26" t="n">
        <x:f>'All 2028 Candidates'!Q54</x:f>
        <x:v>0</x:v>
      </x:c>
      <x:c r="E18" s="26" t="n">
        <x:f>'All 2028 Candidates'!R54</x:f>
        <x:v>16.6</x:v>
      </x:c>
      <x:c r="F18" s="26" t="n">
        <x:f>'All 2028 Candidates'!S54</x:f>
        <x:v>10.5</x:v>
      </x:c>
      <x:c r="G18" s="26" t="n">
        <x:f>'All 2028 Candidates'!T54</x:f>
        <x:v>4</x:v>
      </x:c>
      <x:c r="H18" s="22" t="str">
        <x:v>소설·단편소설</x:v>
      </x:c>
      <x:c r="I18" s="22" t="str">
        <x:v>카라마조프가의 형제들(The Brothers Karamazov)</x:v>
      </x:c>
      <x:c r="J18" s="22" t="str">
        <x:v>표도르 미하일로비치 도스토옙스키(Fyodor Mikhailovich Dostoevsky)</x:v>
      </x:c>
      <x:c r="K18" s="22" t="n">
        <x:v>50</x:v>
      </x:c>
      <x:c r="L18" s="22" t="n">
        <x:v>1880</x:v>
      </x:c>
    </x:row>
    <x:row r="19" ht="34" customHeight="1">
      <x:c r="A19" s="22" t="n">
        <x:v>15</x:v>
      </x:c>
      <x:c r="B19" s="26" t="n">
        <x:f>SUM(C19:G19)</x:f>
        <x:v>51</x:v>
      </x:c>
      <x:c r="C19" s="26" t="n">
        <x:f>'All 2028 Candidates'!P313</x:f>
        <x:v>36</x:v>
      </x:c>
      <x:c r="D19" s="26" t="n">
        <x:f>'All 2028 Candidates'!Q313</x:f>
        <x:v>0</x:v>
      </x:c>
      <x:c r="E19" s="26" t="n">
        <x:f>'All 2028 Candidates'!R313</x:f>
        <x:v>0</x:v>
      </x:c>
      <x:c r="F19" s="26" t="n">
        <x:f>'All 2028 Candidates'!S313</x:f>
        <x:v>11</x:v>
      </x:c>
      <x:c r="G19" s="26" t="n">
        <x:f>'All 2028 Candidates'!T313</x:f>
        <x:v>4</x:v>
      </x:c>
      <x:c r="H19" s="22" t="str">
        <x:v>소설·단편소설</x:v>
      </x:c>
      <x:c r="I19" s="22" t="str">
        <x:v>파도(The Waves)</x:v>
      </x:c>
      <x:c r="J19" s="22" t="str">
        <x:v>애들린 버지니아 울프(Adeline Virginia Woolf)</x:v>
      </x:c>
      <x:c r="K19" s="22" t="n">
        <x:v>309</x:v>
      </x:c>
      <x:c r="L19" s="22" t="n">
        <x:v>1931</x:v>
      </x:c>
    </x:row>
    <x:row r="20" ht="34" customHeight="1">
      <x:c r="A20" s="22" t="n">
        <x:v>16</x:v>
      </x:c>
      <x:c r="B20" s="26" t="n">
        <x:f>SUM(C20:G20)</x:f>
        <x:v>51</x:v>
      </x:c>
      <x:c r="C20" s="26" t="n">
        <x:f>'All 2028 Candidates'!P319</x:f>
        <x:v>36</x:v>
      </x:c>
      <x:c r="D20" s="26" t="n">
        <x:f>'All 2028 Candidates'!Q319</x:f>
        <x:v>0</x:v>
      </x:c>
      <x:c r="E20" s="26" t="n">
        <x:f>'All 2028 Candidates'!R319</x:f>
        <x:v>0</x:v>
      </x:c>
      <x:c r="F20" s="26" t="n">
        <x:f>'All 2028 Candidates'!S319</x:f>
        <x:v>11</x:v>
      </x:c>
      <x:c r="G20" s="26" t="n">
        <x:f>'All 2028 Candidates'!T319</x:f>
        <x:v>4</x:v>
      </x:c>
      <x:c r="H20" s="22" t="str">
        <x:v>소설·단편소설</x:v>
      </x:c>
      <x:c r="I20" s="22" t="str">
        <x:v>부덴브로크가의 사람들(Buddenbrooks)</x:v>
      </x:c>
      <x:c r="J20" s="22" t="str">
        <x:v>파울 토마스 만(Paul Thomas Mann)</x:v>
      </x:c>
      <x:c r="K20" s="22" t="n">
        <x:v>315</x:v>
      </x:c>
      <x:c r="L20" s="22" t="n">
        <x:v>1901</x:v>
      </x:c>
    </x:row>
    <x:row r="21" ht="34" customHeight="1">
      <x:c r="A21" s="22" t="n">
        <x:v>17</x:v>
      </x:c>
      <x:c r="B21" s="26" t="n">
        <x:f>SUM(C21:G21)</x:f>
        <x:v>50.9</x:v>
      </x:c>
      <x:c r="C21" s="26" t="n">
        <x:f>'All 2028 Candidates'!P316</x:f>
        <x:v>36</x:v>
      </x:c>
      <x:c r="D21" s="26" t="n">
        <x:f>'All 2028 Candidates'!Q316</x:f>
        <x:v>0</x:v>
      </x:c>
      <x:c r="E21" s="26" t="n">
        <x:f>'All 2028 Candidates'!R316</x:f>
        <x:v>0</x:v>
      </x:c>
      <x:c r="F21" s="26" t="n">
        <x:f>'All 2028 Candidates'!S316</x:f>
        <x:v>10.9</x:v>
      </x:c>
      <x:c r="G21" s="26" t="n">
        <x:f>'All 2028 Candidates'!T316</x:f>
        <x:v>4</x:v>
      </x:c>
      <x:c r="H21" s="22" t="str">
        <x:v>소설·단편소설</x:v>
      </x:c>
      <x:c r="I21" s="22" t="str">
        <x:v>스완네 집 쪽으로(Swann's Way)</x:v>
      </x:c>
      <x:c r="J21" s="22" t="str">
        <x:v>발랑탱 루이 조르주 외젠 마르셀 프루스트(Valentin Louis Georges Eugène Marcel Proust)</x:v>
      </x:c>
      <x:c r="K21" s="22" t="n">
        <x:v>312</x:v>
      </x:c>
      <x:c r="L21" s="22" t="n">
        <x:v>1913</x:v>
      </x:c>
    </x:row>
    <x:row r="22" ht="34" customHeight="1">
      <x:c r="A22" s="22" t="n">
        <x:v>18</x:v>
      </x:c>
      <x:c r="B22" s="26" t="n">
        <x:f>SUM(C22:G22)</x:f>
        <x:v>50.6</x:v>
      </x:c>
      <x:c r="C22" s="26" t="n">
        <x:f>'All 2028 Candidates'!P311</x:f>
        <x:v>36</x:v>
      </x:c>
      <x:c r="D22" s="26" t="n">
        <x:f>'All 2028 Candidates'!Q311</x:f>
        <x:v>0</x:v>
      </x:c>
      <x:c r="E22" s="26" t="n">
        <x:f>'All 2028 Candidates'!R311</x:f>
        <x:v>0</x:v>
      </x:c>
      <x:c r="F22" s="26" t="n">
        <x:f>'All 2028 Candidates'!S311</x:f>
        <x:v>10.6</x:v>
      </x:c>
      <x:c r="G22" s="26" t="n">
        <x:f>'All 2028 Candidates'!T311</x:f>
        <x:v>4</x:v>
      </x:c>
      <x:c r="H22" s="22" t="str">
        <x:v>소설·단편소설</x:v>
      </x:c>
      <x:c r="I22" s="22" t="str">
        <x:v>더블린 사람들(Dubliners)</x:v>
      </x:c>
      <x:c r="J22" s="22" t="str">
        <x:v>제임스 오거스틴 얼로이셔스 조이스(James Augustine Aloysius Joyce)</x:v>
      </x:c>
      <x:c r="K22" s="22" t="n">
        <x:v>307</x:v>
      </x:c>
      <x:c r="L22" s="22" t="n">
        <x:v>1914</x:v>
      </x:c>
    </x:row>
    <x:row r="23" ht="34" customHeight="1">
      <x:c r="A23" s="22" t="n">
        <x:v>19</x:v>
      </x:c>
      <x:c r="B23" s="26" t="n">
        <x:f>SUM(C23:G23)</x:f>
        <x:v>50.6</x:v>
      </x:c>
      <x:c r="C23" s="26" t="n">
        <x:f>'All 2028 Candidates'!P318</x:f>
        <x:v>36</x:v>
      </x:c>
      <x:c r="D23" s="26" t="n">
        <x:f>'All 2028 Candidates'!Q318</x:f>
        <x:v>0</x:v>
      </x:c>
      <x:c r="E23" s="26" t="n">
        <x:f>'All 2028 Candidates'!R318</x:f>
        <x:v>0</x:v>
      </x:c>
      <x:c r="F23" s="26" t="n">
        <x:f>'All 2028 Candidates'!S318</x:f>
        <x:v>10.6</x:v>
      </x:c>
      <x:c r="G23" s="26" t="n">
        <x:f>'All 2028 Candidates'!T318</x:f>
        <x:v>4</x:v>
      </x:c>
      <x:c r="H23" s="22" t="str">
        <x:v>소설·단편소설</x:v>
      </x:c>
      <x:c r="I23" s="22" t="str">
        <x:v>베네치아에서의 죽음(Death in Venice)</x:v>
      </x:c>
      <x:c r="J23" s="22" t="str">
        <x:v>파울 토마스 만(Paul Thomas Mann)</x:v>
      </x:c>
      <x:c r="K23" s="22" t="n">
        <x:v>314</x:v>
      </x:c>
      <x:c r="L23" s="22" t="n">
        <x:v>1912</x:v>
      </x:c>
    </x:row>
    <x:row r="24" ht="34" customHeight="1">
      <x:c r="A24" s="22" t="n">
        <x:v>20</x:v>
      </x:c>
      <x:c r="B24" s="26" t="n">
        <x:f>SUM(C24:G24)</x:f>
        <x:v>50.4</x:v>
      </x:c>
      <x:c r="C24" s="26" t="n">
        <x:f>'All 2028 Candidates'!P314</x:f>
        <x:v>36</x:v>
      </x:c>
      <x:c r="D24" s="26" t="n">
        <x:f>'All 2028 Candidates'!Q314</x:f>
        <x:v>0</x:v>
      </x:c>
      <x:c r="E24" s="26" t="n">
        <x:f>'All 2028 Candidates'!R314</x:f>
        <x:v>0</x:v>
      </x:c>
      <x:c r="F24" s="26" t="n">
        <x:f>'All 2028 Candidates'!S314</x:f>
        <x:v>10.4</x:v>
      </x:c>
      <x:c r="G24" s="26" t="n">
        <x:f>'All 2028 Candidates'!T314</x:f>
        <x:v>4</x:v>
      </x:c>
      <x:c r="H24" s="22" t="str">
        <x:v>소설·단편소설</x:v>
      </x:c>
      <x:c r="I24" s="22" t="str">
        <x:v>올랜도(Orlando)</x:v>
      </x:c>
      <x:c r="J24" s="22" t="str">
        <x:v>애들린 버지니아 울프(Adeline Virginia Woolf)</x:v>
      </x:c>
      <x:c r="K24" s="22" t="n">
        <x:v>310</x:v>
      </x:c>
      <x:c r="L24" s="22" t="n">
        <x:v>1928</x:v>
      </x:c>
    </x:row>
    <x:row r="25" ht="34" customHeight="1">
      <x:c r="A25" s="22" t="n">
        <x:v>21</x:v>
      </x:c>
      <x:c r="B25" s="26" t="n">
        <x:f>SUM(C25:G25)</x:f>
        <x:v>49.900000000000006</x:v>
      </x:c>
      <x:c r="C25" s="26" t="n">
        <x:f>'All 2028 Candidates'!P146</x:f>
        <x:v>16</x:v>
      </x:c>
      <x:c r="D25" s="26" t="n">
        <x:f>'All 2028 Candidates'!Q146</x:f>
        <x:v>10</x:v>
      </x:c>
      <x:c r="E25" s="26" t="n">
        <x:f>'All 2028 Candidates'!R146</x:f>
        <x:v>9.6</x:v>
      </x:c>
      <x:c r="F25" s="26" t="n">
        <x:f>'All 2028 Candidates'!S146</x:f>
        <x:v>10.3</x:v>
      </x:c>
      <x:c r="G25" s="26" t="n">
        <x:f>'All 2028 Candidates'!T146</x:f>
        <x:v>4</x:v>
      </x:c>
      <x:c r="H25" s="22" t="str">
        <x:v>소설·단편소설</x:v>
      </x:c>
      <x:c r="I25" s="22" t="str">
        <x:v>앵무새 죽이기(To Kill a Mockingbird)</x:v>
      </x:c>
      <x:c r="J25" s="22" t="str">
        <x:v>넬 하퍼 리(Nelle Harper Lee)</x:v>
      </x:c>
      <x:c r="K25" s="22" t="n">
        <x:v>142</x:v>
      </x:c>
      <x:c r="L25" s="22" t="n">
        <x:v>1960</x:v>
      </x:c>
    </x:row>
    <x:row r="26" ht="34" customHeight="1">
      <x:c r="A26" s="22" t="n">
        <x:v>22</x:v>
      </x:c>
      <x:c r="B26" s="26" t="n">
        <x:f>SUM(C26:G26)</x:f>
        <x:v>49.6</x:v>
      </x:c>
      <x:c r="C26" s="26" t="n">
        <x:f>'All 2028 Candidates'!P139</x:f>
        <x:v>24</x:v>
      </x:c>
      <x:c r="D26" s="26" t="n">
        <x:f>'All 2028 Candidates'!Q139</x:f>
        <x:v>0</x:v>
      </x:c>
      <x:c r="E26" s="26" t="n">
        <x:f>'All 2028 Candidates'!R139</x:f>
        <x:v>11.6</x:v>
      </x:c>
      <x:c r="F26" s="26" t="n">
        <x:f>'All 2028 Candidates'!S139</x:f>
        <x:v>10</x:v>
      </x:c>
      <x:c r="G26" s="26" t="n">
        <x:f>'All 2028 Candidates'!T139</x:f>
        <x:v>4</x:v>
      </x:c>
      <x:c r="H26" s="22" t="str">
        <x:v>소설·단편소설</x:v>
      </x:c>
      <x:c r="I26" s="22" t="str">
        <x:v>지킬 박사와 하이드 씨(Strange Case of Dr Jekyll and Mr Hyde)</x:v>
      </x:c>
      <x:c r="J26" s="22" t="str">
        <x:v>로버트 루이스 스티븐슨(Robert Louis Stevenson)</x:v>
      </x:c>
      <x:c r="K26" s="22" t="n">
        <x:v>135</x:v>
      </x:c>
      <x:c r="L26" s="22" t="n">
        <x:v>1886</x:v>
      </x:c>
    </x:row>
    <x:row r="27" ht="34" customHeight="1">
      <x:c r="A27" s="22" t="n">
        <x:v>23</x:v>
      </x:c>
      <x:c r="B27" s="26" t="n">
        <x:f>SUM(C27:G27)</x:f>
        <x:v>49.400000000000006</x:v>
      </x:c>
      <x:c r="C27" s="26" t="n">
        <x:f>'All 2028 Candidates'!P67</x:f>
        <x:v>28</x:v>
      </x:c>
      <x:c r="D27" s="26" t="n">
        <x:f>'All 2028 Candidates'!Q67</x:f>
        <x:v>0</x:v>
      </x:c>
      <x:c r="E27" s="26" t="n">
        <x:f>'All 2028 Candidates'!R67</x:f>
        <x:v>9.2</x:v>
      </x:c>
      <x:c r="F27" s="26" t="n">
        <x:f>'All 2028 Candidates'!S67</x:f>
        <x:v>8.2</x:v>
      </x:c>
      <x:c r="G27" s="26" t="n">
        <x:f>'All 2028 Candidates'!T67</x:f>
        <x:v>4</x:v>
      </x:c>
      <x:c r="H27" s="22" t="str">
        <x:v>소설·단편소설</x:v>
      </x:c>
      <x:c r="I27" s="22" t="str">
        <x:v>구토(Nausea)</x:v>
      </x:c>
      <x:c r="J27" s="22" t="str">
        <x:v>장폴 샤를 에마르 사르트르(Jean-Paul Charles Aymard Sartre)</x:v>
      </x:c>
      <x:c r="K27" s="22" t="n">
        <x:v>63</x:v>
      </x:c>
      <x:c r="L27" s="22" t="n">
        <x:v>1938</x:v>
      </x:c>
    </x:row>
    <x:row r="28" ht="34" customHeight="1">
      <x:c r="A28" s="22" t="n">
        <x:v>24</x:v>
      </x:c>
      <x:c r="B28" s="26" t="n">
        <x:f>SUM(C28:G28)</x:f>
        <x:v>49.1</x:v>
      </x:c>
      <x:c r="C28" s="26" t="n">
        <x:f>'All 2028 Candidates'!P60</x:f>
        <x:v>36</x:v>
      </x:c>
      <x:c r="D28" s="26" t="n">
        <x:f>'All 2028 Candidates'!Q60</x:f>
        <x:v>0</x:v>
      </x:c>
      <x:c r="E28" s="26" t="n">
        <x:f>'All 2028 Candidates'!R60</x:f>
        <x:v>0</x:v>
      </x:c>
      <x:c r="F28" s="26" t="n">
        <x:f>'All 2028 Candidates'!S60</x:f>
        <x:v>9.1</x:v>
      </x:c>
      <x:c r="G28" s="26" t="n">
        <x:f>'All 2028 Candidates'!T60</x:f>
        <x:v>4</x:v>
      </x:c>
      <x:c r="H28" s="22" t="str">
        <x:v>소설·단편소설</x:v>
      </x:c>
      <x:c r="I28" s="22" t="str">
        <x:v>율리시스(Ulysses)</x:v>
      </x:c>
      <x:c r="J28" s="22" t="str">
        <x:v>제임스 오거스틴 얼로이셔스 조이스(James Augustine Aloysius Joyce)</x:v>
      </x:c>
      <x:c r="K28" s="22" t="n">
        <x:v>56</x:v>
      </x:c>
      <x:c r="L28" s="22" t="n">
        <x:v>1922</x:v>
      </x:c>
    </x:row>
    <x:row r="29" ht="34" customHeight="1">
      <x:c r="A29" s="22" t="n">
        <x:v>25</x:v>
      </x:c>
      <x:c r="B29" s="26" t="n">
        <x:f>SUM(C29:G29)</x:f>
        <x:v>49.1</x:v>
      </x:c>
      <x:c r="C29" s="26" t="n">
        <x:f>'All 2028 Candidates'!P61</x:f>
        <x:v>36</x:v>
      </x:c>
      <x:c r="D29" s="26" t="n">
        <x:f>'All 2028 Candidates'!Q61</x:f>
        <x:v>0</x:v>
      </x:c>
      <x:c r="E29" s="26" t="n">
        <x:f>'All 2028 Candidates'!R61</x:f>
        <x:v>0</x:v>
      </x:c>
      <x:c r="F29" s="26" t="n">
        <x:f>'All 2028 Candidates'!S61</x:f>
        <x:v>9.1</x:v>
      </x:c>
      <x:c r="G29" s="26" t="n">
        <x:f>'All 2028 Candidates'!T61</x:f>
        <x:v>4</x:v>
      </x:c>
      <x:c r="H29" s="22" t="str">
        <x:v>소설·단편소설</x:v>
      </x:c>
      <x:c r="I29" s="22" t="str">
        <x:v>댈러웨이 부인(Mrs Dalloway)</x:v>
      </x:c>
      <x:c r="J29" s="22" t="str">
        <x:v>애들린 버지니아 울프(Adeline Virginia Woolf)</x:v>
      </x:c>
      <x:c r="K29" s="22" t="n">
        <x:v>57</x:v>
      </x:c>
      <x:c r="L29" s="22" t="n">
        <x:v>1925</x:v>
      </x:c>
    </x:row>
    <x:row r="30" ht="34" customHeight="1">
      <x:c r="A30" s="22" t="n">
        <x:v>26</x:v>
      </x:c>
      <x:c r="B30" s="26" t="n">
        <x:f>SUM(C30:G30)</x:f>
        <x:v>48.7</x:v>
      </x:c>
      <x:c r="C30" s="26" t="n">
        <x:f>'All 2028 Candidates'!P95</x:f>
        <x:v>24</x:v>
      </x:c>
      <x:c r="D30" s="26" t="n">
        <x:f>'All 2028 Candidates'!Q95</x:f>
        <x:v>0</x:v>
      </x:c>
      <x:c r="E30" s="26" t="n">
        <x:f>'All 2028 Candidates'!R95</x:f>
        <x:v>10.4</x:v>
      </x:c>
      <x:c r="F30" s="26" t="n">
        <x:f>'All 2028 Candidates'!S95</x:f>
        <x:v>10.3</x:v>
      </x:c>
      <x:c r="G30" s="26" t="n">
        <x:f>'All 2028 Candidates'!T95</x:f>
        <x:v>4</x:v>
      </x:c>
      <x:c r="H30" s="22" t="str">
        <x:v>소설·단편소설</x:v>
      </x:c>
      <x:c r="I30" s="22" t="str">
        <x:v>폭풍의 언덕(Wuthering Heights)</x:v>
      </x:c>
      <x:c r="J30" s="22" t="str">
        <x:v>에밀리 제인 브론테(Emily Jane Brontë)</x:v>
      </x:c>
      <x:c r="K30" s="22" t="n">
        <x:v>91</x:v>
      </x:c>
      <x:c r="L30" s="22" t="n">
        <x:v>1847</x:v>
      </x:c>
    </x:row>
    <x:row r="31" ht="34" customHeight="1">
      <x:c r="A31" s="22" t="n">
        <x:v>27</x:v>
      </x:c>
      <x:c r="B31" s="26" t="n">
        <x:f>SUM(C31:G31)</x:f>
        <x:v>48.4</x:v>
      </x:c>
      <x:c r="C31" s="26" t="n">
        <x:f>'All 2028 Candidates'!P59</x:f>
        <x:v>36</x:v>
      </x:c>
      <x:c r="D31" s="26" t="n">
        <x:f>'All 2028 Candidates'!Q59</x:f>
        <x:v>0</x:v>
      </x:c>
      <x:c r="E31" s="26" t="n">
        <x:f>'All 2028 Candidates'!R59</x:f>
        <x:v>0</x:v>
      </x:c>
      <x:c r="F31" s="26" t="n">
        <x:f>'All 2028 Candidates'!S59</x:f>
        <x:v>8.4</x:v>
      </x:c>
      <x:c r="G31" s="26" t="n">
        <x:f>'All 2028 Candidates'!T59</x:f>
        <x:v>4</x:v>
      </x:c>
      <x:c r="H31" s="22" t="str">
        <x:v>시</x:v>
      </x:c>
      <x:c r="I31" s="22" t="str">
        <x:v>황무지(The Waste Land)</x:v>
      </x:c>
      <x:c r="J31" s="22" t="str">
        <x:v>토머스 스턴스 엘리엇(Thomas Stearns Eliot)</x:v>
      </x:c>
      <x:c r="K31" s="22" t="n">
        <x:v>55</x:v>
      </x:c>
      <x:c r="L31" s="22" t="n">
        <x:v>1922</x:v>
      </x:c>
    </x:row>
    <x:row r="32" ht="34" customHeight="1">
      <x:c r="A32" s="22" t="n">
        <x:v>28</x:v>
      </x:c>
      <x:c r="B32" s="26" t="n">
        <x:f>SUM(C32:G32)</x:f>
        <x:v>48.2</x:v>
      </x:c>
      <x:c r="C32" s="26" t="n">
        <x:f>'All 2028 Candidates'!P299</x:f>
        <x:v>32</x:v>
      </x:c>
      <x:c r="D32" s="26" t="n">
        <x:f>'All 2028 Candidates'!Q299</x:f>
        <x:v>0</x:v>
      </x:c>
      <x:c r="E32" s="26" t="n">
        <x:f>'All 2028 Candidates'!R299</x:f>
        <x:v>0</x:v>
      </x:c>
      <x:c r="F32" s="26" t="n">
        <x:f>'All 2028 Candidates'!S299</x:f>
        <x:v>12.2</x:v>
      </x:c>
      <x:c r="G32" s="26" t="n">
        <x:f>'All 2028 Candidates'!T299</x:f>
        <x:v>4</x:v>
      </x:c>
      <x:c r="H32" s="22" t="str">
        <x:v>희곡</x:v>
      </x:c>
      <x:c r="I32" s="22" t="str">
        <x:v>오셀로(Othello)</x:v>
      </x:c>
      <x:c r="J32" s="22" t="str">
        <x:v>윌리엄 셰익스피어(William Shakespeare)</x:v>
      </x:c>
      <x:c r="K32" s="22" t="n">
        <x:v>295</x:v>
      </x:c>
      <x:c r="L32" s="22" t="n">
        <x:v>1604</x:v>
      </x:c>
    </x:row>
    <x:row r="33" ht="34" customHeight="1">
      <x:c r="A33" s="22" t="n">
        <x:v>29</x:v>
      </x:c>
      <x:c r="B33" s="26" t="n">
        <x:f>SUM(C33:G33)</x:f>
        <x:v>48.2</x:v>
      </x:c>
      <x:c r="C33" s="26" t="n">
        <x:f>'All 2028 Candidates'!P49</x:f>
        <x:v>20</x:v>
      </x:c>
      <x:c r="D33" s="26" t="n">
        <x:f>'All 2028 Candidates'!Q49</x:f>
        <x:v>0</x:v>
      </x:c>
      <x:c r="E33" s="26" t="n">
        <x:f>'All 2028 Candidates'!R49</x:f>
        <x:v>12</x:v>
      </x:c>
      <x:c r="F33" s="26" t="n">
        <x:f>'All 2028 Candidates'!S49</x:f>
        <x:v>12.2</x:v>
      </x:c>
      <x:c r="G33" s="26" t="n">
        <x:f>'All 2028 Candidates'!T49</x:f>
        <x:v>4</x:v>
      </x:c>
      <x:c r="H33" s="22" t="str">
        <x:v>소설·단편소설</x:v>
      </x:c>
      <x:c r="I33" s="22" t="str">
        <x:v>레 미제라블(Les Misérables)</x:v>
      </x:c>
      <x:c r="J33" s="22" t="str">
        <x:v>빅토르 위고(Victor-Marie Hugo)</x:v>
      </x:c>
      <x:c r="K33" s="22" t="n">
        <x:v>45</x:v>
      </x:c>
      <x:c r="L33" s="22" t="n">
        <x:v>1862</x:v>
      </x:c>
    </x:row>
    <x:row r="34" ht="34" customHeight="1">
      <x:c r="A34" s="22" t="n">
        <x:v>30</x:v>
      </x:c>
      <x:c r="B34" s="26" t="n">
        <x:f>SUM(C34:G34)</x:f>
        <x:v>48</x:v>
      </x:c>
      <x:c r="C34" s="26" t="n">
        <x:f>'All 2028 Candidates'!P33</x:f>
        <x:v>28</x:v>
      </x:c>
      <x:c r="D34" s="26" t="n">
        <x:f>'All 2028 Candidates'!Q33</x:f>
        <x:v>0</x:v>
      </x:c>
      <x:c r="E34" s="26" t="n">
        <x:f>'All 2028 Candidates'!R33</x:f>
        <x:v>3.2</x:v>
      </x:c>
      <x:c r="F34" s="26" t="n">
        <x:f>'All 2028 Candidates'!S33</x:f>
        <x:v>12.8</x:v>
      </x:c>
      <x:c r="G34" s="26" t="n">
        <x:f>'All 2028 Candidates'!T33</x:f>
        <x:v>4</x:v>
      </x:c>
      <x:c r="H34" s="22" t="str">
        <x:v>소설·단편소설</x:v>
      </x:c>
      <x:c r="I34" s="22" t="str">
        <x:v>돈키호테(Don Quixote)</x:v>
      </x:c>
      <x:c r="J34" s="22" t="str">
        <x:v>미겔 데 세르반테스 사아베드라(Miguel de Cervantes Saavedra)</x:v>
      </x:c>
      <x:c r="K34" s="22" t="n">
        <x:v>29</x:v>
      </x:c>
      <x:c r="L34" s="22" t="n">
        <x:v>1605</x:v>
      </x:c>
    </x:row>
    <x:row r="35" ht="34" customHeight="1">
      <x:c r="A35" s="22" t="n">
        <x:v>31</x:v>
      </x:c>
      <x:c r="B35" s="26" t="n">
        <x:f>SUM(C35:G35)</x:f>
        <x:v>47.900000000000006</x:v>
      </x:c>
      <x:c r="C35" s="26" t="n">
        <x:f>'All 2028 Candidates'!P96</x:f>
        <x:v>24</x:v>
      </x:c>
      <x:c r="D35" s="26" t="n">
        <x:f>'All 2028 Candidates'!Q96</x:f>
        <x:v>0</x:v>
      </x:c>
      <x:c r="E35" s="26" t="n">
        <x:f>'All 2028 Candidates'!R96</x:f>
        <x:v>10.2</x:v>
      </x:c>
      <x:c r="F35" s="26" t="n">
        <x:f>'All 2028 Candidates'!S96</x:f>
        <x:v>9.7</x:v>
      </x:c>
      <x:c r="G35" s="26" t="n">
        <x:f>'All 2028 Candidates'!T96</x:f>
        <x:v>4</x:v>
      </x:c>
      <x:c r="H35" s="22" t="str">
        <x:v>소설·단편소설</x:v>
      </x:c>
      <x:c r="I35" s="22" t="str">
        <x:v>제인 에어(Jane Eyre)</x:v>
      </x:c>
      <x:c r="J35" s="22" t="str">
        <x:v>샬럿 브론테(Charlotte Brontë)</x:v>
      </x:c>
      <x:c r="K35" s="22" t="n">
        <x:v>92</x:v>
      </x:c>
      <x:c r="L35" s="22" t="n">
        <x:v>1847</x:v>
      </x:c>
    </x:row>
    <x:row r="36" ht="34" customHeight="1">
      <x:c r="A36" s="22" t="n">
        <x:v>32</x:v>
      </x:c>
      <x:c r="B36" s="26" t="n">
        <x:f>SUM(C36:G36)</x:f>
        <x:v>47.900000000000006</x:v>
      </x:c>
      <x:c r="C36" s="26" t="n">
        <x:f>'All 2028 Candidates'!P101</x:f>
        <x:v>16</x:v>
      </x:c>
      <x:c r="D36" s="26" t="n">
        <x:f>'All 2028 Candidates'!Q101</x:f>
        <x:v>0</x:v>
      </x:c>
      <x:c r="E36" s="26" t="n">
        <x:f>'All 2028 Candidates'!R101</x:f>
        <x:v>19.2</x:v>
      </x:c>
      <x:c r="F36" s="26" t="n">
        <x:f>'All 2028 Candidates'!S101</x:f>
        <x:v>8.7</x:v>
      </x:c>
      <x:c r="G36" s="26" t="n">
        <x:f>'All 2028 Candidates'!T101</x:f>
        <x:v>4</x:v>
      </x:c>
      <x:c r="H36" s="22" t="str">
        <x:v>소설·단편소설</x:v>
      </x:c>
      <x:c r="I36" s="22" t="str">
        <x:v>노인과 바다(The Old Man and the Sea)</x:v>
      </x:c>
      <x:c r="J36" s="22" t="str">
        <x:v>어니스트 밀러 헤밍웨이(Ernest Miller Hemingway)</x:v>
      </x:c>
      <x:c r="K36" s="22" t="n">
        <x:v>97</x:v>
      </x:c>
      <x:c r="L36" s="22" t="n">
        <x:v>1952</x:v>
      </x:c>
    </x:row>
    <x:row r="37" ht="34" customHeight="1">
      <x:c r="A37" s="22" t="n">
        <x:v>33</x:v>
      </x:c>
      <x:c r="B37" s="26" t="n">
        <x:f>SUM(C37:G37)</x:f>
        <x:v>46.4</x:v>
      </x:c>
      <x:c r="C37" s="26" t="n">
        <x:f>'All 2028 Candidates'!P321</x:f>
        <x:v>32</x:v>
      </x:c>
      <x:c r="D37" s="26" t="n">
        <x:f>'All 2028 Candidates'!Q321</x:f>
        <x:v>0</x:v>
      </x:c>
      <x:c r="E37" s="26" t="n">
        <x:f>'All 2028 Candidates'!R321</x:f>
        <x:v>0</x:v>
      </x:c>
      <x:c r="F37" s="26" t="n">
        <x:f>'All 2028 Candidates'!S321</x:f>
        <x:v>10.4</x:v>
      </x:c>
      <x:c r="G37" s="26" t="n">
        <x:f>'All 2028 Candidates'!T321</x:f>
        <x:v>4</x:v>
      </x:c>
      <x:c r="H37" s="22" t="str">
        <x:v>소설·단편소설</x:v>
      </x:c>
      <x:c r="I37" s="22" t="str">
        <x:v>내가 죽어 누워 있을 때(As I Lay Dying)</x:v>
      </x:c>
      <x:c r="J37" s="22" t="str">
        <x:v>윌리엄 커스버트 포크너(William Cuthbert Faulkner)</x:v>
      </x:c>
      <x:c r="K37" s="22" t="n">
        <x:v>317</x:v>
      </x:c>
      <x:c r="L37" s="22" t="n">
        <x:v>1930</x:v>
      </x:c>
    </x:row>
    <x:row r="38" ht="34" customHeight="1">
      <x:c r="A38" s="22" t="n">
        <x:v>34</x:v>
      </x:c>
      <x:c r="B38" s="26" t="n">
        <x:f>SUM(C38:G38)</x:f>
        <x:v>46.1</x:v>
      </x:c>
      <x:c r="C38" s="26" t="n">
        <x:f>'All 2028 Candidates'!P79</x:f>
        <x:v>28</x:v>
      </x:c>
      <x:c r="D38" s="26" t="n">
        <x:f>'All 2028 Candidates'!Q79</x:f>
        <x:v>0</x:v>
      </x:c>
      <x:c r="E38" s="26" t="n">
        <x:f>'All 2028 Candidates'!R79</x:f>
        <x:v>6.2</x:v>
      </x:c>
      <x:c r="F38" s="26" t="n">
        <x:f>'All 2028 Candidates'!S79</x:f>
        <x:v>7.9</x:v>
      </x:c>
      <x:c r="G38" s="26" t="n">
        <x:f>'All 2028 Candidates'!T79</x:f>
        <x:v>4</x:v>
      </x:c>
      <x:c r="H38" s="22" t="str">
        <x:v>희곡</x:v>
      </x:c>
      <x:c r="I38" s="22" t="str">
        <x:v>고도를 기다리며(Waiting for Godot)</x:v>
      </x:c>
      <x:c r="J38" s="22" t="str">
        <x:v>사뮈엘 바클레이 베케트(Samuel Barclay Beckett)</x:v>
      </x:c>
      <x:c r="K38" s="22" t="n">
        <x:v>75</x:v>
      </x:c>
      <x:c r="L38" s="22" t="n">
        <x:v>1953</x:v>
      </x:c>
    </x:row>
    <x:row r="39" ht="34" customHeight="1">
      <x:c r="A39" s="22" t="n">
        <x:v>35</x:v>
      </x:c>
      <x:c r="B39" s="26" t="n">
        <x:f>SUM(C39:G39)</x:f>
        <x:v>44.8</x:v>
      </x:c>
      <x:c r="C39" s="26" t="n">
        <x:f>'All 2028 Candidates'!P297</x:f>
        <x:v>28</x:v>
      </x:c>
      <x:c r="D39" s="26" t="n">
        <x:f>'All 2028 Candidates'!Q297</x:f>
        <x:v>0</x:v>
      </x:c>
      <x:c r="E39" s="26" t="n">
        <x:f>'All 2028 Candidates'!R297</x:f>
        <x:v>0</x:v>
      </x:c>
      <x:c r="F39" s="26" t="n">
        <x:f>'All 2028 Candidates'!S297</x:f>
        <x:v>12.8</x:v>
      </x:c>
      <x:c r="G39" s="26" t="n">
        <x:f>'All 2028 Candidates'!T297</x:f>
        <x:v>4</x:v>
      </x:c>
      <x:c r="H39" s="22" t="str">
        <x:v>희곡</x:v>
      </x:c>
      <x:c r="I39" s="22" t="str">
        <x:v>템페스트(The Tempest)</x:v>
      </x:c>
      <x:c r="J39" s="22" t="str">
        <x:v>윌리엄 셰익스피어(William Shakespeare)</x:v>
      </x:c>
      <x:c r="K39" s="22" t="n">
        <x:v>293</x:v>
      </x:c>
      <x:c r="L39" s="22" t="n">
        <x:v>1611</x:v>
      </x:c>
    </x:row>
    <x:row r="40" ht="34" customHeight="1">
      <x:c r="A40" s="22" t="n">
        <x:v>36</x:v>
      </x:c>
      <x:c r="B40" s="26" t="n">
        <x:f>SUM(C40:G40)</x:f>
        <x:v>44.8</x:v>
      </x:c>
      <x:c r="C40" s="26" t="n">
        <x:f>'All 2028 Candidates'!P300</x:f>
        <x:v>28</x:v>
      </x:c>
      <x:c r="D40" s="26" t="n">
        <x:f>'All 2028 Candidates'!Q300</x:f>
        <x:v>0</x:v>
      </x:c>
      <x:c r="E40" s="26" t="n">
        <x:f>'All 2028 Candidates'!R300</x:f>
        <x:v>0</x:v>
      </x:c>
      <x:c r="F40" s="26" t="n">
        <x:f>'All 2028 Candidates'!S300</x:f>
        <x:v>12.8</x:v>
      </x:c>
      <x:c r="G40" s="26" t="n">
        <x:f>'All 2028 Candidates'!T300</x:f>
        <x:v>4</x:v>
      </x:c>
      <x:c r="H40" s="22" t="str">
        <x:v>희곡</x:v>
      </x:c>
      <x:c r="I40" s="22" t="str">
        <x:v>맥베스(Macbeth)</x:v>
      </x:c>
      <x:c r="J40" s="22" t="str">
        <x:v>윌리엄 셰익스피어(William Shakespeare)</x:v>
      </x:c>
      <x:c r="K40" s="22" t="n">
        <x:v>296</x:v>
      </x:c>
      <x:c r="L40" s="22" t="n">
        <x:v>1606</x:v>
      </x:c>
    </x:row>
    <x:row r="41" ht="34" customHeight="1">
      <x:c r="A41" s="22" t="n">
        <x:v>37</x:v>
      </x:c>
      <x:c r="B41" s="26" t="n">
        <x:f>SUM(C41:G41)</x:f>
        <x:v>44.5</x:v>
      </x:c>
      <x:c r="C41" s="26" t="n">
        <x:f>'All 2028 Candidates'!P306</x:f>
        <x:v>28</x:v>
      </x:c>
      <x:c r="D41" s="26" t="n">
        <x:f>'All 2028 Candidates'!Q306</x:f>
        <x:v>0</x:v>
      </x:c>
      <x:c r="E41" s="26" t="n">
        <x:f>'All 2028 Candidates'!R306</x:f>
        <x:v>0</x:v>
      </x:c>
      <x:c r="F41" s="26" t="n">
        <x:f>'All 2028 Candidates'!S306</x:f>
        <x:v>12.5</x:v>
      </x:c>
      <x:c r="G41" s="26" t="n">
        <x:f>'All 2028 Candidates'!T306</x:f>
        <x:v>4</x:v>
      </x:c>
      <x:c r="H41" s="22" t="str">
        <x:v>소설·단편소설</x:v>
      </x:c>
      <x:c r="I41" s="22" t="str">
        <x:v>오루노코(Oroonoko)</x:v>
      </x:c>
      <x:c r="J41" s="22" t="str">
        <x:v>애프라 벤(Aphra Behn)</x:v>
      </x:c>
      <x:c r="K41" s="22" t="n">
        <x:v>302</x:v>
      </x:c>
      <x:c r="L41" s="22" t="n">
        <x:v>1688</x:v>
      </x:c>
    </x:row>
    <x:row r="42" ht="34" customHeight="1">
      <x:c r="A42" s="22" t="n">
        <x:v>38</x:v>
      </x:c>
      <x:c r="B42" s="26" t="n">
        <x:f>SUM(C42:G42)</x:f>
        <x:v>43.4</x:v>
      </x:c>
      <x:c r="C42" s="26" t="n">
        <x:f>'All 2028 Candidates'!P31</x:f>
        <x:v>28</x:v>
      </x:c>
      <x:c r="D42" s="26" t="n">
        <x:f>'All 2028 Candidates'!Q31</x:f>
        <x:v>0</x:v>
      </x:c>
      <x:c r="E42" s="26" t="n">
        <x:f>'All 2028 Candidates'!R31</x:f>
        <x:v>0</x:v>
      </x:c>
      <x:c r="F42" s="26" t="n">
        <x:f>'All 2028 Candidates'!S31</x:f>
        <x:v>11.4</x:v>
      </x:c>
      <x:c r="G42" s="26" t="n">
        <x:f>'All 2028 Candidates'!T31</x:f>
        <x:v>4</x:v>
      </x:c>
      <x:c r="H42" s="22" t="str">
        <x:v>에세이</x:v>
      </x:c>
      <x:c r="I42" s="22" t="str">
        <x:v>수상록(Essays)</x:v>
      </x:c>
      <x:c r="J42" s="22" t="str">
        <x:v>미셸 드 몽테뉴(Michel de Montaigne)</x:v>
      </x:c>
      <x:c r="K42" s="22" t="n">
        <x:v>27</x:v>
      </x:c>
      <x:c r="L42" s="22" t="n">
        <x:v>1580</x:v>
      </x:c>
    </x:row>
    <x:row r="43" ht="34" customHeight="1">
      <x:c r="A43" s="22" t="n">
        <x:v>39</x:v>
      </x:c>
      <x:c r="B43" s="26" t="n">
        <x:f>SUM(C43:G43)</x:f>
        <x:v>43</x:v>
      </x:c>
      <x:c r="C43" s="26" t="n">
        <x:f>'All 2028 Candidates'!P30</x:f>
        <x:v>28</x:v>
      </x:c>
      <x:c r="D43" s="26" t="n">
        <x:f>'All 2028 Candidates'!Q30</x:f>
        <x:v>0</x:v>
      </x:c>
      <x:c r="E43" s="26" t="n">
        <x:f>'All 2028 Candidates'!R30</x:f>
        <x:v>0</x:v>
      </x:c>
      <x:c r="F43" s="26" t="n">
        <x:f>'All 2028 Candidates'!S30</x:f>
        <x:v>11</x:v>
      </x:c>
      <x:c r="G43" s="26" t="n">
        <x:f>'All 2028 Candidates'!T30</x:f>
        <x:v>4</x:v>
      </x:c>
      <x:c r="H43" s="22" t="str">
        <x:v>철학</x:v>
      </x:c>
      <x:c r="I43" s="22" t="str">
        <x:v>군주론(The Prince)</x:v>
      </x:c>
      <x:c r="J43" s="22" t="str">
        <x:v>니콜로 디 베르나르도 데이 마키아벨리(Niccolò di Bernardo dei Machiavelli)</x:v>
      </x:c>
      <x:c r="K43" s="22" t="n">
        <x:v>26</x:v>
      </x:c>
      <x:c r="L43" s="22" t="n">
        <x:v>1532</x:v>
      </x:c>
    </x:row>
    <x:row r="44" ht="34" customHeight="1">
      <x:c r="A44" s="22" t="n">
        <x:v>40</x:v>
      </x:c>
      <x:c r="B44" s="26" t="n">
        <x:f>SUM(C44:G44)</x:f>
        <x:v>42.7</x:v>
      </x:c>
      <x:c r="C44" s="26" t="n">
        <x:f>'All 2028 Candidates'!P116</x:f>
        <x:v>12</x:v>
      </x:c>
      <x:c r="D44" s="26" t="n">
        <x:f>'All 2028 Candidates'!Q116</x:f>
        <x:v>0</x:v>
      </x:c>
      <x:c r="E44" s="26" t="n">
        <x:f>'All 2028 Candidates'!R116</x:f>
        <x:v>16.4</x:v>
      </x:c>
      <x:c r="F44" s="26" t="n">
        <x:f>'All 2028 Candidates'!S116</x:f>
        <x:v>10.3</x:v>
      </x:c>
      <x:c r="G44" s="26" t="n">
        <x:f>'All 2028 Candidates'!T116</x:f>
        <x:v>4</x:v>
      </x:c>
      <x:c r="H44" s="22" t="str">
        <x:v>소설·단편소설</x:v>
      </x:c>
      <x:c r="I44" s="22" t="str">
        <x:v>부활(Resurrection)</x:v>
      </x:c>
      <x:c r="J44" s="22" t="str">
        <x:v>레프 니콜라예비치 톨스토이(Lev Nikolayevich Tolstoy)</x:v>
      </x:c>
      <x:c r="K44" s="22" t="n">
        <x:v>112</x:v>
      </x:c>
      <x:c r="L44" s="22" t="n">
        <x:v>1899</x:v>
      </x:c>
    </x:row>
    <x:row r="45" ht="34" customHeight="1">
      <x:c r="A45" s="22" t="n">
        <x:v>41</x:v>
      </x:c>
      <x:c r="B45" s="26" t="n">
        <x:f>SUM(C45:G45)</x:f>
        <x:v>42.2</x:v>
      </x:c>
      <x:c r="C45" s="26" t="n">
        <x:f>'All 2028 Candidates'!P322</x:f>
        <x:v>28</x:v>
      </x:c>
      <x:c r="D45" s="26" t="n">
        <x:f>'All 2028 Candidates'!Q322</x:f>
        <x:v>0</x:v>
      </x:c>
      <x:c r="E45" s="26" t="n">
        <x:f>'All 2028 Candidates'!R322</x:f>
        <x:v>0</x:v>
      </x:c>
      <x:c r="F45" s="26" t="n">
        <x:f>'All 2028 Candidates'!S322</x:f>
        <x:v>10.2</x:v>
      </x:c>
      <x:c r="G45" s="26" t="n">
        <x:f>'All 2028 Candidates'!T322</x:f>
        <x:v>4</x:v>
      </x:c>
      <x:c r="H45" s="22" t="str">
        <x:v>소설·단편소설</x:v>
      </x:c>
      <x:c r="I45" s="22" t="str">
        <x:v>선량한 병사(The Good Soldier)</x:v>
      </x:c>
      <x:c r="J45" s="22" t="str">
        <x:v>포드 매독스 포드(Ford Madox Ford)</x:v>
      </x:c>
      <x:c r="K45" s="22" t="n">
        <x:v>318</x:v>
      </x:c>
      <x:c r="L45" s="22" t="n">
        <x:v>1915</x:v>
      </x:c>
    </x:row>
    <x:row r="46" ht="34" customHeight="1">
      <x:c r="A46" s="22" t="n">
        <x:v>42</x:v>
      </x:c>
      <x:c r="B46" s="26" t="n">
        <x:f>SUM(C46:G46)</x:f>
        <x:v>41.4</x:v>
      </x:c>
      <x:c r="C46" s="26" t="n">
        <x:f>'All 2028 Candidates'!P358</x:f>
        <x:v>16</x:v>
      </x:c>
      <x:c r="D46" s="26" t="n">
        <x:f>'All 2028 Candidates'!Q358</x:f>
        <x:v>10</x:v>
      </x:c>
      <x:c r="E46" s="26" t="n">
        <x:f>'All 2028 Candidates'!R358</x:f>
        <x:v>0</x:v>
      </x:c>
      <x:c r="F46" s="26" t="n">
        <x:f>'All 2028 Candidates'!S358</x:f>
        <x:v>11.4</x:v>
      </x:c>
      <x:c r="G46" s="26" t="n">
        <x:f>'All 2028 Candidates'!T358</x:f>
        <x:v>4</x:v>
      </x:c>
      <x:c r="H46" s="22" t="str">
        <x:v>소설·단편소설</x:v>
      </x:c>
      <x:c r="I46" s="22" t="str">
        <x:v>분노의 포도(The Grapes of Wrath)</x:v>
      </x:c>
      <x:c r="J46" s="22" t="str">
        <x:v>존 어니스트 스타인벡(John Ernst Steinbeck)</x:v>
      </x:c>
      <x:c r="K46" s="22" t="n">
        <x:v>354</x:v>
      </x:c>
      <x:c r="L46" s="22" t="n">
        <x:v>1939</x:v>
      </x:c>
    </x:row>
    <x:row r="47" ht="34" customHeight="1">
      <x:c r="A47" s="22" t="n">
        <x:v>43</x:v>
      </x:c>
      <x:c r="B47" s="26" t="n">
        <x:f>SUM(C47:G47)</x:f>
        <x:v>41</x:v>
      </x:c>
      <x:c r="C47" s="26" t="n">
        <x:f>'All 2028 Candidates'!P360</x:f>
        <x:v>16</x:v>
      </x:c>
      <x:c r="D47" s="26" t="n">
        <x:f>'All 2028 Candidates'!Q360</x:f>
        <x:v>10</x:v>
      </x:c>
      <x:c r="E47" s="26" t="n">
        <x:f>'All 2028 Candidates'!R360</x:f>
        <x:v>0</x:v>
      </x:c>
      <x:c r="F47" s="26" t="n">
        <x:f>'All 2028 Candidates'!S360</x:f>
        <x:v>11</x:v>
      </x:c>
      <x:c r="G47" s="26" t="n">
        <x:f>'All 2028 Candidates'!T360</x:f>
        <x:v>4</x:v>
      </x:c>
      <x:c r="H47" s="22" t="str">
        <x:v>소설·단편소설</x:v>
      </x:c>
      <x:c r="I47" s="22" t="str">
        <x:v>보이지 않는 인간(Invisible Man)</x:v>
      </x:c>
      <x:c r="J47" s="22" t="str">
        <x:v>랠프 엘리슨(Ralph Waldo Ellison)</x:v>
      </x:c>
      <x:c r="K47" s="22" t="n">
        <x:v>356</x:v>
      </x:c>
      <x:c r="L47" s="22" t="n">
        <x:v>1952</x:v>
      </x:c>
    </x:row>
    <x:row r="48" ht="34" customHeight="1">
      <x:c r="A48" s="22" t="n">
        <x:v>44</x:v>
      </x:c>
      <x:c r="B48" s="26" t="n">
        <x:f>SUM(C48:G48)</x:f>
        <x:v>40.7</x:v>
      </x:c>
      <x:c r="C48" s="26" t="n">
        <x:f>'All 2028 Candidates'!P308</x:f>
        <x:v>24</x:v>
      </x:c>
      <x:c r="D48" s="26" t="n">
        <x:f>'All 2028 Candidates'!Q308</x:f>
        <x:v>0</x:v>
      </x:c>
      <x:c r="E48" s="26" t="n">
        <x:f>'All 2028 Candidates'!R308</x:f>
        <x:v>0</x:v>
      </x:c>
      <x:c r="F48" s="26" t="n">
        <x:f>'All 2028 Candidates'!S308</x:f>
        <x:v>12.7</x:v>
      </x:c>
      <x:c r="G48" s="26" t="n">
        <x:f>'All 2028 Candidates'!T308</x:f>
        <x:v>4</x:v>
      </x:c>
      <x:c r="H48" s="22" t="str">
        <x:v>철학</x:v>
      </x:c>
      <x:c r="I48" s="22" t="str">
        <x:v>성찰(Meditations on First Philosophy)</x:v>
      </x:c>
      <x:c r="J48" s="22" t="str">
        <x:v>르네 데카르트(René Descartes)</x:v>
      </x:c>
      <x:c r="K48" s="22" t="n">
        <x:v>304</x:v>
      </x:c>
      <x:c r="L48" s="22" t="n">
        <x:v>1641</x:v>
      </x:c>
    </x:row>
    <x:row r="49" ht="34" customHeight="1">
      <x:c r="A49" s="22" t="n">
        <x:v>45</x:v>
      </x:c>
      <x:c r="B49" s="26" t="n">
        <x:f>SUM(C49:G49)</x:f>
        <x:v>40.6</x:v>
      </x:c>
      <x:c r="C49" s="26" t="n">
        <x:f>'All 2028 Candidates'!P361</x:f>
        <x:v>16</x:v>
      </x:c>
      <x:c r="D49" s="26" t="n">
        <x:f>'All 2028 Candidates'!Q361</x:f>
        <x:v>10</x:v>
      </x:c>
      <x:c r="E49" s="26" t="n">
        <x:f>'All 2028 Candidates'!R361</x:f>
        <x:v>0</x:v>
      </x:c>
      <x:c r="F49" s="26" t="n">
        <x:f>'All 2028 Candidates'!S361</x:f>
        <x:v>10.6</x:v>
      </x:c>
      <x:c r="G49" s="26" t="n">
        <x:f>'All 2028 Candidates'!T361</x:f>
        <x:v>4</x:v>
      </x:c>
      <x:c r="H49" s="22" t="str">
        <x:v>소설·단편소설</x:v>
      </x:c>
      <x:c r="I49" s="22" t="str">
        <x:v>그들의 눈은 신을 보고 있었다(Their Eyes Were Watching God)</x:v>
      </x:c>
      <x:c r="J49" s="22" t="str">
        <x:v>조라 닐 허스턴(Zora Neale Hurston)</x:v>
      </x:c>
      <x:c r="K49" s="22" t="n">
        <x:v>357</x:v>
      </x:c>
      <x:c r="L49" s="22" t="n">
        <x:v>1937</x:v>
      </x:c>
    </x:row>
    <x:row r="50" ht="34" customHeight="1">
      <x:c r="A50" s="22" t="n">
        <x:v>46</x:v>
      </x:c>
      <x:c r="B50" s="26" t="n">
        <x:f>SUM(C50:G50)</x:f>
        <x:v>40.4</x:v>
      </x:c>
      <x:c r="C50" s="26" t="n">
        <x:f>'All 2028 Candidates'!P286</x:f>
        <x:v>24</x:v>
      </x:c>
      <x:c r="D50" s="26" t="n">
        <x:f>'All 2028 Candidates'!Q286</x:f>
        <x:v>0</x:v>
      </x:c>
      <x:c r="E50" s="26" t="n">
        <x:f>'All 2028 Candidates'!R286</x:f>
        <x:v>0</x:v>
      </x:c>
      <x:c r="F50" s="26" t="n">
        <x:f>'All 2028 Candidates'!S286</x:f>
        <x:v>12.4</x:v>
      </x:c>
      <x:c r="G50" s="26" t="n">
        <x:f>'All 2028 Candidates'!T286</x:f>
        <x:v>4</x:v>
      </x:c>
      <x:c r="H50" s="22" t="str">
        <x:v>소설·단편소설</x:v>
      </x:c>
      <x:c r="I50" s="22" t="str">
        <x:v>북과 남(North and South)</x:v>
      </x:c>
      <x:c r="J50" s="22" t="str">
        <x:v>엘리자베스 개스켈(Elizabeth Cleghorn Gaskell)</x:v>
      </x:c>
      <x:c r="K50" s="22" t="n">
        <x:v>282</x:v>
      </x:c>
      <x:c r="L50" s="22" t="n">
        <x:v>1855</x:v>
      </x:c>
    </x:row>
    <x:row r="51" ht="34" customHeight="1">
      <x:c r="A51" s="22" t="n">
        <x:v>47</x:v>
      </x:c>
      <x:c r="B51" s="26" t="n">
        <x:f>SUM(C51:G51)</x:f>
        <x:v>40.4</x:v>
      </x:c>
      <x:c r="C51" s="26" t="n">
        <x:f>'All 2028 Candidates'!P309</x:f>
        <x:v>24</x:v>
      </x:c>
      <x:c r="D51" s="26" t="n">
        <x:f>'All 2028 Candidates'!Q309</x:f>
        <x:v>0</x:v>
      </x:c>
      <x:c r="E51" s="26" t="n">
        <x:f>'All 2028 Candidates'!R309</x:f>
        <x:v>0</x:v>
      </x:c>
      <x:c r="F51" s="26" t="n">
        <x:f>'All 2028 Candidates'!S309</x:f>
        <x:v>12.4</x:v>
      </x:c>
      <x:c r="G51" s="26" t="n">
        <x:f>'All 2028 Candidates'!T309</x:f>
        <x:v>4</x:v>
      </x:c>
      <x:c r="H51" s="22" t="str">
        <x:v>철학</x:v>
      </x:c>
      <x:c r="I51" s="22" t="str">
        <x:v>리바이어던(Leviathan)</x:v>
      </x:c>
      <x:c r="J51" s="22" t="str">
        <x:v>토머스 홉스(Thomas Hobbes)</x:v>
      </x:c>
      <x:c r="K51" s="22" t="n">
        <x:v>305</x:v>
      </x:c>
      <x:c r="L51" s="22" t="n">
        <x:v>1651</x:v>
      </x:c>
    </x:row>
    <x:row r="52" ht="34" customHeight="1">
      <x:c r="A52" s="22" t="n">
        <x:v>48</x:v>
      </x:c>
      <x:c r="B52" s="26" t="n">
        <x:f>SUM(C52:G52)</x:f>
        <x:v>40.3</x:v>
      </x:c>
      <x:c r="C52" s="26" t="n">
        <x:f>'All 2028 Candidates'!P283</x:f>
        <x:v>24</x:v>
      </x:c>
      <x:c r="D52" s="26" t="n">
        <x:f>'All 2028 Candidates'!Q283</x:f>
        <x:v>0</x:v>
      </x:c>
      <x:c r="E52" s="26" t="n">
        <x:f>'All 2028 Candidates'!R283</x:f>
        <x:v>0</x:v>
      </x:c>
      <x:c r="F52" s="26" t="n">
        <x:f>'All 2028 Candidates'!S283</x:f>
        <x:v>12.3</x:v>
      </x:c>
      <x:c r="G52" s="26" t="n">
        <x:f>'All 2028 Candidates'!T283</x:f>
        <x:v>4</x:v>
      </x:c>
      <x:c r="H52" s="22" t="str">
        <x:v>소설·단편소설</x:v>
      </x:c>
      <x:c r="I52" s="22" t="str">
        <x:v>와일드펠 홀의 소작인(The Tenant of Wildfell Hall)</x:v>
      </x:c>
      <x:c r="J52" s="22" t="str">
        <x:v>앤 브론테(Anne Brontë)</x:v>
      </x:c>
      <x:c r="K52" s="22" t="n">
        <x:v>279</x:v>
      </x:c>
      <x:c r="L52" s="22" t="n">
        <x:v>1848</x:v>
      </x:c>
    </x:row>
    <x:row r="53" ht="34" customHeight="1">
      <x:c r="A53" s="22" t="n">
        <x:v>49</x:v>
      </x:c>
      <x:c r="B53" s="26" t="n">
        <x:f>SUM(C53:G53)</x:f>
        <x:v>40.3</x:v>
      </x:c>
      <x:c r="C53" s="26" t="n">
        <x:f>'All 2028 Candidates'!P285</x:f>
        <x:v>24</x:v>
      </x:c>
      <x:c r="D53" s="26" t="n">
        <x:f>'All 2028 Candidates'!Q285</x:f>
        <x:v>0</x:v>
      </x:c>
      <x:c r="E53" s="26" t="n">
        <x:f>'All 2028 Candidates'!R285</x:f>
        <x:v>0</x:v>
      </x:c>
      <x:c r="F53" s="26" t="n">
        <x:f>'All 2028 Candidates'!S285</x:f>
        <x:v>12.3</x:v>
      </x:c>
      <x:c r="G53" s="26" t="n">
        <x:f>'All 2028 Candidates'!T285</x:f>
        <x:v>4</x:v>
      </x:c>
      <x:c r="H53" s="22" t="str">
        <x:v>소설·단편소설</x:v>
      </x:c>
      <x:c r="I53" s="22" t="str">
        <x:v>미들마치(Middlemarch)</x:v>
      </x:c>
      <x:c r="J53" s="22" t="str">
        <x:v>조지 엘리엇(본명: 메리 앤 에번스)(Mary Ann Evans)</x:v>
      </x:c>
      <x:c r="K53" s="22" t="n">
        <x:v>281</x:v>
      </x:c>
      <x:c r="L53" s="22" t="n">
        <x:v>1871</x:v>
      </x:c>
    </x:row>
    <x:row r="54" ht="34" customHeight="1">
      <x:c r="A54" s="22" t="n">
        <x:v>50</x:v>
      </x:c>
      <x:c r="B54" s="26" t="n">
        <x:f>SUM(C54:G54)</x:f>
        <x:v>40.2</x:v>
      </x:c>
      <x:c r="C54" s="26" t="n">
        <x:f>'All 2028 Candidates'!P288</x:f>
        <x:v>24</x:v>
      </x:c>
      <x:c r="D54" s="26" t="n">
        <x:f>'All 2028 Candidates'!Q288</x:f>
        <x:v>0</x:v>
      </x:c>
      <x:c r="E54" s="26" t="n">
        <x:f>'All 2028 Candidates'!R288</x:f>
        <x:v>0</x:v>
      </x:c>
      <x:c r="F54" s="26" t="n">
        <x:f>'All 2028 Candidates'!S288</x:f>
        <x:v>12.2</x:v>
      </x:c>
      <x:c r="G54" s="26" t="n">
        <x:f>'All 2028 Candidates'!T288</x:f>
        <x:v>4</x:v>
      </x:c>
      <x:c r="H54" s="22" t="str">
        <x:v>소설·단편소설</x:v>
      </x:c>
      <x:c r="I54" s="22" t="str">
        <x:v>설득(Persuasion)</x:v>
      </x:c>
      <x:c r="J54" s="22" t="str">
        <x:v>제인 오스틴(Jane Austen)</x:v>
      </x:c>
      <x:c r="K54" s="22" t="n">
        <x:v>284</x:v>
      </x:c>
      <x:c r="L54" s="22" t="n">
        <x:v>1817</x:v>
      </x:c>
    </x:row>
    <x:row r="55" ht="34" customHeight="1">
      <x:c r="A55" s="22" t="n">
        <x:v>51</x:v>
      </x:c>
      <x:c r="B55" s="26" t="n">
        <x:f>SUM(C55:G55)</x:f>
        <x:v>40.2</x:v>
      </x:c>
      <x:c r="C55" s="26" t="n">
        <x:f>'All 2028 Candidates'!P290</x:f>
        <x:v>24</x:v>
      </x:c>
      <x:c r="D55" s="26" t="n">
        <x:f>'All 2028 Candidates'!Q290</x:f>
        <x:v>0</x:v>
      </x:c>
      <x:c r="E55" s="26" t="n">
        <x:f>'All 2028 Candidates'!R290</x:f>
        <x:v>0</x:v>
      </x:c>
      <x:c r="F55" s="26" t="n">
        <x:f>'All 2028 Candidates'!S290</x:f>
        <x:v>12.2</x:v>
      </x:c>
      <x:c r="G55" s="26" t="n">
        <x:f>'All 2028 Candidates'!T290</x:f>
        <x:v>4</x:v>
      </x:c>
      <x:c r="H55" s="22" t="str">
        <x:v>소설·단편소설</x:v>
      </x:c>
      <x:c r="I55" s="22" t="str">
        <x:v>이성과 감성(Sense and Sensibility)</x:v>
      </x:c>
      <x:c r="J55" s="22" t="str">
        <x:v>제인 오스틴(Jane Austen)</x:v>
      </x:c>
      <x:c r="K55" s="22" t="n">
        <x:v>286</x:v>
      </x:c>
      <x:c r="L55" s="22" t="n">
        <x:v>1811</x:v>
      </x:c>
    </x:row>
    <x:row r="56" ht="34" customHeight="1">
      <x:c r="A56" s="22" t="n">
        <x:v>52</x:v>
      </x:c>
      <x:c r="B56" s="26" t="n">
        <x:f>SUM(C56:G56)</x:f>
        <x:v>40.1</x:v>
      </x:c>
      <x:c r="C56" s="26" t="n">
        <x:f>'All 2028 Candidates'!P293</x:f>
        <x:v>24</x:v>
      </x:c>
      <x:c r="D56" s="26" t="n">
        <x:f>'All 2028 Candidates'!Q293</x:f>
        <x:v>0</x:v>
      </x:c>
      <x:c r="E56" s="26" t="n">
        <x:f>'All 2028 Candidates'!R293</x:f>
        <x:v>0</x:v>
      </x:c>
      <x:c r="F56" s="26" t="n">
        <x:f>'All 2028 Candidates'!S293</x:f>
        <x:v>12.1</x:v>
      </x:c>
      <x:c r="G56" s="26" t="n">
        <x:f>'All 2028 Candidates'!T293</x:f>
        <x:v>4</x:v>
      </x:c>
      <x:c r="H56" s="22" t="str">
        <x:v>소설·단편소설</x:v>
      </x:c>
      <x:c r="I56" s="22" t="str">
        <x:v>올리버 트위스트(Oliver Twist)</x:v>
      </x:c>
      <x:c r="J56" s="22" t="str">
        <x:v>찰스 존 허펌 디킨스(Charles John Huffam Dickens)</x:v>
      </x:c>
      <x:c r="K56" s="22" t="n">
        <x:v>289</x:v>
      </x:c>
      <x:c r="L56" s="22" t="n">
        <x:v>1838</x:v>
      </x:c>
    </x:row>
    <x:row r="57" ht="34" customHeight="1">
      <x:c r="A57" s="22" t="n">
        <x:v>53</x:v>
      </x:c>
      <x:c r="B57" s="26" t="n">
        <x:f>SUM(C57:G57)</x:f>
        <x:v>40.1</x:v>
      </x:c>
      <x:c r="C57" s="26" t="n">
        <x:f>'All 2028 Candidates'!P85</x:f>
        <x:v>20</x:v>
      </x:c>
      <x:c r="D57" s="26" t="n">
        <x:f>'All 2028 Candidates'!Q85</x:f>
        <x:v>0</x:v>
      </x:c>
      <x:c r="E57" s="26" t="n">
        <x:f>'All 2028 Candidates'!R85</x:f>
        <x:v>6</x:v>
      </x:c>
      <x:c r="F57" s="26" t="n">
        <x:f>'All 2028 Candidates'!S85</x:f>
        <x:v>10.1</x:v>
      </x:c>
      <x:c r="G57" s="26" t="n">
        <x:f>'All 2028 Candidates'!T85</x:f>
        <x:v>4</x:v>
      </x:c>
      <x:c r="H57" s="22" t="str">
        <x:v>소설·단편소설</x:v>
      </x:c>
      <x:c r="I57" s="22" t="str">
        <x:v>백년의 고독(One Hundred Years of Solitude)</x:v>
      </x:c>
      <x:c r="J57" s="22" t="str">
        <x:v>가브리엘 호세 가르시아 마르케스(Gabriel José García Márquez)</x:v>
      </x:c>
      <x:c r="K57" s="22" t="n">
        <x:v>81</x:v>
      </x:c>
      <x:c r="L57" s="22" t="n">
        <x:v>1967</x:v>
      </x:c>
    </x:row>
    <x:row r="58" ht="34" customHeight="1">
      <x:c r="A58" s="22" t="n">
        <x:v>54</x:v>
      </x:c>
      <x:c r="B58" s="26" t="n">
        <x:f>SUM(C58:G58)</x:f>
        <x:v>40</x:v>
      </x:c>
      <x:c r="C58" s="26" t="n">
        <x:f>'All 2028 Candidates'!P291</x:f>
        <x:v>24</x:v>
      </x:c>
      <x:c r="D58" s="26" t="n">
        <x:f>'All 2028 Candidates'!Q291</x:f>
        <x:v>0</x:v>
      </x:c>
      <x:c r="E58" s="26" t="n">
        <x:f>'All 2028 Candidates'!R291</x:f>
        <x:v>0</x:v>
      </x:c>
      <x:c r="F58" s="26" t="n">
        <x:f>'All 2028 Candidates'!S291</x:f>
        <x:v>12</x:v>
      </x:c>
      <x:c r="G58" s="26" t="n">
        <x:f>'All 2028 Candidates'!T291</x:f>
        <x:v>4</x:v>
      </x:c>
      <x:c r="H58" s="22" t="str">
        <x:v>소설·단편소설</x:v>
      </x:c>
      <x:c r="I58" s="22" t="str">
        <x:v>황폐한 집(Bleak House)</x:v>
      </x:c>
      <x:c r="J58" s="22" t="str">
        <x:v>찰스 존 허펌 디킨스(Charles John Huffam Dickens)</x:v>
      </x:c>
      <x:c r="K58" s="22" t="n">
        <x:v>287</x:v>
      </x:c>
      <x:c r="L58" s="22" t="n">
        <x:v>1853</x:v>
      </x:c>
    </x:row>
    <x:row r="59" ht="34" customHeight="1">
      <x:c r="A59" s="22" t="n">
        <x:v>55</x:v>
      </x:c>
      <x:c r="B59" s="26" t="n">
        <x:f>SUM(C59:G59)</x:f>
        <x:v>40</x:v>
      </x:c>
      <x:c r="C59" s="26" t="n">
        <x:f>'All 2028 Candidates'!P294</x:f>
        <x:v>24</x:v>
      </x:c>
      <x:c r="D59" s="26" t="n">
        <x:f>'All 2028 Candidates'!Q294</x:f>
        <x:v>0</x:v>
      </x:c>
      <x:c r="E59" s="26" t="n">
        <x:f>'All 2028 Candidates'!R294</x:f>
        <x:v>0</x:v>
      </x:c>
      <x:c r="F59" s="26" t="n">
        <x:f>'All 2028 Candidates'!S294</x:f>
        <x:v>12</x:v>
      </x:c>
      <x:c r="G59" s="26" t="n">
        <x:f>'All 2028 Candidates'!T294</x:f>
        <x:v>4</x:v>
      </x:c>
      <x:c r="H59" s="22" t="str">
        <x:v>소설·단편소설</x:v>
      </x:c>
      <x:c r="I59" s="22" t="str">
        <x:v>어려운 시절(Hard Times)</x:v>
      </x:c>
      <x:c r="J59" s="22" t="str">
        <x:v>찰스 존 허펌 디킨스(Charles John Huffam Dickens)</x:v>
      </x:c>
      <x:c r="K59" s="22" t="n">
        <x:v>290</x:v>
      </x:c>
      <x:c r="L59" s="22" t="n">
        <x:v>1854</x:v>
      </x:c>
    </x:row>
    <x:row r="60" ht="34" customHeight="1">
      <x:c r="A60" s="22" t="n">
        <x:v>56</x:v>
      </x:c>
      <x:c r="B60" s="26" t="n">
        <x:f>SUM(C60:G60)</x:f>
        <x:v>40</x:v>
      </x:c>
      <x:c r="C60" s="26" t="n">
        <x:f>'All 2028 Candidates'!P5</x:f>
        <x:v>20</x:v>
      </x:c>
      <x:c r="D60" s="26" t="n">
        <x:f>'All 2028 Candidates'!Q5</x:f>
        <x:v>0</x:v>
      </x:c>
      <x:c r="E60" s="26" t="n">
        <x:f>'All 2028 Candidates'!R5</x:f>
        <x:v>0</x:v>
      </x:c>
      <x:c r="F60" s="26" t="n">
        <x:f>'All 2028 Candidates'!S5</x:f>
        <x:v>15</x:v>
      </x:c>
      <x:c r="G60" s="26" t="n">
        <x:f>'All 2028 Candidates'!T5</x:f>
        <x:v>5</x:v>
      </x:c>
      <x:c r="H60" s="22" t="str">
        <x:v>서사시</x:v>
      </x:c>
      <x:c r="I60" s="22" t="str">
        <x:v>길가메시 서사시(The Epic of Gilgamesh)</x:v>
      </x:c>
      <x:c r="J60" s="22" t="str">
        <x:v>익명(Anonymous)</x:v>
      </x:c>
      <x:c r="K60" s="22" t="n">
        <x:v>1</x:v>
      </x:c>
      <x:c r="L60" s="22" t="n">
        <x:v>-2100</x:v>
      </x:c>
    </x:row>
    <x:row r="61" ht="34" customHeight="1">
      <x:c r="A61" s="22" t="n">
        <x:v>57</x:v>
      </x:c>
      <x:c r="B61" s="26" t="n">
        <x:f>SUM(C61:G61)</x:f>
        <x:v>39.5</x:v>
      </x:c>
      <x:c r="C61" s="26" t="n">
        <x:f>'All 2028 Candidates'!P307</x:f>
        <x:v>24</x:v>
      </x:c>
      <x:c r="D61" s="26" t="n">
        <x:f>'All 2028 Candidates'!Q307</x:f>
        <x:v>0</x:v>
      </x:c>
      <x:c r="E61" s="26" t="n">
        <x:f>'All 2028 Candidates'!R307</x:f>
        <x:v>0</x:v>
      </x:c>
      <x:c r="F61" s="26" t="n">
        <x:f>'All 2028 Candidates'!S307</x:f>
        <x:v>11.5</x:v>
      </x:c>
      <x:c r="G61" s="26" t="n">
        <x:f>'All 2028 Candidates'!T307</x:f>
        <x:v>4</x:v>
      </x:c>
      <x:c r="H61" s="22" t="str">
        <x:v>기타</x:v>
      </x:c>
      <x:c r="I61" s="22" t="str">
        <x:v>천로역정(The Pilgrim's Progress)</x:v>
      </x:c>
      <x:c r="J61" s="22" t="str">
        <x:v>존 버니언(John Bunyan)</x:v>
      </x:c>
      <x:c r="K61" s="22" t="n">
        <x:v>303</x:v>
      </x:c>
      <x:c r="L61" s="22" t="n">
        <x:v>1678</x:v>
      </x:c>
    </x:row>
    <x:row r="62" ht="34" customHeight="1">
      <x:c r="A62" s="22" t="n">
        <x:v>58</x:v>
      </x:c>
      <x:c r="B62" s="26" t="n">
        <x:f>SUM(C62:G62)</x:f>
        <x:v>37.9</x:v>
      </x:c>
      <x:c r="C62" s="26" t="n">
        <x:f>'All 2028 Candidates'!P34</x:f>
        <x:v>24</x:v>
      </x:c>
      <x:c r="D62" s="26" t="n">
        <x:f>'All 2028 Candidates'!Q34</x:f>
        <x:v>0</x:v>
      </x:c>
      <x:c r="E62" s="26" t="n">
        <x:f>'All 2028 Candidates'!R34</x:f>
        <x:v>0</x:v>
      </x:c>
      <x:c r="F62" s="26" t="n">
        <x:f>'All 2028 Candidates'!S34</x:f>
        <x:v>9.9</x:v>
      </x:c>
      <x:c r="G62" s="26" t="n">
        <x:f>'All 2028 Candidates'!T34</x:f>
        <x:v>4</x:v>
      </x:c>
      <x:c r="H62" s="22" t="str">
        <x:v>철학</x:v>
      </x:c>
      <x:c r="I62" s="22" t="str">
        <x:v>방법서설(Discourse on the Method)</x:v>
      </x:c>
      <x:c r="J62" s="22" t="str">
        <x:v>르네 데카르트(René Descartes)</x:v>
      </x:c>
      <x:c r="K62" s="22" t="n">
        <x:v>30</x:v>
      </x:c>
      <x:c r="L62" s="22" t="n">
        <x:v>1637</x:v>
      </x:c>
    </x:row>
    <x:row r="63" ht="34" customHeight="1">
      <x:c r="A63" s="22" t="n">
        <x:v>59</x:v>
      </x:c>
      <x:c r="B63" s="26" t="n">
        <x:f>SUM(C63:G63)</x:f>
        <x:v>37.9</x:v>
      </x:c>
      <x:c r="C63" s="26" t="n">
        <x:f>'All 2028 Candidates'!P35</x:f>
        <x:v>24</x:v>
      </x:c>
      <x:c r="D63" s="26" t="n">
        <x:f>'All 2028 Candidates'!Q35</x:f>
        <x:v>0</x:v>
      </x:c>
      <x:c r="E63" s="26" t="n">
        <x:f>'All 2028 Candidates'!R35</x:f>
        <x:v>0</x:v>
      </x:c>
      <x:c r="F63" s="26" t="n">
        <x:f>'All 2028 Candidates'!S35</x:f>
        <x:v>9.9</x:v>
      </x:c>
      <x:c r="G63" s="26" t="n">
        <x:f>'All 2028 Candidates'!T35</x:f>
        <x:v>4</x:v>
      </x:c>
      <x:c r="H63" s="22" t="str">
        <x:v>서사시</x:v>
      </x:c>
      <x:c r="I63" s="22" t="str">
        <x:v>실낙원(Paradise Lost)</x:v>
      </x:c>
      <x:c r="J63" s="22" t="str">
        <x:v>존 밀턴(John Milton)</x:v>
      </x:c>
      <x:c r="K63" s="22" t="n">
        <x:v>31</x:v>
      </x:c>
      <x:c r="L63" s="22" t="n">
        <x:v>1667</x:v>
      </x:c>
    </x:row>
    <x:row r="64" ht="34" customHeight="1">
      <x:c r="A64" s="22" t="n">
        <x:v>60</x:v>
      </x:c>
      <x:c r="B64" s="26" t="n">
        <x:f>SUM(C64:G64)</x:f>
        <x:v>37.7</x:v>
      </x:c>
      <x:c r="C64" s="26" t="n">
        <x:f>'All 2028 Candidates'!P46</x:f>
        <x:v>24</x:v>
      </x:c>
      <x:c r="D64" s="26" t="n">
        <x:f>'All 2028 Candidates'!Q46</x:f>
        <x:v>0</x:v>
      </x:c>
      <x:c r="E64" s="26" t="n">
        <x:f>'All 2028 Candidates'!R46</x:f>
        <x:v>0</x:v>
      </x:c>
      <x:c r="F64" s="26" t="n">
        <x:f>'All 2028 Candidates'!S46</x:f>
        <x:v>9.7</x:v>
      </x:c>
      <x:c r="G64" s="26" t="n">
        <x:f>'All 2028 Candidates'!T46</x:f>
        <x:v>4</x:v>
      </x:c>
      <x:c r="H64" s="22" t="str">
        <x:v>철학</x:v>
      </x:c>
      <x:c r="I64" s="22" t="str">
        <x:v>공산당 선언(The Communist Manifesto)</x:v>
      </x:c>
      <x:c r="J64" s="22" t="str">
        <x:v>카를 마르크스(Karl Marx) · 프리드리히 엥겔스(Friedrich Engels)</x:v>
      </x:c>
      <x:c r="K64" s="22" t="n">
        <x:v>42</x:v>
      </x:c>
      <x:c r="L64" s="22" t="n">
        <x:v>1848</x:v>
      </x:c>
    </x:row>
    <x:row r="65" ht="34" customHeight="1">
      <x:c r="A65" s="22" t="n">
        <x:v>61</x:v>
      </x:c>
      <x:c r="B65" s="26" t="n">
        <x:f>SUM(C65:G65)</x:f>
        <x:v>37.6</x:v>
      </x:c>
      <x:c r="C65" s="26" t="n">
        <x:f>'All 2028 Candidates'!P51</x:f>
        <x:v>24</x:v>
      </x:c>
      <x:c r="D65" s="26" t="n">
        <x:f>'All 2028 Candidates'!Q51</x:f>
        <x:v>0</x:v>
      </x:c>
      <x:c r="E65" s="26" t="n">
        <x:f>'All 2028 Candidates'!R51</x:f>
        <x:v>0</x:v>
      </x:c>
      <x:c r="F65" s="26" t="n">
        <x:f>'All 2028 Candidates'!S51</x:f>
        <x:v>9.6</x:v>
      </x:c>
      <x:c r="G65" s="26" t="n">
        <x:f>'All 2028 Candidates'!T51</x:f>
        <x:v>4</x:v>
      </x:c>
      <x:c r="H65" s="22" t="str">
        <x:v>철학</x:v>
      </x:c>
      <x:c r="I65" s="22" t="str">
        <x:v>자본론(Capital)</x:v>
      </x:c>
      <x:c r="J65" s="22" t="str">
        <x:v>카를 마르크스(Karl Marx)</x:v>
      </x:c>
      <x:c r="K65" s="22" t="n">
        <x:v>47</x:v>
      </x:c>
      <x:c r="L65" s="22" t="n">
        <x:v>1867</x:v>
      </x:c>
    </x:row>
    <x:row r="66" ht="34" customHeight="1">
      <x:c r="A66" s="22" t="n">
        <x:v>62</x:v>
      </x:c>
      <x:c r="B66" s="26" t="n">
        <x:f>SUM(C66:G66)</x:f>
        <x:v>37.4</x:v>
      </x:c>
      <x:c r="C66" s="26" t="n">
        <x:f>'All 2028 Candidates'!P7</x:f>
        <x:v>20</x:v>
      </x:c>
      <x:c r="D66" s="26" t="n">
        <x:f>'All 2028 Candidates'!Q7</x:f>
        <x:v>0</x:v>
      </x:c>
      <x:c r="E66" s="26" t="n">
        <x:f>'All 2028 Candidates'!R7</x:f>
        <x:v>0</x:v>
      </x:c>
      <x:c r="F66" s="26" t="n">
        <x:f>'All 2028 Candidates'!S7</x:f>
        <x:v>12.4</x:v>
      </x:c>
      <x:c r="G66" s="26" t="n">
        <x:f>'All 2028 Candidates'!T7</x:f>
        <x:v>5</x:v>
      </x:c>
      <x:c r="H66" s="22" t="str">
        <x:v>서사시</x:v>
      </x:c>
      <x:c r="I66" s="22" t="str">
        <x:v>오디세이아(The Odyssey)</x:v>
      </x:c>
      <x:c r="J66" s="22" t="str">
        <x:v>호메로스(Homer)</x:v>
      </x:c>
      <x:c r="K66" s="22" t="n">
        <x:v>3</x:v>
      </x:c>
      <x:c r="L66" s="22" t="n">
        <x:v>-740</x:v>
      </x:c>
    </x:row>
    <x:row r="67" ht="34" customHeight="1">
      <x:c r="A67" s="22" t="n">
        <x:v>63</x:v>
      </x:c>
      <x:c r="B67" s="26" t="n">
        <x:f>SUM(C67:G67)</x:f>
        <x:v>37.3</x:v>
      </x:c>
      <x:c r="C67" s="26" t="n">
        <x:f>'All 2028 Candidates'!P329</x:f>
        <x:v>20</x:v>
      </x:c>
      <x:c r="D67" s="26" t="n">
        <x:f>'All 2028 Candidates'!Q329</x:f>
        <x:v>0</x:v>
      </x:c>
      <x:c r="E67" s="26" t="n">
        <x:f>'All 2028 Candidates'!R329</x:f>
        <x:v>0</x:v>
      </x:c>
      <x:c r="F67" s="26" t="n">
        <x:f>'All 2028 Candidates'!S329</x:f>
        <x:v>13.3</x:v>
      </x:c>
      <x:c r="G67" s="26" t="n">
        <x:f>'All 2028 Candidates'!T329</x:f>
        <x:v>4</x:v>
      </x:c>
      <x:c r="H67" s="22" t="str">
        <x:v>서사시</x:v>
      </x:c>
      <x:c r="I67" s="22" t="str">
        <x:v>신통기(Theogony)</x:v>
      </x:c>
      <x:c r="J67" s="22" t="str">
        <x:v>헤시오도스(Hesiod)</x:v>
      </x:c>
      <x:c r="K67" s="22" t="n">
        <x:v>325</x:v>
      </x:c>
      <x:c r="L67" s="22" t="n">
        <x:v>-700</x:v>
      </x:c>
    </x:row>
    <x:row r="68" ht="34" customHeight="1">
      <x:c r="A68" s="22" t="n">
        <x:v>64</x:v>
      </x:c>
      <x:c r="B68" s="26" t="n">
        <x:f>SUM(C68:G68)</x:f>
        <x:v>37.3</x:v>
      </x:c>
      <x:c r="C68" s="26" t="n">
        <x:f>'All 2028 Candidates'!P337</x:f>
        <x:v>20</x:v>
      </x:c>
      <x:c r="D68" s="26" t="n">
        <x:f>'All 2028 Candidates'!Q337</x:f>
        <x:v>0</x:v>
      </x:c>
      <x:c r="E68" s="26" t="n">
        <x:f>'All 2028 Candidates'!R337</x:f>
        <x:v>0</x:v>
      </x:c>
      <x:c r="F68" s="26" t="n">
        <x:f>'All 2028 Candidates'!S337</x:f>
        <x:v>13.3</x:v>
      </x:c>
      <x:c r="G68" s="26" t="n">
        <x:f>'All 2028 Candidates'!T337</x:f>
        <x:v>4</x:v>
      </x:c>
      <x:c r="H68" s="22" t="str">
        <x:v>철학</x:v>
      </x:c>
      <x:c r="I68" s="22" t="str">
        <x:v>시학(Poetics)</x:v>
      </x:c>
      <x:c r="J68" s="22" t="str">
        <x:v>아리스토텔레스(Aristotle)</x:v>
      </x:c>
      <x:c r="K68" s="22" t="n">
        <x:v>333</x:v>
      </x:c>
      <x:c r="L68" s="22" t="n">
        <x:v>-335</x:v>
      </x:c>
    </x:row>
    <x:row r="69" ht="34" customHeight="1">
      <x:c r="A69" s="22" t="n">
        <x:v>65</x:v>
      </x:c>
      <x:c r="B69" s="26" t="n">
        <x:f>SUM(C69:G69)</x:f>
        <x:v>37.2</x:v>
      </x:c>
      <x:c r="C69" s="26" t="n">
        <x:f>'All 2028 Candidates'!P78</x:f>
        <x:v>24</x:v>
      </x:c>
      <x:c r="D69" s="26" t="n">
        <x:f>'All 2028 Candidates'!Q78</x:f>
        <x:v>0</x:v>
      </x:c>
      <x:c r="E69" s="26" t="n">
        <x:f>'All 2028 Candidates'!R78</x:f>
        <x:v>0</x:v>
      </x:c>
      <x:c r="F69" s="26" t="n">
        <x:f>'All 2028 Candidates'!S78</x:f>
        <x:v>9.2</x:v>
      </x:c>
      <x:c r="G69" s="26" t="n">
        <x:f>'All 2028 Candidates'!T78</x:f>
        <x:v>4</x:v>
      </x:c>
      <x:c r="H69" s="22" t="str">
        <x:v>철학</x:v>
      </x:c>
      <x:c r="I69" s="22" t="str">
        <x:v>검은 피부, 하얀 가면(Black Skin, White Masks)</x:v>
      </x:c>
      <x:c r="J69" s="22" t="str">
        <x:v>프란츠 파농(Frantz Omar Fanon)</x:v>
      </x:c>
      <x:c r="K69" s="22" t="n">
        <x:v>74</x:v>
      </x:c>
      <x:c r="L69" s="22" t="n">
        <x:v>1952</x:v>
      </x:c>
    </x:row>
    <x:row r="70" ht="34" customHeight="1">
      <x:c r="A70" s="22" t="n">
        <x:v>66</x:v>
      </x:c>
      <x:c r="B70" s="26" t="n">
        <x:f>SUM(C70:G70)</x:f>
        <x:v>37</x:v>
      </x:c>
      <x:c r="C70" s="26" t="n">
        <x:f>'All 2028 Candidates'!P6</x:f>
        <x:v>20</x:v>
      </x:c>
      <x:c r="D70" s="26" t="n">
        <x:f>'All 2028 Candidates'!Q6</x:f>
        <x:v>0</x:v>
      </x:c>
      <x:c r="E70" s="26" t="n">
        <x:f>'All 2028 Candidates'!R6</x:f>
        <x:v>0</x:v>
      </x:c>
      <x:c r="F70" s="26" t="n">
        <x:f>'All 2028 Candidates'!S6</x:f>
        <x:v>12</x:v>
      </x:c>
      <x:c r="G70" s="26" t="n">
        <x:f>'All 2028 Candidates'!T6</x:f>
        <x:v>5</x:v>
      </x:c>
      <x:c r="H70" s="22" t="str">
        <x:v>서사시</x:v>
      </x:c>
      <x:c r="I70" s="22" t="str">
        <x:v>일리아스(The Iliad)</x:v>
      </x:c>
      <x:c r="J70" s="22" t="str">
        <x:v>호메로스(Homer)</x:v>
      </x:c>
      <x:c r="K70" s="22" t="n">
        <x:v>2</x:v>
      </x:c>
      <x:c r="L70" s="22" t="n">
        <x:v>-750</x:v>
      </x:c>
    </x:row>
    <x:row r="71" ht="34" customHeight="1">
      <x:c r="A71" s="22" t="n">
        <x:v>67</x:v>
      </x:c>
      <x:c r="B71" s="26" t="n">
        <x:f>SUM(C71:G71)</x:f>
        <x:v>37</x:v>
      </x:c>
      <x:c r="C71" s="26" t="n">
        <x:f>'All 2028 Candidates'!P330</x:f>
        <x:v>20</x:v>
      </x:c>
      <x:c r="D71" s="26" t="n">
        <x:f>'All 2028 Candidates'!Q330</x:f>
        <x:v>0</x:v>
      </x:c>
      <x:c r="E71" s="26" t="n">
        <x:f>'All 2028 Candidates'!R330</x:f>
        <x:v>0</x:v>
      </x:c>
      <x:c r="F71" s="26" t="n">
        <x:f>'All 2028 Candidates'!S330</x:f>
        <x:v>13</x:v>
      </x:c>
      <x:c r="G71" s="26" t="n">
        <x:f>'All 2028 Candidates'!T330</x:f>
        <x:v>4</x:v>
      </x:c>
      <x:c r="H71" s="22" t="str">
        <x:v>서사시</x:v>
      </x:c>
      <x:c r="I71" s="22" t="str">
        <x:v>일과 날(Works and Days)</x:v>
      </x:c>
      <x:c r="J71" s="22" t="str">
        <x:v>헤시오도스(Hesiod)</x:v>
      </x:c>
      <x:c r="K71" s="22" t="n">
        <x:v>326</x:v>
      </x:c>
      <x:c r="L71" s="22" t="n">
        <x:v>-700</x:v>
      </x:c>
    </x:row>
    <x:row r="72" ht="34" customHeight="1">
      <x:c r="A72" s="22" t="n">
        <x:v>68</x:v>
      </x:c>
      <x:c r="B72" s="26" t="n">
        <x:f>SUM(C72:G72)</x:f>
        <x:v>37</x:v>
      </x:c>
      <x:c r="C72" s="26" t="n">
        <x:f>'All 2028 Candidates'!P334</x:f>
        <x:v>20</x:v>
      </x:c>
      <x:c r="D72" s="26" t="n">
        <x:f>'All 2028 Candidates'!Q334</x:f>
        <x:v>0</x:v>
      </x:c>
      <x:c r="E72" s="26" t="n">
        <x:f>'All 2028 Candidates'!R334</x:f>
        <x:v>0</x:v>
      </x:c>
      <x:c r="F72" s="26" t="n">
        <x:f>'All 2028 Candidates'!S334</x:f>
        <x:v>13</x:v>
      </x:c>
      <x:c r="G72" s="26" t="n">
        <x:f>'All 2028 Candidates'!T334</x:f>
        <x:v>4</x:v>
      </x:c>
      <x:c r="H72" s="22" t="str">
        <x:v>철학</x:v>
      </x:c>
      <x:c r="I72" s="22" t="str">
        <x:v>변론(Apology)</x:v>
      </x:c>
      <x:c r="J72" s="22" t="str">
        <x:v>플라톤(Plato)</x:v>
      </x:c>
      <x:c r="K72" s="22" t="n">
        <x:v>330</x:v>
      </x:c>
      <x:c r="L72" s="22" t="n">
        <x:v>-380</x:v>
      </x:c>
    </x:row>
    <x:row r="73" ht="34" customHeight="1">
      <x:c r="A73" s="22" t="n">
        <x:v>69</x:v>
      </x:c>
      <x:c r="B73" s="26" t="n">
        <x:f>SUM(C73:G73)</x:f>
        <x:v>37</x:v>
      </x:c>
      <x:c r="C73" s="26" t="n">
        <x:f>'All 2028 Candidates'!P335</x:f>
        <x:v>20</x:v>
      </x:c>
      <x:c r="D73" s="26" t="n">
        <x:f>'All 2028 Candidates'!Q335</x:f>
        <x:v>0</x:v>
      </x:c>
      <x:c r="E73" s="26" t="n">
        <x:f>'All 2028 Candidates'!R335</x:f>
        <x:v>0</x:v>
      </x:c>
      <x:c r="F73" s="26" t="n">
        <x:f>'All 2028 Candidates'!S335</x:f>
        <x:v>13</x:v>
      </x:c>
      <x:c r="G73" s="26" t="n">
        <x:f>'All 2028 Candidates'!T335</x:f>
        <x:v>4</x:v>
      </x:c>
      <x:c r="H73" s="22" t="str">
        <x:v>철학</x:v>
      </x:c>
      <x:c r="I73" s="22" t="str">
        <x:v>파이돈(Phaedo)</x:v>
      </x:c>
      <x:c r="J73" s="22" t="str">
        <x:v>플라톤(Plato)</x:v>
      </x:c>
      <x:c r="K73" s="22" t="n">
        <x:v>331</x:v>
      </x:c>
      <x:c r="L73" s="22" t="n">
        <x:v>-360</x:v>
      </x:c>
    </x:row>
    <x:row r="74" ht="34" customHeight="1">
      <x:c r="A74" s="22" t="n">
        <x:v>70</x:v>
      </x:c>
      <x:c r="B74" s="26" t="n">
        <x:f>SUM(C74:G74)</x:f>
        <x:v>37</x:v>
      </x:c>
      <x:c r="C74" s="26" t="n">
        <x:f>'All 2028 Candidates'!P336</x:f>
        <x:v>20</x:v>
      </x:c>
      <x:c r="D74" s="26" t="n">
        <x:f>'All 2028 Candidates'!Q336</x:f>
        <x:v>0</x:v>
      </x:c>
      <x:c r="E74" s="26" t="n">
        <x:f>'All 2028 Candidates'!R336</x:f>
        <x:v>0</x:v>
      </x:c>
      <x:c r="F74" s="26" t="n">
        <x:f>'All 2028 Candidates'!S336</x:f>
        <x:v>13</x:v>
      </x:c>
      <x:c r="G74" s="26" t="n">
        <x:f>'All 2028 Candidates'!T336</x:f>
        <x:v>4</x:v>
      </x:c>
      <x:c r="H74" s="22" t="str">
        <x:v>철학</x:v>
      </x:c>
      <x:c r="I74" s="22" t="str">
        <x:v>프로타고라스(Protagoras)</x:v>
      </x:c>
      <x:c r="J74" s="22" t="str">
        <x:v>플라톤(Plato)</x:v>
      </x:c>
      <x:c r="K74" s="22" t="n">
        <x:v>332</x:v>
      </x:c>
      <x:c r="L74" s="22" t="n">
        <x:v>-390</x:v>
      </x:c>
    </x:row>
    <x:row r="75" ht="34" customHeight="1">
      <x:c r="A75" s="22" t="n">
        <x:v>71</x:v>
      </x:c>
      <x:c r="B75" s="26" t="n">
        <x:f>SUM(C75:G75)</x:f>
        <x:v>37</x:v>
      </x:c>
      <x:c r="C75" s="26" t="n">
        <x:f>'All 2028 Candidates'!P338</x:f>
        <x:v>20</x:v>
      </x:c>
      <x:c r="D75" s="26" t="n">
        <x:f>'All 2028 Candidates'!Q338</x:f>
        <x:v>0</x:v>
      </x:c>
      <x:c r="E75" s="26" t="n">
        <x:f>'All 2028 Candidates'!R338</x:f>
        <x:v>0</x:v>
      </x:c>
      <x:c r="F75" s="26" t="n">
        <x:f>'All 2028 Candidates'!S338</x:f>
        <x:v>13</x:v>
      </x:c>
      <x:c r="G75" s="26" t="n">
        <x:f>'All 2028 Candidates'!T338</x:f>
        <x:v>4</x:v>
      </x:c>
      <x:c r="H75" s="22" t="str">
        <x:v>철학</x:v>
      </x:c>
      <x:c r="I75" s="22" t="str">
        <x:v>정치학(Politics)</x:v>
      </x:c>
      <x:c r="J75" s="22" t="str">
        <x:v>아리스토텔레스(Aristotle)</x:v>
      </x:c>
      <x:c r="K75" s="22" t="n">
        <x:v>334</x:v>
      </x:c>
      <x:c r="L75" s="22" t="n">
        <x:v>-350</x:v>
      </x:c>
    </x:row>
    <x:row r="76" ht="34" customHeight="1">
      <x:c r="A76" s="22" t="n">
        <x:v>72</x:v>
      </x:c>
      <x:c r="B76" s="26" t="n">
        <x:f>SUM(C76:G76)</x:f>
        <x:v>37</x:v>
      </x:c>
      <x:c r="C76" s="26" t="n">
        <x:f>'All 2028 Candidates'!P340</x:f>
        <x:v>20</x:v>
      </x:c>
      <x:c r="D76" s="26" t="n">
        <x:f>'All 2028 Candidates'!Q340</x:f>
        <x:v>0</x:v>
      </x:c>
      <x:c r="E76" s="26" t="n">
        <x:f>'All 2028 Candidates'!R340</x:f>
        <x:v>0</x:v>
      </x:c>
      <x:c r="F76" s="26" t="n">
        <x:f>'All 2028 Candidates'!S340</x:f>
        <x:v>13</x:v>
      </x:c>
      <x:c r="G76" s="26" t="n">
        <x:f>'All 2028 Candidates'!T340</x:f>
        <x:v>4</x:v>
      </x:c>
      <x:c r="H76" s="22" t="str">
        <x:v>서사시</x:v>
      </x:c>
      <x:c r="I76" s="22" t="str">
        <x:v>변신 이야기(Metamorphoses)</x:v>
      </x:c>
      <x:c r="J76" s="22" t="str">
        <x:v>푸블리우스 오비디우스 나소(Publius Ovidius Naso)</x:v>
      </x:c>
      <x:c r="K76" s="22" t="n">
        <x:v>336</x:v>
      </x:c>
      <x:c r="L76" s="22" t="n">
        <x:v>8</x:v>
      </x:c>
    </x:row>
    <x:row r="77" ht="34" customHeight="1">
      <x:c r="A77" s="22" t="n">
        <x:v>73</x:v>
      </x:c>
      <x:c r="B77" s="26" t="n">
        <x:f>SUM(C77:G77)</x:f>
        <x:v>37</x:v>
      </x:c>
      <x:c r="C77" s="26" t="n">
        <x:f>'All 2028 Candidates'!P341</x:f>
        <x:v>20</x:v>
      </x:c>
      <x:c r="D77" s="26" t="n">
        <x:f>'All 2028 Candidates'!Q341</x:f>
        <x:v>0</x:v>
      </x:c>
      <x:c r="E77" s="26" t="n">
        <x:f>'All 2028 Candidates'!R341</x:f>
        <x:v>0</x:v>
      </x:c>
      <x:c r="F77" s="26" t="n">
        <x:f>'All 2028 Candidates'!S341</x:f>
        <x:v>13</x:v>
      </x:c>
      <x:c r="G77" s="26" t="n">
        <x:f>'All 2028 Candidates'!T341</x:f>
        <x:v>4</x:v>
      </x:c>
      <x:c r="H77" s="22" t="str">
        <x:v>철학</x:v>
      </x:c>
      <x:c r="I77" s="22" t="str">
        <x:v>자연에 관하여(On the Nature of Things)</x:v>
      </x:c>
      <x:c r="J77" s="22" t="str">
        <x:v>티투스 루크레티우스 카루스(Titus Lucretius Carus)</x:v>
      </x:c>
      <x:c r="K77" s="22" t="n">
        <x:v>337</x:v>
      </x:c>
      <x:c r="L77" s="22" t="n">
        <x:v>-55</x:v>
      </x:c>
    </x:row>
    <x:row r="78" ht="34" customHeight="1">
      <x:c r="A78" s="22" t="n">
        <x:v>74</x:v>
      </x:c>
      <x:c r="B78" s="26" t="n">
        <x:f>SUM(C78:G78)</x:f>
        <x:v>37</x:v>
      </x:c>
      <x:c r="C78" s="26" t="n">
        <x:f>'All 2028 Candidates'!P342</x:f>
        <x:v>20</x:v>
      </x:c>
      <x:c r="D78" s="26" t="n">
        <x:f>'All 2028 Candidates'!Q342</x:f>
        <x:v>0</x:v>
      </x:c>
      <x:c r="E78" s="26" t="n">
        <x:f>'All 2028 Candidates'!R342</x:f>
        <x:v>0</x:v>
      </x:c>
      <x:c r="F78" s="26" t="n">
        <x:f>'All 2028 Candidates'!S342</x:f>
        <x:v>13</x:v>
      </x:c>
      <x:c r="G78" s="26" t="n">
        <x:f>'All 2028 Candidates'!T342</x:f>
        <x:v>4</x:v>
      </x:c>
      <x:c r="H78" s="22" t="str">
        <x:v>기타</x:v>
      </x:c>
      <x:c r="I78" s="22" t="str">
        <x:v>성경(The Bible)</x:v>
      </x:c>
      <x:c r="J78" s="22" t="str">
        <x:v>여러 저자·전승(Various authors; traditional)</x:v>
      </x:c>
      <x:c r="K78" s="22" t="n">
        <x:v>338</x:v>
      </x:c>
      <x:c r="L78" s="22" t="n">
        <x:v>100</x:v>
      </x:c>
    </x:row>
    <x:row r="79" ht="34" customHeight="1">
      <x:c r="A79" s="22" t="n">
        <x:v>75</x:v>
      </x:c>
      <x:c r="B79" s="26" t="n">
        <x:f>SUM(C79:G79)</x:f>
        <x:v>36.7</x:v>
      </x:c>
      <x:c r="C79" s="26" t="n">
        <x:f>'All 2028 Candidates'!P331</x:f>
        <x:v>20</x:v>
      </x:c>
      <x:c r="D79" s="26" t="n">
        <x:f>'All 2028 Candidates'!Q331</x:f>
        <x:v>0</x:v>
      </x:c>
      <x:c r="E79" s="26" t="n">
        <x:f>'All 2028 Candidates'!R331</x:f>
        <x:v>0</x:v>
      </x:c>
      <x:c r="F79" s="26" t="n">
        <x:f>'All 2028 Candidates'!S331</x:f>
        <x:v>12.7</x:v>
      </x:c>
      <x:c r="G79" s="26" t="n">
        <x:f>'All 2028 Candidates'!T331</x:f>
        <x:v>4</x:v>
      </x:c>
      <x:c r="H79" s="22" t="str">
        <x:v>기타</x:v>
      </x:c>
      <x:c r="I79" s="22" t="str">
        <x:v>역사(The Histories)</x:v>
      </x:c>
      <x:c r="J79" s="22" t="str">
        <x:v>헤로도토스(Herodotus)</x:v>
      </x:c>
      <x:c r="K79" s="22" t="n">
        <x:v>327</x:v>
      </x:c>
      <x:c r="L79" s="22" t="n">
        <x:v>-440</x:v>
      </x:c>
    </x:row>
    <x:row r="80" ht="34" customHeight="1">
      <x:c r="A80" s="22" t="n">
        <x:v>76</x:v>
      </x:c>
      <x:c r="B80" s="26" t="n">
        <x:f>SUM(C80:G80)</x:f>
        <x:v>36.7</x:v>
      </x:c>
      <x:c r="C80" s="26" t="n">
        <x:f>'All 2028 Candidates'!P333</x:f>
        <x:v>20</x:v>
      </x:c>
      <x:c r="D80" s="26" t="n">
        <x:f>'All 2028 Candidates'!Q333</x:f>
        <x:v>0</x:v>
      </x:c>
      <x:c r="E80" s="26" t="n">
        <x:f>'All 2028 Candidates'!R333</x:f>
        <x:v>0</x:v>
      </x:c>
      <x:c r="F80" s="26" t="n">
        <x:f>'All 2028 Candidates'!S333</x:f>
        <x:v>12.7</x:v>
      </x:c>
      <x:c r="G80" s="26" t="n">
        <x:f>'All 2028 Candidates'!T333</x:f>
        <x:v>4</x:v>
      </x:c>
      <x:c r="H80" s="22" t="str">
        <x:v>철학</x:v>
      </x:c>
      <x:c r="I80" s="22" t="str">
        <x:v>향연(Symposium)</x:v>
      </x:c>
      <x:c r="J80" s="22" t="str">
        <x:v>플라톤(Plato)</x:v>
      </x:c>
      <x:c r="K80" s="22" t="n">
        <x:v>329</x:v>
      </x:c>
      <x:c r="L80" s="22" t="n">
        <x:v>-385</x:v>
      </x:c>
    </x:row>
    <x:row r="81" ht="34" customHeight="1">
      <x:c r="A81" s="22" t="n">
        <x:v>77</x:v>
      </x:c>
      <x:c r="B81" s="26" t="n">
        <x:f>SUM(C81:G81)</x:f>
        <x:v>36.7</x:v>
      </x:c>
      <x:c r="C81" s="26" t="n">
        <x:f>'All 2028 Candidates'!P339</x:f>
        <x:v>20</x:v>
      </x:c>
      <x:c r="D81" s="26" t="n">
        <x:f>'All 2028 Candidates'!Q339</x:f>
        <x:v>0</x:v>
      </x:c>
      <x:c r="E81" s="26" t="n">
        <x:f>'All 2028 Candidates'!R339</x:f>
        <x:v>0</x:v>
      </x:c>
      <x:c r="F81" s="26" t="n">
        <x:f>'All 2028 Candidates'!S339</x:f>
        <x:v>12.7</x:v>
      </x:c>
      <x:c r="G81" s="26" t="n">
        <x:f>'All 2028 Candidates'!T339</x:f>
        <x:v>4</x:v>
      </x:c>
      <x:c r="H81" s="22" t="str">
        <x:v>철학</x:v>
      </x:c>
      <x:c r="I81" s="22" t="str">
        <x:v>형이상학(Metaphysics)</x:v>
      </x:c>
      <x:c r="J81" s="22" t="str">
        <x:v>아리스토텔레스(Aristotle)</x:v>
      </x:c>
      <x:c r="K81" s="22" t="n">
        <x:v>335</x:v>
      </x:c>
      <x:c r="L81" s="22" t="n">
        <x:v>-350</x:v>
      </x:c>
    </x:row>
    <x:row r="82" ht="34" customHeight="1">
      <x:c r="A82" s="22" t="n">
        <x:v>78</x:v>
      </x:c>
      <x:c r="B82" s="26" t="n">
        <x:f>SUM(C82:G82)</x:f>
        <x:v>35.8</x:v>
      </x:c>
      <x:c r="C82" s="26" t="n">
        <x:f>'All 2028 Candidates'!P347</x:f>
        <x:v>20</x:v>
      </x:c>
      <x:c r="D82" s="26" t="n">
        <x:f>'All 2028 Candidates'!Q347</x:f>
        <x:v>0</x:v>
      </x:c>
      <x:c r="E82" s="26" t="n">
        <x:f>'All 2028 Candidates'!R347</x:f>
        <x:v>0</x:v>
      </x:c>
      <x:c r="F82" s="26" t="n">
        <x:f>'All 2028 Candidates'!S347</x:f>
        <x:v>11.8</x:v>
      </x:c>
      <x:c r="G82" s="26" t="n">
        <x:f>'All 2028 Candidates'!T347</x:f>
        <x:v>4</x:v>
      </x:c>
      <x:c r="H82" s="22" t="str">
        <x:v>철학</x:v>
      </x:c>
      <x:c r="I82" s="22" t="str">
        <x:v>오리엔탈리즘(Orientalism)</x:v>
      </x:c>
      <x:c r="J82" s="22" t="str">
        <x:v>에드워드 사이드(Edward Wadie Said)</x:v>
      </x:c>
      <x:c r="K82" s="22" t="n">
        <x:v>343</x:v>
      </x:c>
      <x:c r="L82" s="22" t="n">
        <x:v>1978</x:v>
      </x:c>
    </x:row>
    <x:row r="83" ht="34" customHeight="1">
      <x:c r="A83" s="22" t="n">
        <x:v>79</x:v>
      </x:c>
      <x:c r="B83" s="26" t="n">
        <x:f>SUM(C83:G83)</x:f>
        <x:v>35.3</x:v>
      </x:c>
      <x:c r="C83" s="26" t="n">
        <x:f>'All 2028 Candidates'!P344</x:f>
        <x:v>20</x:v>
      </x:c>
      <x:c r="D83" s="26" t="n">
        <x:f>'All 2028 Candidates'!Q344</x:f>
        <x:v>0</x:v>
      </x:c>
      <x:c r="E83" s="26" t="n">
        <x:f>'All 2028 Candidates'!R344</x:f>
        <x:v>0</x:v>
      </x:c>
      <x:c r="F83" s="26" t="n">
        <x:f>'All 2028 Candidates'!S344</x:f>
        <x:v>11.3</x:v>
      </x:c>
      <x:c r="G83" s="26" t="n">
        <x:f>'All 2028 Candidates'!T344</x:f>
        <x:v>4</x:v>
      </x:c>
      <x:c r="H83" s="22" t="str">
        <x:v>철학</x:v>
      </x:c>
      <x:c r="I83" s="22" t="str">
        <x:v>문명 속의 불만(Civilization and Its Discontents)</x:v>
      </x:c>
      <x:c r="J83" s="22" t="str">
        <x:v>지그문트 프로이트(Sigmund Freud)</x:v>
      </x:c>
      <x:c r="K83" s="22" t="n">
        <x:v>340</x:v>
      </x:c>
      <x:c r="L83" s="22" t="n">
        <x:v>1930</x:v>
      </x:c>
    </x:row>
    <x:row r="84" ht="34" customHeight="1">
      <x:c r="A84" s="22" t="n">
        <x:v>80</x:v>
      </x:c>
      <x:c r="B84" s="26" t="n">
        <x:f>SUM(C84:G84)</x:f>
        <x:v>35</x:v>
      </x:c>
      <x:c r="C84" s="26" t="n">
        <x:f>'All 2028 Candidates'!P16</x:f>
        <x:v>20</x:v>
      </x:c>
      <x:c r="D84" s="26" t="n">
        <x:f>'All 2028 Candidates'!Q16</x:f>
        <x:v>0</x:v>
      </x:c>
      <x:c r="E84" s="26" t="n">
        <x:f>'All 2028 Candidates'!R16</x:f>
        <x:v>0</x:v>
      </x:c>
      <x:c r="F84" s="26" t="n">
        <x:f>'All 2028 Candidates'!S16</x:f>
        <x:v>11</x:v>
      </x:c>
      <x:c r="G84" s="26" t="n">
        <x:f>'All 2028 Candidates'!T16</x:f>
        <x:v>4</x:v>
      </x:c>
      <x:c r="H84" s="22" t="str">
        <x:v>서사시</x:v>
      </x:c>
      <x:c r="I84" s="22" t="str">
        <x:v>아이네이스(The Aeneid)</x:v>
      </x:c>
      <x:c r="J84" s="22" t="str">
        <x:v>푸블리우스 베르길리우스 마로(Publius Vergilius Maro)</x:v>
      </x:c>
      <x:c r="K84" s="22" t="n">
        <x:v>12</x:v>
      </x:c>
      <x:c r="L84" s="22" t="n">
        <x:v>-19</x:v>
      </x:c>
    </x:row>
    <x:row r="85" ht="34" customHeight="1">
      <x:c r="A85" s="22" t="n">
        <x:v>81</x:v>
      </x:c>
      <x:c r="B85" s="26" t="n">
        <x:f>SUM(C85:G85)</x:f>
        <x:v>31.299999999999997</x:v>
      </x:c>
      <x:c r="C85" s="26" t="n">
        <x:f>'All 2028 Candidates'!P115</x:f>
        <x:v>0</x:v>
      </x:c>
      <x:c r="D85" s="26" t="n">
        <x:f>'All 2028 Candidates'!Q115</x:f>
        <x:v>0</x:v>
      </x:c>
      <x:c r="E85" s="26" t="n">
        <x:f>'All 2028 Candidates'!R115</x:f>
        <x:v>16.4</x:v>
      </x:c>
      <x:c r="F85" s="26" t="n">
        <x:f>'All 2028 Candidates'!S115</x:f>
        <x:v>10.9</x:v>
      </x:c>
      <x:c r="G85" s="26" t="n">
        <x:f>'All 2028 Candidates'!T115</x:f>
        <x:v>4</x:v>
      </x:c>
      <x:c r="H85" s="22" t="str">
        <x:v>에세이</x:v>
      </x:c>
      <x:c r="I85" s="22" t="str">
        <x:v>참회록(A Confession)</x:v>
      </x:c>
      <x:c r="J85" s="22" t="str">
        <x:v>레프 니콜라예비치 톨스토이(Lev Nikolayevich Tolstoy)</x:v>
      </x:c>
      <x:c r="K85" s="22" t="n">
        <x:v>111</x:v>
      </x:c>
      <x:c r="L85" s="22" t="n">
        <x:v>1882</x:v>
      </x:c>
    </x:row>
    <x:row r="86" ht="34" customHeight="1">
      <x:c r="A86" s="22" t="n">
        <x:v>82</x:v>
      </x:c>
      <x:c r="B86" s="26" t="n">
        <x:f>SUM(C86:G86)</x:f>
        <x:v>29.6</x:v>
      </x:c>
      <x:c r="C86" s="26" t="n">
        <x:f>'All 2028 Candidates'!P356</x:f>
        <x:v>16</x:v>
      </x:c>
      <x:c r="D86" s="26" t="n">
        <x:f>'All 2028 Candidates'!Q356</x:f>
        <x:v>0</x:v>
      </x:c>
      <x:c r="E86" s="26" t="n">
        <x:f>'All 2028 Candidates'!R356</x:f>
        <x:v>0</x:v>
      </x:c>
      <x:c r="F86" s="26" t="n">
        <x:f>'All 2028 Candidates'!S356</x:f>
        <x:v>9.6</x:v>
      </x:c>
      <x:c r="G86" s="26" t="n">
        <x:f>'All 2028 Candidates'!T356</x:f>
        <x:v>4</x:v>
      </x:c>
      <x:c r="H86" s="22" t="str">
        <x:v>에세이</x:v>
      </x:c>
      <x:c r="I86" s="22" t="str">
        <x:v>시를 읽는 법(How to Read a Poem)</x:v>
      </x:c>
      <x:c r="J86" s="22" t="str">
        <x:v>테리 이글턴(Terence Francis Eagleton)</x:v>
      </x:c>
      <x:c r="K86" s="22" t="n">
        <x:v>352</x:v>
      </x:c>
      <x:c r="L86" s="22" t="n">
        <x:v>2007</x:v>
      </x:c>
    </x:row>
    <x:row r="87" ht="34" customHeight="1">
      <x:c r="A87" s="22" t="n">
        <x:v>83</x:v>
      </x:c>
      <x:c r="B87" s="26" t="n">
        <x:f>SUM(C87:G87)</x:f>
        <x:v>27.2</x:v>
      </x:c>
      <x:c r="C87" s="26" t="n">
        <x:f>'All 2028 Candidates'!P398</x:f>
        <x:v>0</x:v>
      </x:c>
      <x:c r="D87" s="26" t="n">
        <x:f>'All 2028 Candidates'!Q398</x:f>
        <x:v>10</x:v>
      </x:c>
      <x:c r="E87" s="26" t="n">
        <x:f>'All 2028 Candidates'!R398</x:f>
        <x:v>0</x:v>
      </x:c>
      <x:c r="F87" s="26" t="n">
        <x:f>'All 2028 Candidates'!S398</x:f>
        <x:v>13.2</x:v>
      </x:c>
      <x:c r="G87" s="26" t="n">
        <x:f>'All 2028 Candidates'!T398</x:f>
        <x:v>4</x:v>
      </x:c>
      <x:c r="H87" s="22" t="str">
        <x:v>에세이</x:v>
      </x:c>
      <x:c r="I87" s="22" t="str">
        <x:v>The Private Life of the Late Benjamin Franklin, LL.D.</x:v>
      </x:c>
      <x:c r="J87" s="22" t="str">
        <x:v>Benjamin Franklin</x:v>
      </x:c>
      <x:c r="K87" s="22" t="n">
        <x:v>394</x:v>
      </x:c>
      <x:c r="L87" s="22" t="n">
        <x:v>1793</x:v>
      </x:c>
    </x:row>
    <x:row r="88" ht="34" customHeight="1">
      <x:c r="A88" s="22" t="n">
        <x:v>84</x:v>
      </x:c>
      <x:c r="B88" s="26" t="n">
        <x:f>SUM(C88:G88)</x:f>
        <x:v>26.5</x:v>
      </x:c>
      <x:c r="C88" s="26" t="n">
        <x:f>'All 2028 Candidates'!P406</x:f>
        <x:v>0</x:v>
      </x:c>
      <x:c r="D88" s="26" t="n">
        <x:f>'All 2028 Candidates'!Q406</x:f>
        <x:v>10</x:v>
      </x:c>
      <x:c r="E88" s="26" t="n">
        <x:f>'All 2028 Candidates'!R406</x:f>
        <x:v>0</x:v>
      </x:c>
      <x:c r="F88" s="26" t="n">
        <x:f>'All 2028 Candidates'!S406</x:f>
        <x:v>12.5</x:v>
      </x:c>
      <x:c r="G88" s="26" t="n">
        <x:f>'All 2028 Candidates'!T406</x:f>
        <x:v>4</x:v>
      </x:c>
      <x:c r="H88" s="22" t="str">
        <x:v>에세이</x:v>
      </x:c>
      <x:c r="I88" s="22" t="str">
        <x:v>미국 노예, 프레더릭 더글러스의 삶에 관한 이야기(Narrative of the Life of Frederick Douglass)</x:v>
      </x:c>
      <x:c r="J88" s="22" t="str">
        <x:v>Frederick Douglass</x:v>
      </x:c>
      <x:c r="K88" s="22" t="n">
        <x:v>402</x:v>
      </x:c>
      <x:c r="L88" s="22" t="n">
        <x:v>1845</x:v>
      </x:c>
    </x:row>
    <x:row r="89" ht="34" customHeight="1">
      <x:c r="A89" s="22" t="n">
        <x:v>85</x:v>
      </x:c>
      <x:c r="B89" s="26" t="n">
        <x:f>SUM(C89:G89)</x:f>
        <x:v>25.7</x:v>
      </x:c>
      <x:c r="C89" s="26" t="n">
        <x:f>'All 2028 Candidates'!P409</x:f>
        <x:v>0</x:v>
      </x:c>
      <x:c r="D89" s="26" t="n">
        <x:f>'All 2028 Candidates'!Q409</x:f>
        <x:v>10</x:v>
      </x:c>
      <x:c r="E89" s="26" t="n">
        <x:f>'All 2028 Candidates'!R409</x:f>
        <x:v>0</x:v>
      </x:c>
      <x:c r="F89" s="26" t="n">
        <x:f>'All 2028 Candidates'!S409</x:f>
        <x:v>11.7</x:v>
      </x:c>
      <x:c r="G89" s="26" t="n">
        <x:f>'All 2028 Candidates'!T409</x:f>
        <x:v>4</x:v>
      </x:c>
      <x:c r="H89" s="22" t="str">
        <x:v>에세이</x:v>
      </x:c>
      <x:c r="I89" s="22" t="str">
        <x:v>월든(Walden; or, Life in the Woods)</x:v>
      </x:c>
      <x:c r="J89" s="22" t="str">
        <x:v>Henry David Thoreau</x:v>
      </x:c>
      <x:c r="K89" s="22" t="n">
        <x:v>405</x:v>
      </x:c>
      <x:c r="L89" s="22" t="n">
        <x:v>1854</x:v>
      </x:c>
    </x:row>
    <x:row r="90" ht="34" customHeight="1">
      <x:c r="A90" s="22" t="n">
        <x:v>86</x:v>
      </x:c>
      <x:c r="B90" s="26" t="n">
        <x:f>SUM(C90:G90)</x:f>
        <x:v>22.1</x:v>
      </x:c>
      <x:c r="C90" s="26" t="n">
        <x:f>'All 2028 Candidates'!P202</x:f>
        <x:v>0</x:v>
      </x:c>
      <x:c r="D90" s="26" t="n">
        <x:f>'All 2028 Candidates'!Q202</x:f>
        <x:v>10</x:v>
      </x:c>
      <x:c r="E90" s="26" t="n">
        <x:f>'All 2028 Candidates'!R202</x:f>
        <x:v>0</x:v>
      </x:c>
      <x:c r="F90" s="26" t="n">
        <x:f>'All 2028 Candidates'!S202</x:f>
        <x:v>8.1</x:v>
      </x:c>
      <x:c r="G90" s="26" t="n">
        <x:f>'All 2028 Candidates'!T202</x:f>
        <x:v>4</x:v>
      </x:c>
      <x:c r="H90" s="22" t="str">
        <x:v>경제</x:v>
      </x:c>
      <x:c r="I90" s="22" t="str">
        <x:v>선택할 자유(Free to Choose)</x:v>
      </x:c>
      <x:c r="J90" s="22" t="str">
        <x:v>밀턴 프리드먼(Milton Friedman) · 로즈 프리드먼(Rose Director)</x:v>
      </x:c>
      <x:c r="K90" s="22" t="n">
        <x:v>198</x:v>
      </x:c>
      <x:c r="L90" s="22" t="n">
        <x:v>1980</x:v>
      </x:c>
    </x:row>
    <x:row r="91" ht="34" customHeight="1">
      <x:c r="A91" s="22" t="n">
        <x:v>87</x:v>
      </x:c>
      <x:c r="B91" s="26" t="n">
        <x:f>SUM(C91:G91)</x:f>
        <x:v>15.5</x:v>
      </x:c>
      <x:c r="C91" s="26" t="n">
        <x:f>'All 2028 Candidates'!P197</x:f>
        <x:v>0</x:v>
      </x:c>
      <x:c r="D91" s="26" t="n">
        <x:f>'All 2028 Candidates'!Q197</x:f>
        <x:v>0</x:v>
      </x:c>
      <x:c r="E91" s="26" t="n">
        <x:f>'All 2028 Candidates'!R197</x:f>
        <x:v>0</x:v>
      </x:c>
      <x:c r="F91" s="26" t="n">
        <x:f>'All 2028 Candidates'!S197</x:f>
        <x:v>11.5</x:v>
      </x:c>
      <x:c r="G91" s="26" t="n">
        <x:f>'All 2028 Candidates'!T197</x:f>
        <x:v>4</x:v>
      </x:c>
      <x:c r="H91" s="22" t="str">
        <x:v>경제</x:v>
      </x:c>
      <x:c r="I91" s="22" t="str">
        <x:v>정치경제학 원리(Principles of Political Economy)</x:v>
      </x:c>
      <x:c r="J91" s="22" t="str">
        <x:v>존 스튜어트 밀(John Stuart Mill)</x:v>
      </x:c>
      <x:c r="K91" s="22" t="n">
        <x:v>193</x:v>
      </x:c>
      <x:c r="L91" s="22" t="n">
        <x:v>1848</x:v>
      </x:c>
    </x:row>
    <x:row r="92" ht="34" customHeight="1">
      <x:c r="A92" s="22" t="n">
        <x:v>88</x:v>
      </x:c>
      <x:c r="B92" s="26" t="n">
        <x:f>SUM(C92:G92)</x:f>
        <x:v>14.5</x:v>
      </x:c>
      <x:c r="C92" s="26" t="n">
        <x:f>'All 2028 Candidates'!P187</x:f>
        <x:v>0</x:v>
      </x:c>
      <x:c r="D92" s="26" t="n">
        <x:f>'All 2028 Candidates'!Q187</x:f>
        <x:v>0</x:v>
      </x:c>
      <x:c r="E92" s="26" t="n">
        <x:f>'All 2028 Candidates'!R187</x:f>
        <x:v>0</x:v>
      </x:c>
      <x:c r="F92" s="26" t="n">
        <x:f>'All 2028 Candidates'!S187</x:f>
        <x:v>10.5</x:v>
      </x:c>
      <x:c r="G92" s="26" t="n">
        <x:f>'All 2028 Candidates'!T187</x:f>
        <x:v>4</x:v>
      </x:c>
      <x:c r="H92" s="22" t="str">
        <x:v>경제</x:v>
      </x:c>
      <x:c r="I92" s="22" t="str">
        <x:v>정치경제학 및 과세의 원리(On the Principles of Political Economy and Taxation)</x:v>
      </x:c>
      <x:c r="J92" s="22" t="str">
        <x:v>데이비드 리카도(David Ricardo)</x:v>
      </x:c>
      <x:c r="K92" s="22" t="n">
        <x:v>183</x:v>
      </x:c>
      <x:c r="L92" s="22" t="n">
        <x:v>1817</x:v>
      </x:c>
    </x:row>
    <x:row r="93" ht="34" customHeight="1">
      <x:c r="A93" s="22" t="n">
        <x:v>89</x:v>
      </x:c>
      <x:c r="B93" s="26" t="n">
        <x:f>SUM(C93:G93)</x:f>
        <x:v>14.3</x:v>
      </x:c>
      <x:c r="C93" s="26" t="n">
        <x:f>'All 2028 Candidates'!P195</x:f>
        <x:v>0</x:v>
      </x:c>
      <x:c r="D93" s="26" t="n">
        <x:f>'All 2028 Candidates'!Q195</x:f>
        <x:v>0</x:v>
      </x:c>
      <x:c r="E93" s="26" t="n">
        <x:f>'All 2028 Candidates'!R195</x:f>
        <x:v>0</x:v>
      </x:c>
      <x:c r="F93" s="26" t="n">
        <x:f>'All 2028 Candidates'!S195</x:f>
        <x:v>10.3</x:v>
      </x:c>
      <x:c r="G93" s="26" t="n">
        <x:f>'All 2028 Candidates'!T195</x:f>
        <x:v>4</x:v>
      </x:c>
      <x:c r="H93" s="22" t="str">
        <x:v>경제</x:v>
      </x:c>
      <x:c r="I93" s="22" t="str">
        <x:v>유한계급론(The Theory of the Leisure Class)</x:v>
      </x:c>
      <x:c r="J93" s="22" t="str">
        <x:v>소스타인 분데 베블런(Thorstein Bunde Veblen)</x:v>
      </x:c>
      <x:c r="K93" s="22" t="n">
        <x:v>191</x:v>
      </x:c>
      <x:c r="L93" s="22" t="n">
        <x:v>1899</x:v>
      </x:c>
    </x:row>
    <x:row r="94" ht="34" customHeight="1">
      <x:c r="A94" s="22" t="n">
        <x:v>90</x:v>
      </x:c>
      <x:c r="B94" s="26" t="n">
        <x:f>SUM(C94:G94)</x:f>
        <x:v>14.2</x:v>
      </x:c>
      <x:c r="C94" s="26" t="n">
        <x:f>'All 2028 Candidates'!P191</x:f>
        <x:v>0</x:v>
      </x:c>
      <x:c r="D94" s="26" t="n">
        <x:f>'All 2028 Candidates'!Q191</x:f>
        <x:v>0</x:v>
      </x:c>
      <x:c r="E94" s="26" t="n">
        <x:f>'All 2028 Candidates'!R191</x:f>
        <x:v>0</x:v>
      </x:c>
      <x:c r="F94" s="26" t="n">
        <x:f>'All 2028 Candidates'!S191</x:f>
        <x:v>10.2</x:v>
      </x:c>
      <x:c r="G94" s="26" t="n">
        <x:f>'All 2028 Candidates'!T191</x:f>
        <x:v>4</x:v>
      </x:c>
      <x:c r="H94" s="22" t="str">
        <x:v>경제</x:v>
      </x:c>
      <x:c r="I94" s="22" t="str">
        <x:v>거대한 전환(The Great Transformation)</x:v>
      </x:c>
      <x:c r="J94" s="22" t="str">
        <x:v>칼 폴라니(Karl Paul Polanyi)</x:v>
      </x:c>
      <x:c r="K94" s="22" t="n">
        <x:v>187</x:v>
      </x:c>
      <x:c r="L94" s="22" t="n">
        <x:v>1944</x:v>
      </x:c>
    </x:row>
    <x:row r="95" ht="34" customHeight="1">
      <x:c r="A95" s="22" t="n">
        <x:v>91</x:v>
      </x:c>
      <x:c r="B95" s="26" t="n">
        <x:f>SUM(C95:G95)</x:f>
        <x:v>13.8</x:v>
      </x:c>
      <x:c r="C95" s="26" t="n">
        <x:f>'All 2028 Candidates'!P203</x:f>
        <x:v>0</x:v>
      </x:c>
      <x:c r="D95" s="26" t="n">
        <x:f>'All 2028 Candidates'!Q203</x:f>
        <x:v>0</x:v>
      </x:c>
      <x:c r="E95" s="26" t="n">
        <x:f>'All 2028 Candidates'!R203</x:f>
        <x:v>0</x:v>
      </x:c>
      <x:c r="F95" s="26" t="n">
        <x:f>'All 2028 Candidates'!S203</x:f>
        <x:v>9.8</x:v>
      </x:c>
      <x:c r="G95" s="26" t="n">
        <x:f>'All 2028 Candidates'!T203</x:f>
        <x:v>4</x:v>
      </x:c>
      <x:c r="H95" s="22" t="str">
        <x:v>경제</x:v>
      </x:c>
      <x:c r="I95" s="22" t="str">
        <x:v>경제학의 한 교훈(Economics in One Lesson)</x:v>
      </x:c>
      <x:c r="J95" s="22" t="str">
        <x:v>헨리 해즐릿(Henry Stuart Hazlitt)</x:v>
      </x:c>
      <x:c r="K95" s="22" t="n">
        <x:v>199</x:v>
      </x:c>
      <x:c r="L95" s="22" t="n">
        <x:v>1946</x:v>
      </x:c>
    </x:row>
    <x:row r="96" ht="34" customHeight="1">
      <x:c r="A96" s="22" t="n">
        <x:v>92</x:v>
      </x:c>
      <x:c r="B96" s="26" t="n">
        <x:f>SUM(C96:G96)</x:f>
        <x:v>13.8</x:v>
      </x:c>
      <x:c r="C96" s="26" t="n">
        <x:f>'All 2028 Candidates'!P206</x:f>
        <x:v>0</x:v>
      </x:c>
      <x:c r="D96" s="26" t="n">
        <x:f>'All 2028 Candidates'!Q206</x:f>
        <x:v>0</x:v>
      </x:c>
      <x:c r="E96" s="26" t="n">
        <x:f>'All 2028 Candidates'!R206</x:f>
        <x:v>0</x:v>
      </x:c>
      <x:c r="F96" s="26" t="n">
        <x:f>'All 2028 Candidates'!S206</x:f>
        <x:v>9.8</x:v>
      </x:c>
      <x:c r="G96" s="26" t="n">
        <x:f>'All 2028 Candidates'!T206</x:f>
        <x:v>4</x:v>
      </x:c>
      <x:c r="H96" s="22" t="str">
        <x:v>경제</x:v>
      </x:c>
      <x:c r="I96" s="22" t="str">
        <x:v>경제발전의 이론(The Theory of Economic Development)</x:v>
      </x:c>
      <x:c r="J96" s="22" t="str">
        <x:v>요제프 알로이스 슘페터(Joseph Alois Schumpeter)</x:v>
      </x:c>
      <x:c r="K96" s="22" t="n">
        <x:v>202</x:v>
      </x:c>
      <x:c r="L96" s="22" t="n">
        <x:v>1911</x:v>
      </x:c>
    </x:row>
    <x:row r="97" ht="34" customHeight="1">
      <x:c r="A97" s="22" t="n">
        <x:v>93</x:v>
      </x:c>
      <x:c r="B97" s="26" t="n">
        <x:f>SUM(C97:G97)</x:f>
        <x:v>13.7</x:v>
      </x:c>
      <x:c r="C97" s="26" t="n">
        <x:f>'All 2028 Candidates'!P205</x:f>
        <x:v>0</x:v>
      </x:c>
      <x:c r="D97" s="26" t="n">
        <x:f>'All 2028 Candidates'!Q205</x:f>
        <x:v>0</x:v>
      </x:c>
      <x:c r="E97" s="26" t="n">
        <x:f>'All 2028 Candidates'!R205</x:f>
        <x:v>0</x:v>
      </x:c>
      <x:c r="F97" s="26" t="n">
        <x:f>'All 2028 Candidates'!S205</x:f>
        <x:v>9.7</x:v>
      </x:c>
      <x:c r="G97" s="26" t="n">
        <x:f>'All 2028 Candidates'!T205</x:f>
        <x:v>4</x:v>
      </x:c>
      <x:c r="H97" s="22" t="str">
        <x:v>경제</x:v>
      </x:c>
      <x:c r="I97" s="22" t="str">
        <x:v>위험·불확실성·이윤(Risk, Uncertainty and Profit)</x:v>
      </x:c>
      <x:c r="J97" s="22" t="str">
        <x:v>프랭크 나이트(Frank Hyneman Knight)</x:v>
      </x:c>
      <x:c r="K97" s="22" t="n">
        <x:v>201</x:v>
      </x:c>
      <x:c r="L97" s="22" t="n">
        <x:v>1921</x:v>
      </x:c>
    </x:row>
    <x:row r="98" ht="34" customHeight="1">
      <x:c r="A98" s="22" t="n">
        <x:v>94</x:v>
      </x:c>
      <x:c r="B98" s="26" t="n">
        <x:f>SUM(C98:G98)</x:f>
        <x:v>13.4</x:v>
      </x:c>
      <x:c r="C98" s="26" t="n">
        <x:f>'All 2028 Candidates'!P185</x:f>
        <x:v>0</x:v>
      </x:c>
      <x:c r="D98" s="26" t="n">
        <x:f>'All 2028 Candidates'!Q185</x:f>
        <x:v>0</x:v>
      </x:c>
      <x:c r="E98" s="26" t="n">
        <x:f>'All 2028 Candidates'!R185</x:f>
        <x:v>0</x:v>
      </x:c>
      <x:c r="F98" s="26" t="n">
        <x:f>'All 2028 Candidates'!S185</x:f>
        <x:v>9.4</x:v>
      </x:c>
      <x:c r="G98" s="26" t="n">
        <x:f>'All 2028 Candidates'!T185</x:f>
        <x:v>4</x:v>
      </x:c>
      <x:c r="H98" s="22" t="str">
        <x:v>경제</x:v>
      </x:c>
      <x:c r="I98" s="22" t="str">
        <x:v>국부론(The Wealth of Nations)</x:v>
      </x:c>
      <x:c r="J98" s="22" t="str">
        <x:v>애덤 스미스(Adam Smith)</x:v>
      </x:c>
      <x:c r="K98" s="22" t="n">
        <x:v>181</x:v>
      </x:c>
      <x:c r="L98" s="22" t="n">
        <x:v>1776</x:v>
      </x:c>
    </x:row>
    <x:row r="99" ht="34" customHeight="1">
      <x:c r="A99" s="22" t="n">
        <x:v>95</x:v>
      </x:c>
      <x:c r="B99" s="26" t="n">
        <x:f>SUM(C99:G99)</x:f>
        <x:v>13.4</x:v>
      </x:c>
      <x:c r="C99" s="26" t="n">
        <x:f>'All 2028 Candidates'!P189</x:f>
        <x:v>0</x:v>
      </x:c>
      <x:c r="D99" s="26" t="n">
        <x:f>'All 2028 Candidates'!Q189</x:f>
        <x:v>0</x:v>
      </x:c>
      <x:c r="E99" s="26" t="n">
        <x:f>'All 2028 Candidates'!R189</x:f>
        <x:v>0</x:v>
      </x:c>
      <x:c r="F99" s="26" t="n">
        <x:f>'All 2028 Candidates'!S189</x:f>
        <x:v>9.4</x:v>
      </x:c>
      <x:c r="G99" s="26" t="n">
        <x:f>'All 2028 Candidates'!T189</x:f>
        <x:v>4</x:v>
      </x:c>
      <x:c r="H99" s="22" t="str">
        <x:v>경제</x:v>
      </x:c>
      <x:c r="I99" s="22" t="str">
        <x:v>자본주의·사회주의·민주주의(Capitalism, Socialism and Democracy)</x:v>
      </x:c>
      <x:c r="J99" s="22" t="str">
        <x:v>요제프 알로이스 슘페터(Joseph Alois Schumpeter)</x:v>
      </x:c>
      <x:c r="K99" s="22" t="n">
        <x:v>185</x:v>
      </x:c>
      <x:c r="L99" s="22" t="n">
        <x:v>1942</x:v>
      </x:c>
    </x:row>
    <x:row r="100" ht="34" customHeight="1">
      <x:c r="A100" s="22" t="n">
        <x:v>96</x:v>
      </x:c>
      <x:c r="B100" s="26" t="n">
        <x:f>SUM(C100:G100)</x:f>
        <x:v>13.4</x:v>
      </x:c>
      <x:c r="C100" s="26" t="n">
        <x:f>'All 2028 Candidates'!P210</x:f>
        <x:v>0</x:v>
      </x:c>
      <x:c r="D100" s="26" t="n">
        <x:f>'All 2028 Candidates'!Q210</x:f>
        <x:v>0</x:v>
      </x:c>
      <x:c r="E100" s="26" t="n">
        <x:f>'All 2028 Candidates'!R210</x:f>
        <x:v>0</x:v>
      </x:c>
      <x:c r="F100" s="26" t="n">
        <x:f>'All 2028 Candidates'!S210</x:f>
        <x:v>9.4</x:v>
      </x:c>
      <x:c r="G100" s="26" t="n">
        <x:f>'All 2028 Candidates'!T210</x:f>
        <x:v>4</x:v>
      </x:c>
      <x:c r="H100" s="22" t="str">
        <x:v>경제</x:v>
      </x:c>
      <x:c r="I100" s="22" t="str">
        <x:v>탈출, 목소리, 충성(Exit, Voice, and Loyalty)</x:v>
      </x:c>
      <x:c r="J100" s="22" t="str">
        <x:v>앨버트 오토 허시먼(Albert Otto Hirschman)</x:v>
      </x:c>
      <x:c r="K100" s="22" t="n">
        <x:v>206</x:v>
      </x:c>
      <x:c r="L100" s="22" t="n">
        <x:v>1970</x:v>
      </x:c>
    </x:row>
    <x:row r="101" ht="34" customHeight="1">
      <x:c r="A101" s="22" t="n">
        <x:v>97</x:v>
      </x:c>
      <x:c r="B101" s="26" t="n">
        <x:f>SUM(C101:G101)</x:f>
        <x:v>13.4</x:v>
      </x:c>
      <x:c r="C101" s="26" t="n">
        <x:f>'All 2028 Candidates'!P280</x:f>
        <x:v>0</x:v>
      </x:c>
      <x:c r="D101" s="26" t="n">
        <x:f>'All 2028 Candidates'!Q280</x:f>
        <x:v>0</x:v>
      </x:c>
      <x:c r="E101" s="26" t="n">
        <x:f>'All 2028 Candidates'!R280</x:f>
        <x:v>0</x:v>
      </x:c>
      <x:c r="F101" s="26" t="n">
        <x:f>'All 2028 Candidates'!S280</x:f>
        <x:v>9.4</x:v>
      </x:c>
      <x:c r="G101" s="26" t="n">
        <x:f>'All 2028 Candidates'!T280</x:f>
        <x:v>4</x:v>
      </x:c>
      <x:c r="H101" s="22" t="str">
        <x:v>경제</x:v>
      </x:c>
      <x:c r="I101" s="22" t="str">
        <x:v>협력의 진화(The Evolution of Cooperation)</x:v>
      </x:c>
      <x:c r="J101" s="22" t="str">
        <x:v>로버트 액설로드(Robert Marshall Axelrod)</x:v>
      </x:c>
      <x:c r="K101" s="22" t="n">
        <x:v>276</x:v>
      </x:c>
      <x:c r="L101" s="22" t="n">
        <x:v>1984</x:v>
      </x:c>
    </x:row>
    <x:row r="102" ht="34" customHeight="1">
      <x:c r="A102" s="22" t="n">
        <x:v>98</x:v>
      </x:c>
      <x:c r="B102" s="26" t="n">
        <x:f>SUM(C102:G102)</x:f>
        <x:v>13.3</x:v>
      </x:c>
      <x:c r="C102" s="26" t="n">
        <x:f>'All 2028 Candidates'!P194</x:f>
        <x:v>0</x:v>
      </x:c>
      <x:c r="D102" s="26" t="n">
        <x:f>'All 2028 Candidates'!Q194</x:f>
        <x:v>0</x:v>
      </x:c>
      <x:c r="E102" s="26" t="n">
        <x:f>'All 2028 Candidates'!R194</x:f>
        <x:v>0</x:v>
      </x:c>
      <x:c r="F102" s="26" t="n">
        <x:f>'All 2028 Candidates'!S194</x:f>
        <x:v>9.3</x:v>
      </x:c>
      <x:c r="G102" s="26" t="n">
        <x:f>'All 2028 Candidates'!T194</x:f>
        <x:v>4</x:v>
      </x:c>
      <x:c r="H102" s="22" t="str">
        <x:v>경제</x:v>
      </x:c>
      <x:c r="I102" s="22" t="str">
        <x:v>경제학(Economics)</x:v>
      </x:c>
      <x:c r="J102" s="22" t="str">
        <x:v>폴 앤서니 새뮤얼슨(Paul Anthony Samuelson)</x:v>
      </x:c>
      <x:c r="K102" s="22" t="n">
        <x:v>190</x:v>
      </x:c>
      <x:c r="L102" s="22" t="n">
        <x:v>1948</x:v>
      </x:c>
    </x:row>
    <x:row r="103" ht="34" customHeight="1">
      <x:c r="A103" s="22" t="n">
        <x:v>99</x:v>
      </x:c>
      <x:c r="B103" s="26" t="n">
        <x:f>SUM(C103:G103)</x:f>
        <x:v>13.3</x:v>
      </x:c>
      <x:c r="C103" s="26" t="n">
        <x:f>'All 2028 Candidates'!P196</x:f>
        <x:v>0</x:v>
      </x:c>
      <x:c r="D103" s="26" t="n">
        <x:f>'All 2028 Candidates'!Q196</x:f>
        <x:v>0</x:v>
      </x:c>
      <x:c r="E103" s="26" t="n">
        <x:f>'All 2028 Candidates'!R196</x:f>
        <x:v>0</x:v>
      </x:c>
      <x:c r="F103" s="26" t="n">
        <x:f>'All 2028 Candidates'!S196</x:f>
        <x:v>9.3</x:v>
      </x:c>
      <x:c r="G103" s="26" t="n">
        <x:f>'All 2028 Candidates'!T196</x:f>
        <x:v>4</x:v>
      </x:c>
      <x:c r="H103" s="22" t="str">
        <x:v>경제</x:v>
      </x:c>
      <x:c r="I103" s="22" t="str">
        <x:v>인구론(An Essay on the Principle of Population)</x:v>
      </x:c>
      <x:c r="J103" s="22" t="str">
        <x:v>토머스 로버트 맬서스(Thomas Robert Malthus)</x:v>
      </x:c>
      <x:c r="K103" s="22" t="n">
        <x:v>192</x:v>
      </x:c>
      <x:c r="L103" s="22" t="n">
        <x:v>1798</x:v>
      </x:c>
    </x:row>
    <x:row r="104" ht="34" customHeight="1">
      <x:c r="A104" s="22" t="n">
        <x:v>100</x:v>
      </x:c>
      <x:c r="B104" s="26" t="n">
        <x:f>SUM(C104:G104)</x:f>
        <x:v>13.3</x:v>
      </x:c>
      <x:c r="C104" s="26" t="n">
        <x:f>'All 2028 Candidates'!P204</x:f>
        <x:v>0</x:v>
      </x:c>
      <x:c r="D104" s="26" t="n">
        <x:f>'All 2028 Candidates'!Q204</x:f>
        <x:v>0</x:v>
      </x:c>
      <x:c r="E104" s="26" t="n">
        <x:f>'All 2028 Candidates'!R204</x:f>
        <x:v>0</x:v>
      </x:c>
      <x:c r="F104" s="26" t="n">
        <x:f>'All 2028 Candidates'!S204</x:f>
        <x:v>9.3</x:v>
      </x:c>
      <x:c r="G104" s="26" t="n">
        <x:f>'All 2028 Candidates'!T204</x:f>
        <x:v>4</x:v>
      </x:c>
      <x:c r="H104" s="22" t="str">
        <x:v>경제</x:v>
      </x:c>
      <x:c r="I104" s="22" t="str">
        <x:v>개인주의와 경제질서(Individualism and Economic Order)</x:v>
      </x:c>
      <x:c r="J104" s="22" t="str">
        <x:v>프리드리히 아우구스트 폰 하이에크(Friedrich August von Hayek)</x:v>
      </x:c>
      <x:c r="K104" s="22" t="n">
        <x:v>200</x:v>
      </x:c>
      <x:c r="L104" s="22" t="n">
        <x:v>1948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21ed04d920e7421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90" hidden="0" customWidth="1"/>
  </x:cols>
  <x:sheetData>
    <x:row r="1">
      <x:c r="A1" s="31" t="str">
        <x:v>항목</x:v>
      </x:c>
      <x:c r="B1" s="31" t="str">
        <x:v>배점</x:v>
      </x:c>
      <x:c r="C1" s="31" t="str">
        <x:v>계산 방식</x:v>
      </x:c>
    </x:row>
    <x:row r="2" ht="38" customHeight="1">
      <x:c r="A2" s="32" t="str">
        <x:v>세계 10대 대학 반복 추천</x:v>
      </x:c>
      <x:c r="B2" s="32" t="n">
        <x:v>40</x:v>
      </x:c>
      <x:c r="C2" s="33" t="str">
        <x:v>40 × (추천 대학 수 ÷ 10)</x:v>
      </x:c>
    </x:row>
    <x:row r="3" ht="38" customHeight="1">
      <x:c r="A3" s="32" t="str">
        <x:v>대표 도서관 큐레이션</x:v>
      </x:c>
      <x:c r="B3" s="32" t="n">
        <x:v>20</x:v>
      </x:c>
      <x:c r="C3" s="33" t="str">
        <x:v>현재 전체 제목 확보 공식 100선 2개 기준, 확인 1회당 10점</x:v>
      </x:c>
    </x:row>
    <x:row r="4" ht="38" customHeight="1">
      <x:c r="A4" s="32" t="str">
        <x:v>온라인·YouTube 인기</x:v>
      </x:c>
      <x:c r="B4" s="32" t="n">
        <x:v>20</x:v>
      </x:c>
      <x:c r="C4" s="33" t="str">
        <x:v>20 × ((101 - sourceRank) ÷ 100), 미수록 0점</x:v>
      </x:c>
    </x:row>
    <x:row r="5" ht="38" customHeight="1">
      <x:c r="A5" s="32" t="str">
        <x:v>역사·문학·사상적 영향력</x:v>
      </x:c>
      <x:c r="B5" s="32" t="n">
        <x:v>15</x:v>
      </x:c>
      <x:c r="C5" s="33" t="str">
        <x:v>지속성 7.5 + 연결도 7.5. 연결도 = 7.5 × LN(1+연결 수) / LN(1+최대 연결 수).</x:v>
      </x:c>
    </x:row>
    <x:row r="6" ht="38" customHeight="1">
      <x:c r="A6" s="32" t="str">
        <x:v>Book Atlas 자료 충실도</x:v>
      </x:c>
      <x:c r="B6" s="32" t="n">
        <x:v>5</x:v>
      </x:c>
      <x:c r="C6" s="33" t="str">
        <x:v>설명·가치·미디어·원문·키워드/관련문학 각 1점</x:v>
      </x:c>
    </x:row>
    <x:row r="7" ht="38" customHeight="1">
      <x:c r="A7" s="32" t="str">
        <x:v>장르 균형</x:v>
      </x:c>
      <x:c r="B7" s="32" t="str">
        <x:v>별도</x:v>
      </x:c>
      <x:c r="C7" s="33" t="str">
        <x:v>장르별 정원으로 선발한 후 총점순 정렬. 목록은 기준일의 확정 결과이며 입력 변경 시 재선정이 필요합니다.</x:v>
      </x:c>
    </x:row>
    <x:row r="8" ht="38" customHeight="1">
      <x:c r="A8" s="32" t="str">
        <x:v>재평가 기준일</x:v>
      </x:c>
      <x:c r="B8" s="32" t="str">
        <x:v>2026-10-11</x:v>
      </x:c>
      <x:c r="C8" s="33" t="str">
        <x:v>현재 등록 작품 2,028편 전체. 외부 인기자료 신규 조사 없음.</x:v>
      </x:c>
    </x:row>
    <x:row r="9" ht="38" customHeight="1">
      <x:c r="A9" s="32" t="str">
        <x:v>연결 수 최대</x:v>
      </x:c>
      <x:c r="B9" s="32" t="n">
        <x:v>19</x:v>
      </x:c>
      <x:c r="C9" s="33" t="str">
        <x:v>관련 작품 양방향 고유 ID 수 + 사상·역사·개념 태그 고유 수. 자동 주제분류 태그 제외.</x:v>
      </x:c>
    </x:row>
    <x:row r="10" ht="38" customHeight="1">
      <x:c r="A10" s="32" t="str">
        <x:v>지속성 상한(년)</x:v>
      </x:c>
      <x:c r="B10" s="32" t="n">
        <x:v>500</x:v>
      </x:c>
      <x:c r="C10" s="33" t="str">
        <x:v>7.5 × MIN(1,LN(1+경과연수)/LN(501)). 연도 미확인은 증거 점수 0.</x:v>
      </x:c>
    </x:row>
    <x:row r="11" ht="38" customHeight="1">
      <x:c r="A11" s="32" t="str">
        <x:v>평가 연도</x:v>
      </x:c>
      <x:c r="B11" s="32" t="n">
        <x:v>2026</x:v>
      </x:c>
      <x:c r="C11" s="33" t="str">
        <x:v>BC 연도에는 0년이 없음을 반영. 연도 미확인 167편.</x:v>
      </x:c>
    </x:row>
    <x:row r="12" ht="38" customHeight="1">
      <x:c r="A12" s="32" t="str">
        <x:v>선발 규칙</x:v>
      </x:c>
      <x:c r="B12" s="32" t="str">
        <x:v>기존 장르 정원 유지</x:v>
      </x:c>
      <x:c r="C12" s="33" t="str">
        <x:v>소설·단편45 / 철학17 / 경제15 / 서사시8 / 에세이7 / 희곡4 / 시1 / 기타3</x:v>
      </x:c>
    </x:row>
    <x:row r="13" ht="38" customHeight="1">
      <x:c r="A13" s="32" t="str">
        <x:v>동점 규칙</x:v>
      </x:c>
      <x:c r="B13" s="32" t="str">
        <x:v>총점 순</x:v>
      </x:c>
      <x:c r="C13" s="33" t="str">
        <x:v>대학 → 도서관 → 온라인 점수 내림차순 → ID 오름차순. 각 배점 항목을 소수 첫째 자리로 반올림 후 합산.</x:v>
      </x:c>
    </x:row>
    <x:row r="14" ht="38" customHeight="1">
      <x:c r="A14" s="32" t="str">
        <x:v>출처 범위</x:v>
      </x:c>
      <x:c r="B14" s="32" t="str">
        <x:v>Book Atlas v307</x:v>
      </x:c>
      <x:c r="C14" s="33" t="str">
        <x:v>대학별 목록은 공식 추천·편집 선정 혼합. 온라인 순위100개가 105편에 연결. 신규 수상 가산점 없음.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52" hidden="0" customWidth="1"/>
    <x:col min="3" max="3" width="30" hidden="0" customWidth="1"/>
    <x:col min="4" max="4" width="2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8" hidden="0" customWidth="1"/>
  </x:cols>
  <x:sheetData>
    <x:row r="2">
      <x:c r="A2" t="str">
        <x:v>2,028편 평가 근거 · 2026.10.11</x:v>
      </x:c>
    </x:row>
    <x:row r="3">
      <x:c r="A3" t="str">
        <x:v>원자료: Book Atlas 현재 등록 목록. 후보 전체를 동일 산식으로 계산. 미수록 추천·미확인 연도는 증거 점수 0. 선정순위는 기준일 확정 결과.</x:v>
      </x:c>
    </x:row>
    <x:row r="4" ht="34" customHeight="1">
      <x:c r="A4" s="36" t="str">
        <x:v>ID</x:v>
      </x:c>
      <x:c r="B4" s="36" t="str">
        <x:v>작품</x:v>
      </x:c>
      <x:c r="C4" s="36" t="str">
        <x:v>저자</x:v>
      </x:c>
      <x:c r="D4" s="36" t="str">
        <x:v>대표 장르</x:v>
      </x:c>
      <x:c r="E4" s="36" t="str">
        <x:v>출간 연도</x:v>
      </x:c>
      <x:c r="F4" s="36" t="str">
        <x:v>대학 수</x:v>
      </x:c>
      <x:c r="G4" s="36" t="str">
        <x:v>도서관 수</x:v>
      </x:c>
      <x:c r="H4" s="36" t="str">
        <x:v>기존 인기순위</x:v>
      </x:c>
      <x:c r="I4" s="36" t="str">
        <x:v>경과 연수</x:v>
      </x:c>
      <x:c r="J4" s="36" t="str">
        <x:v>연결 수</x:v>
      </x:c>
      <x:c r="K4" s="36" t="str">
        <x:v>설명</x:v>
      </x:c>
      <x:c r="L4" s="36" t="str">
        <x:v>가치</x:v>
      </x:c>
      <x:c r="M4" s="36" t="str">
        <x:v>미디어</x:v>
      </x:c>
      <x:c r="N4" s="36" t="str">
        <x:v>원문</x:v>
      </x:c>
      <x:c r="O4" s="36" t="str">
        <x:v>키워드</x:v>
      </x:c>
      <x:c r="P4" s="36" t="str">
        <x:v>대학 점수</x:v>
      </x:c>
      <x:c r="Q4" s="36" t="str">
        <x:v>도서관 점수</x:v>
      </x:c>
      <x:c r="R4" s="36" t="str">
        <x:v>온라인 점수</x:v>
      </x:c>
      <x:c r="S4" s="36" t="str">
        <x:v>지속성·연결도</x:v>
      </x:c>
      <x:c r="T4" s="36" t="str">
        <x:v>자료 점수</x:v>
      </x:c>
      <x:c r="U4" s="36" t="str">
        <x:v>총점</x:v>
      </x:c>
      <x:c r="V4" s="36" t="str">
        <x:v>선정 순위</x:v>
      </x:c>
      <x:c r="W4" s="36" t="str">
        <x:v>자료 확인</x:v>
      </x:c>
    </x:row>
    <x:row r="5" ht="24" customHeight="1">
      <x:c r="A5" s="32" t="n">
        <x:v>1</x:v>
      </x:c>
      <x:c r="B5" s="32" t="str">
        <x:v>길가메시 서사시(The Epic of Gilgamesh)</x:v>
      </x:c>
      <x:c r="C5" s="32" t="str">
        <x:v>익명(Anonymous)</x:v>
      </x:c>
      <x:c r="D5" s="32" t="str">
        <x:v>서사시</x:v>
      </x:c>
      <x:c r="E5" s="32" t="n">
        <x:v>-2100</x:v>
      </x:c>
      <x:c r="F5" s="32" t="n">
        <x:v>5</x:v>
      </x:c>
      <x:c r="G5" s="32" t="n">
        <x:v>0</x:v>
      </x:c>
      <x:c r="H5" s="32"/>
      <x:c r="I5" s="32" t="n">
        <x:f>IF(E5="","",MAX(0,'Scoring Method'!$B$11-E5-IF(E5&lt;0,1,0)))</x:f>
        <x:v>4125</x:v>
      </x:c>
      <x:c r="J5" s="32" t="n">
        <x:v>19</x:v>
      </x:c>
      <x:c r="K5" s="32" t="n">
        <x:v>1</x:v>
      </x:c>
      <x:c r="L5" s="32" t="n">
        <x:v>1</x:v>
      </x:c>
      <x:c r="M5" s="32" t="n">
        <x:v>1</x:v>
      </x:c>
      <x:c r="N5" s="32" t="n">
        <x:v>1</x:v>
      </x:c>
      <x:c r="O5" s="32" t="n">
        <x:v>1</x:v>
      </x:c>
      <x:c r="P5" s="37" t="n">
        <x:f>ROUND('Scoring Method'!$B$2*F5/10,1)</x:f>
        <x:v>20</x:v>
      </x:c>
      <x:c r="Q5" s="37" t="n">
        <x:f>ROUND(MIN('Scoring Method'!$B$3,10*G5),1)</x:f>
        <x:v>0</x:v>
      </x:c>
      <x:c r="R5" s="37" t="n">
        <x:f>IF(H5="",0,ROUND('Scoring Method'!$B$4*(101-H5)/100,1))</x:f>
        <x:v>0</x:v>
      </x:c>
      <x:c r="S5" s="37" t="n">
        <x:f>ROUND(IF(I5="",0,7.5*MIN(1,LN(1+I5)/LN(1+'Scoring Method'!$B$10)))+7.5*LN(1+J5)/LN(1+'Scoring Method'!$B$9),1)</x:f>
        <x:v>15</x:v>
      </x:c>
      <x:c r="T5" s="37" t="n">
        <x:f>SUM(K5:O5)</x:f>
        <x:v>5</x:v>
      </x:c>
      <x:c r="U5" s="37" t="n">
        <x:f>ROUND(SUM(P5:T5),1)</x:f>
        <x:v>40</x:v>
      </x:c>
      <x:c r="V5" s="32" t="n">
        <x:v>56</x:v>
      </x:c>
      <x:c r="W5" s="32" t="str">
        <x:v>연도 등록</x:v>
      </x:c>
    </x:row>
    <x:row r="6" ht="24" customHeight="1">
      <x:c r="A6" s="32" t="n">
        <x:v>2</x:v>
      </x:c>
      <x:c r="B6" s="32" t="str">
        <x:v>일리아스(The Iliad)</x:v>
      </x:c>
      <x:c r="C6" s="32" t="str">
        <x:v>호메로스(Homer)</x:v>
      </x:c>
      <x:c r="D6" s="32" t="str">
        <x:v>서사시</x:v>
      </x:c>
      <x:c r="E6" s="32" t="n">
        <x:v>-750</x:v>
      </x:c>
      <x:c r="F6" s="32" t="n">
        <x:v>5</x:v>
      </x:c>
      <x:c r="G6" s="32" t="n">
        <x:v>0</x:v>
      </x:c>
      <x:c r="H6" s="32"/>
      <x:c r="I6" s="32" t="n">
        <x:f>IF(E6="","",MAX(0,'Scoring Method'!$B$11-E6-IF(E6&lt;0,1,0)))</x:f>
        <x:v>2775</x:v>
      </x:c>
      <x:c r="J6" s="32" t="n">
        <x:v>5</x:v>
      </x:c>
      <x:c r="K6" s="32" t="n">
        <x:v>1</x:v>
      </x:c>
      <x:c r="L6" s="32" t="n">
        <x:v>1</x:v>
      </x:c>
      <x:c r="M6" s="32" t="n">
        <x:v>1</x:v>
      </x:c>
      <x:c r="N6" s="32" t="n">
        <x:v>1</x:v>
      </x:c>
      <x:c r="O6" s="32" t="n">
        <x:v>1</x:v>
      </x:c>
      <x:c r="P6" s="37" t="n">
        <x:f>ROUND('Scoring Method'!$B$2*F6/10,1)</x:f>
        <x:v>20</x:v>
      </x:c>
      <x:c r="Q6" s="37" t="n">
        <x:f>ROUND(MIN('Scoring Method'!$B$3,10*G6),1)</x:f>
        <x:v>0</x:v>
      </x:c>
      <x:c r="R6" s="37" t="n">
        <x:f>IF(H6="",0,ROUND('Scoring Method'!$B$4*(101-H6)/100,1))</x:f>
        <x:v>0</x:v>
      </x:c>
      <x:c r="S6" s="37" t="n">
        <x:f>ROUND(IF(I6="",0,7.5*MIN(1,LN(1+I6)/LN(1+'Scoring Method'!$B$10)))+7.5*LN(1+J6)/LN(1+'Scoring Method'!$B$9),1)</x:f>
        <x:v>12</x:v>
      </x:c>
      <x:c r="T6" s="37" t="n">
        <x:f>SUM(K6:O6)</x:f>
        <x:v>5</x:v>
      </x:c>
      <x:c r="U6" s="37" t="n">
        <x:f>ROUND(SUM(P6:T6),1)</x:f>
        <x:v>37</x:v>
      </x:c>
      <x:c r="V6" s="32" t="n">
        <x:v>66</x:v>
      </x:c>
      <x:c r="W6" s="32" t="str">
        <x:v>연도 등록</x:v>
      </x:c>
    </x:row>
    <x:row r="7" ht="24" customHeight="1">
      <x:c r="A7" s="32" t="n">
        <x:v>3</x:v>
      </x:c>
      <x:c r="B7" s="32" t="str">
        <x:v>오디세이아(The Odyssey)</x:v>
      </x:c>
      <x:c r="C7" s="32" t="str">
        <x:v>호메로스(Homer)</x:v>
      </x:c>
      <x:c r="D7" s="32" t="str">
        <x:v>서사시</x:v>
      </x:c>
      <x:c r="E7" s="32" t="n">
        <x:v>-740</x:v>
      </x:c>
      <x:c r="F7" s="32" t="n">
        <x:v>5</x:v>
      </x:c>
      <x:c r="G7" s="32" t="n">
        <x:v>0</x:v>
      </x:c>
      <x:c r="H7" s="32"/>
      <x:c r="I7" s="32" t="n">
        <x:f>IF(E7="","",MAX(0,'Scoring Method'!$B$11-E7-IF(E7&lt;0,1,0)))</x:f>
        <x:v>2765</x:v>
      </x:c>
      <x:c r="J7" s="32" t="n">
        <x:v>6</x:v>
      </x:c>
      <x:c r="K7" s="32" t="n">
        <x:v>1</x:v>
      </x:c>
      <x:c r="L7" s="32" t="n">
        <x:v>1</x:v>
      </x:c>
      <x:c r="M7" s="32" t="n">
        <x:v>1</x:v>
      </x:c>
      <x:c r="N7" s="32" t="n">
        <x:v>1</x:v>
      </x:c>
      <x:c r="O7" s="32" t="n">
        <x:v>1</x:v>
      </x:c>
      <x:c r="P7" s="37" t="n">
        <x:f>ROUND('Scoring Method'!$B$2*F7/10,1)</x:f>
        <x:v>20</x:v>
      </x:c>
      <x:c r="Q7" s="37" t="n">
        <x:f>ROUND(MIN('Scoring Method'!$B$3,10*G7),1)</x:f>
        <x:v>0</x:v>
      </x:c>
      <x:c r="R7" s="37" t="n">
        <x:f>IF(H7="",0,ROUND('Scoring Method'!$B$4*(101-H7)/100,1))</x:f>
        <x:v>0</x:v>
      </x:c>
      <x:c r="S7" s="37" t="n">
        <x:f>ROUND(IF(I7="",0,7.5*MIN(1,LN(1+I7)/LN(1+'Scoring Method'!$B$10)))+7.5*LN(1+J7)/LN(1+'Scoring Method'!$B$9),1)</x:f>
        <x:v>12.4</x:v>
      </x:c>
      <x:c r="T7" s="37" t="n">
        <x:f>SUM(K7:O7)</x:f>
        <x:v>5</x:v>
      </x:c>
      <x:c r="U7" s="37" t="n">
        <x:f>ROUND(SUM(P7:T7),1)</x:f>
        <x:v>37.4</x:v>
      </x:c>
      <x:c r="V7" s="32" t="n">
        <x:v>62</x:v>
      </x:c>
      <x:c r="W7" s="32" t="str">
        <x:v>연도 등록</x:v>
      </x:c>
    </x:row>
    <x:row r="8" ht="24" customHeight="1">
      <x:c r="A8" s="32" t="n">
        <x:v>4</x:v>
      </x:c>
      <x:c r="B8" s="32" t="str">
        <x:v>논어(The Analects)</x:v>
      </x:c>
      <x:c r="C8" s="32" t="str">
        <x:v>공구(공자)(Kong Qiu (Confucius))</x:v>
      </x:c>
      <x:c r="D8" s="32" t="str">
        <x:v>철학</x:v>
      </x:c>
      <x:c r="E8" s="32" t="n">
        <x:v>-475</x:v>
      </x:c>
      <x:c r="F8" s="32" t="n">
        <x:v>0</x:v>
      </x:c>
      <x:c r="G8" s="32" t="n">
        <x:v>0</x:v>
      </x:c>
      <x:c r="H8" s="32"/>
      <x:c r="I8" s="32" t="n">
        <x:f>IF(E8="","",MAX(0,'Scoring Method'!$B$11-E8-IF(E8&lt;0,1,0)))</x:f>
        <x:v>2500</x:v>
      </x:c>
      <x:c r="J8" s="32" t="n">
        <x:v>3</x:v>
      </x:c>
      <x:c r="K8" s="32" t="n">
        <x:v>1</x:v>
      </x:c>
      <x:c r="L8" s="32" t="n">
        <x:v>1</x:v>
      </x:c>
      <x:c r="M8" s="32" t="n">
        <x:v>1</x:v>
      </x:c>
      <x:c r="N8" s="32" t="n">
        <x:v>0</x:v>
      </x:c>
      <x:c r="O8" s="32" t="n">
        <x:v>1</x:v>
      </x:c>
      <x:c r="P8" s="37" t="n">
        <x:f>ROUND('Scoring Method'!$B$2*F8/10,1)</x:f>
        <x:v>0</x:v>
      </x:c>
      <x:c r="Q8" s="37" t="n">
        <x:f>ROUND(MIN('Scoring Method'!$B$3,10*G8),1)</x:f>
        <x:v>0</x:v>
      </x:c>
      <x:c r="R8" s="37" t="n">
        <x:f>IF(H8="",0,ROUND('Scoring Method'!$B$4*(101-H8)/100,1))</x:f>
        <x:v>0</x:v>
      </x:c>
      <x:c r="S8" s="37" t="n">
        <x:f>ROUND(IF(I8="",0,7.5*MIN(1,LN(1+I8)/LN(1+'Scoring Method'!$B$10)))+7.5*LN(1+J8)/LN(1+'Scoring Method'!$B$9),1)</x:f>
        <x:v>11</x:v>
      </x:c>
      <x:c r="T8" s="37" t="n">
        <x:f>SUM(K8:O8)</x:f>
        <x:v>4</x:v>
      </x:c>
      <x:c r="U8" s="37" t="n">
        <x:f>ROUND(SUM(P8:T8),1)</x:f>
        <x:v>15</x:v>
      </x:c>
      <x:c r="V8" s="32"/>
      <x:c r="W8" s="32" t="str">
        <x:v>연도 등록</x:v>
      </x:c>
    </x:row>
    <x:row r="9" ht="24" customHeight="1">
      <x:c r="A9" s="32" t="n">
        <x:v>5</x:v>
      </x:c>
      <x:c r="B9" s="32" t="str">
        <x:v>도덕경(Tao Te Ching)</x:v>
      </x:c>
      <x:c r="C9" s="32" t="str">
        <x:v>노자(전승상 이름: 이이)(Laozi)</x:v>
      </x:c>
      <x:c r="D9" s="32" t="str">
        <x:v>철학</x:v>
      </x:c>
      <x:c r="E9" s="32" t="n">
        <x:v>-400</x:v>
      </x:c>
      <x:c r="F9" s="32" t="n">
        <x:v>0</x:v>
      </x:c>
      <x:c r="G9" s="32" t="n">
        <x:v>0</x:v>
      </x:c>
      <x:c r="H9" s="32"/>
      <x:c r="I9" s="32" t="n">
        <x:f>IF(E9="","",MAX(0,'Scoring Method'!$B$11-E9-IF(E9&lt;0,1,0)))</x:f>
        <x:v>2425</x:v>
      </x:c>
      <x:c r="J9" s="32" t="n">
        <x:v>4</x:v>
      </x:c>
      <x:c r="K9" s="32" t="n">
        <x:v>1</x:v>
      </x:c>
      <x:c r="L9" s="32" t="n">
        <x:v>1</x:v>
      </x:c>
      <x:c r="M9" s="32" t="n">
        <x:v>1</x:v>
      </x:c>
      <x:c r="N9" s="32" t="n">
        <x:v>0</x:v>
      </x:c>
      <x:c r="O9" s="32" t="n">
        <x:v>1</x:v>
      </x:c>
      <x:c r="P9" s="37" t="n">
        <x:f>ROUND('Scoring Method'!$B$2*F9/10,1)</x:f>
        <x:v>0</x:v>
      </x:c>
      <x:c r="Q9" s="37" t="n">
        <x:f>ROUND(MIN('Scoring Method'!$B$3,10*G9),1)</x:f>
        <x:v>0</x:v>
      </x:c>
      <x:c r="R9" s="37" t="n">
        <x:f>IF(H9="",0,ROUND('Scoring Method'!$B$4*(101-H9)/100,1))</x:f>
        <x:v>0</x:v>
      </x:c>
      <x:c r="S9" s="37" t="n">
        <x:f>ROUND(IF(I9="",0,7.5*MIN(1,LN(1+I9)/LN(1+'Scoring Method'!$B$10)))+7.5*LN(1+J9)/LN(1+'Scoring Method'!$B$9),1)</x:f>
        <x:v>11.5</x:v>
      </x:c>
      <x:c r="T9" s="37" t="n">
        <x:f>SUM(K9:O9)</x:f>
        <x:v>4</x:v>
      </x:c>
      <x:c r="U9" s="37" t="n">
        <x:f>ROUND(SUM(P9:T9),1)</x:f>
        <x:v>15.5</x:v>
      </x:c>
      <x:c r="V9" s="32"/>
      <x:c r="W9" s="32" t="str">
        <x:v>연도 등록</x:v>
      </x:c>
    </x:row>
    <x:row r="10" ht="24" customHeight="1">
      <x:c r="A10" s="32" t="n">
        <x:v>6</x:v>
      </x:c>
      <x:c r="B10" s="32" t="str">
        <x:v>오이디푸스 왕(Oedipus Rex)</x:v>
      </x:c>
      <x:c r="C10" s="32" t="str">
        <x:v>소포클레스(Sophocles)</x:v>
      </x:c>
      <x:c r="D10" s="32" t="str">
        <x:v>희곡</x:v>
      </x:c>
      <x:c r="E10" s="32" t="n">
        <x:v>-429</x:v>
      </x:c>
      <x:c r="F10" s="32" t="n">
        <x:v>5</x:v>
      </x:c>
      <x:c r="G10" s="32" t="n">
        <x:v>0</x:v>
      </x:c>
      <x:c r="H10" s="32"/>
      <x:c r="I10" s="32" t="n">
        <x:f>IF(E10="","",MAX(0,'Scoring Method'!$B$11-E10-IF(E10&lt;0,1,0)))</x:f>
        <x:v>2454</x:v>
      </x:c>
      <x:c r="J10" s="32" t="n">
        <x:v>6</x:v>
      </x:c>
      <x:c r="K10" s="32" t="n">
        <x:v>1</x:v>
      </x:c>
      <x:c r="L10" s="32" t="n">
        <x:v>1</x:v>
      </x:c>
      <x:c r="M10" s="32" t="n">
        <x:v>1</x:v>
      </x:c>
      <x:c r="N10" s="32" t="n">
        <x:v>0</x:v>
      </x:c>
      <x:c r="O10" s="32" t="n">
        <x:v>1</x:v>
      </x:c>
      <x:c r="P10" s="37" t="n">
        <x:f>ROUND('Scoring Method'!$B$2*F10/10,1)</x:f>
        <x:v>20</x:v>
      </x:c>
      <x:c r="Q10" s="37" t="n">
        <x:f>ROUND(MIN('Scoring Method'!$B$3,10*G10),1)</x:f>
        <x:v>0</x:v>
      </x:c>
      <x:c r="R10" s="37" t="n">
        <x:f>IF(H10="",0,ROUND('Scoring Method'!$B$4*(101-H10)/100,1))</x:f>
        <x:v>0</x:v>
      </x:c>
      <x:c r="S10" s="37" t="n">
        <x:f>ROUND(IF(I10="",0,7.5*MIN(1,LN(1+I10)/LN(1+'Scoring Method'!$B$10)))+7.5*LN(1+J10)/LN(1+'Scoring Method'!$B$9),1)</x:f>
        <x:v>12.4</x:v>
      </x:c>
      <x:c r="T10" s="37" t="n">
        <x:f>SUM(K10:O10)</x:f>
        <x:v>4</x:v>
      </x:c>
      <x:c r="U10" s="37" t="n">
        <x:f>ROUND(SUM(P10:T10),1)</x:f>
        <x:v>36.4</x:v>
      </x:c>
      <x:c r="V10" s="32"/>
      <x:c r="W10" s="32" t="str">
        <x:v>연도 등록</x:v>
      </x:c>
    </x:row>
    <x:row r="11" ht="24" customHeight="1">
      <x:c r="A11" s="32" t="n">
        <x:v>7</x:v>
      </x:c>
      <x:c r="B11" s="32" t="str">
        <x:v>국가(The Republic)</x:v>
      </x:c>
      <x:c r="C11" s="32" t="str">
        <x:v>플라톤(Plato)</x:v>
      </x:c>
      <x:c r="D11" s="32" t="str">
        <x:v>철학</x:v>
      </x:c>
      <x:c r="E11" s="32" t="n">
        <x:v>-375</x:v>
      </x:c>
      <x:c r="F11" s="32" t="n">
        <x:v>5</x:v>
      </x:c>
      <x:c r="G11" s="32" t="n">
        <x:v>0</x:v>
      </x:c>
      <x:c r="H11" s="32"/>
      <x:c r="I11" s="32" t="n">
        <x:f>IF(E11="","",MAX(0,'Scoring Method'!$B$11-E11-IF(E11&lt;0,1,0)))</x:f>
        <x:v>2400</x:v>
      </x:c>
      <x:c r="J11" s="32" t="n">
        <x:v>3</x:v>
      </x:c>
      <x:c r="K11" s="32" t="n">
        <x:v>1</x:v>
      </x:c>
      <x:c r="L11" s="32" t="n">
        <x:v>1</x:v>
      </x:c>
      <x:c r="M11" s="32" t="n">
        <x:v>1</x:v>
      </x:c>
      <x:c r="N11" s="32" t="n">
        <x:v>0</x:v>
      </x:c>
      <x:c r="O11" s="32" t="n">
        <x:v>1</x:v>
      </x:c>
      <x:c r="P11" s="37" t="n">
        <x:f>ROUND('Scoring Method'!$B$2*F11/10,1)</x:f>
        <x:v>20</x:v>
      </x:c>
      <x:c r="Q11" s="37" t="n">
        <x:f>ROUND(MIN('Scoring Method'!$B$3,10*G11),1)</x:f>
        <x:v>0</x:v>
      </x:c>
      <x:c r="R11" s="37" t="n">
        <x:f>IF(H11="",0,ROUND('Scoring Method'!$B$4*(101-H11)/100,1))</x:f>
        <x:v>0</x:v>
      </x:c>
      <x:c r="S11" s="37" t="n">
        <x:f>ROUND(IF(I11="",0,7.5*MIN(1,LN(1+I11)/LN(1+'Scoring Method'!$B$10)))+7.5*LN(1+J11)/LN(1+'Scoring Method'!$B$9),1)</x:f>
        <x:v>11</x:v>
      </x:c>
      <x:c r="T11" s="37" t="n">
        <x:f>SUM(K11:O11)</x:f>
        <x:v>4</x:v>
      </x:c>
      <x:c r="U11" s="37" t="n">
        <x:f>ROUND(SUM(P11:T11),1)</x:f>
        <x:v>35</x:v>
      </x:c>
      <x:c r="V11" s="32"/>
      <x:c r="W11" s="32" t="str">
        <x:v>연도 등록</x:v>
      </x:c>
    </x:row>
    <x:row r="12" ht="24" customHeight="1">
      <x:c r="A12" s="32" t="n">
        <x:v>8</x:v>
      </x:c>
      <x:c r="B12" s="32" t="str">
        <x:v>니코마코스 윤리학(Nicomachean Ethics)</x:v>
      </x:c>
      <x:c r="C12" s="32" t="str">
        <x:v>아리스토텔레스(Aristotle)</x:v>
      </x:c>
      <x:c r="D12" s="32" t="str">
        <x:v>철학</x:v>
      </x:c>
      <x:c r="E12" s="32" t="n">
        <x:v>-340</x:v>
      </x:c>
      <x:c r="F12" s="32" t="n">
        <x:v>5</x:v>
      </x:c>
      <x:c r="G12" s="32" t="n">
        <x:v>0</x:v>
      </x:c>
      <x:c r="H12" s="32"/>
      <x:c r="I12" s="32" t="n">
        <x:f>IF(E12="","",MAX(0,'Scoring Method'!$B$11-E12-IF(E12&lt;0,1,0)))</x:f>
        <x:v>2365</x:v>
      </x:c>
      <x:c r="J12" s="32" t="n">
        <x:v>3</x:v>
      </x:c>
      <x:c r="K12" s="32" t="n">
        <x:v>1</x:v>
      </x:c>
      <x:c r="L12" s="32" t="n">
        <x:v>1</x:v>
      </x:c>
      <x:c r="M12" s="32" t="n">
        <x:v>1</x:v>
      </x:c>
      <x:c r="N12" s="32" t="n">
        <x:v>0</x:v>
      </x:c>
      <x:c r="O12" s="32" t="n">
        <x:v>1</x:v>
      </x:c>
      <x:c r="P12" s="37" t="n">
        <x:f>ROUND('Scoring Method'!$B$2*F12/10,1)</x:f>
        <x:v>20</x:v>
      </x:c>
      <x:c r="Q12" s="37" t="n">
        <x:f>ROUND(MIN('Scoring Method'!$B$3,10*G12),1)</x:f>
        <x:v>0</x:v>
      </x:c>
      <x:c r="R12" s="37" t="n">
        <x:f>IF(H12="",0,ROUND('Scoring Method'!$B$4*(101-H12)/100,1))</x:f>
        <x:v>0</x:v>
      </x:c>
      <x:c r="S12" s="37" t="n">
        <x:f>ROUND(IF(I12="",0,7.5*MIN(1,LN(1+I12)/LN(1+'Scoring Method'!$B$10)))+7.5*LN(1+J12)/LN(1+'Scoring Method'!$B$9),1)</x:f>
        <x:v>11</x:v>
      </x:c>
      <x:c r="T12" s="37" t="n">
        <x:f>SUM(K12:O12)</x:f>
        <x:v>4</x:v>
      </x:c>
      <x:c r="U12" s="37" t="n">
        <x:f>ROUND(SUM(P12:T12),1)</x:f>
        <x:v>35</x:v>
      </x:c>
      <x:c r="V12" s="32"/>
      <x:c r="W12" s="32" t="str">
        <x:v>연도 등록</x:v>
      </x:c>
    </x:row>
    <x:row r="13" ht="24" customHeight="1">
      <x:c r="A13" s="32" t="n">
        <x:v>9</x:v>
      </x:c>
      <x:c r="B13" s="32" t="str">
        <x:v>마하바라타(The Mahabharata)</x:v>
      </x:c>
      <x:c r="C13" s="32" t="str">
        <x:v>전승(Traditional)</x:v>
      </x:c>
      <x:c r="D13" s="32" t="str">
        <x:v>서사시</x:v>
      </x:c>
      <x:c r="E13" s="32" t="n">
        <x:v>-300</x:v>
      </x:c>
      <x:c r="F13" s="32" t="n">
        <x:v>2</x:v>
      </x:c>
      <x:c r="G13" s="32" t="n">
        <x:v>0</x:v>
      </x:c>
      <x:c r="H13" s="32"/>
      <x:c r="I13" s="32" t="n">
        <x:f>IF(E13="","",MAX(0,'Scoring Method'!$B$11-E13-IF(E13&lt;0,1,0)))</x:f>
        <x:v>2325</x:v>
      </x:c>
      <x:c r="J13" s="32" t="n">
        <x:v>3</x:v>
      </x:c>
      <x:c r="K13" s="32" t="n">
        <x:v>1</x:v>
      </x:c>
      <x:c r="L13" s="32" t="n">
        <x:v>1</x:v>
      </x:c>
      <x:c r="M13" s="32" t="n">
        <x:v>1</x:v>
      </x:c>
      <x:c r="N13" s="32" t="n">
        <x:v>0</x:v>
      </x:c>
      <x:c r="O13" s="32" t="n">
        <x:v>1</x:v>
      </x:c>
      <x:c r="P13" s="37" t="n">
        <x:f>ROUND('Scoring Method'!$B$2*F13/10,1)</x:f>
        <x:v>8</x:v>
      </x:c>
      <x:c r="Q13" s="37" t="n">
        <x:f>ROUND(MIN('Scoring Method'!$B$3,10*G13),1)</x:f>
        <x:v>0</x:v>
      </x:c>
      <x:c r="R13" s="37" t="n">
        <x:f>IF(H13="",0,ROUND('Scoring Method'!$B$4*(101-H13)/100,1))</x:f>
        <x:v>0</x:v>
      </x:c>
      <x:c r="S13" s="37" t="n">
        <x:f>ROUND(IF(I13="",0,7.5*MIN(1,LN(1+I13)/LN(1+'Scoring Method'!$B$10)))+7.5*LN(1+J13)/LN(1+'Scoring Method'!$B$9),1)</x:f>
        <x:v>11</x:v>
      </x:c>
      <x:c r="T13" s="37" t="n">
        <x:f>SUM(K13:O13)</x:f>
        <x:v>4</x:v>
      </x:c>
      <x:c r="U13" s="37" t="n">
        <x:f>ROUND(SUM(P13:T13),1)</x:f>
        <x:v>23</x:v>
      </x:c>
      <x:c r="V13" s="32"/>
      <x:c r="W13" s="32" t="str">
        <x:v>연도 등록</x:v>
      </x:c>
    </x:row>
    <x:row r="14" ht="24" customHeight="1">
      <x:c r="A14" s="32" t="n">
        <x:v>10</x:v>
      </x:c>
      <x:c r="B14" s="32" t="str">
        <x:v>바가바드 기타(The Bhagavad Gita)</x:v>
      </x:c>
      <x:c r="C14" s="32" t="str">
        <x:v>전승(Traditional)</x:v>
      </x:c>
      <x:c r="D14" s="32" t="str">
        <x:v>철학</x:v>
      </x:c>
      <x:c r="E14" s="32" t="n">
        <x:v>-200</x:v>
      </x:c>
      <x:c r="F14" s="32" t="n">
        <x:v>2</x:v>
      </x:c>
      <x:c r="G14" s="32" t="n">
        <x:v>0</x:v>
      </x:c>
      <x:c r="H14" s="32"/>
      <x:c r="I14" s="32" t="n">
        <x:f>IF(E14="","",MAX(0,'Scoring Method'!$B$11-E14-IF(E14&lt;0,1,0)))</x:f>
        <x:v>2225</x:v>
      </x:c>
      <x:c r="J14" s="32" t="n">
        <x:v>4</x:v>
      </x:c>
      <x:c r="K14" s="32" t="n">
        <x:v>1</x:v>
      </x:c>
      <x:c r="L14" s="32" t="n">
        <x:v>1</x:v>
      </x:c>
      <x:c r="M14" s="32" t="n">
        <x:v>1</x:v>
      </x:c>
      <x:c r="N14" s="32" t="n">
        <x:v>0</x:v>
      </x:c>
      <x:c r="O14" s="32" t="n">
        <x:v>1</x:v>
      </x:c>
      <x:c r="P14" s="37" t="n">
        <x:f>ROUND('Scoring Method'!$B$2*F14/10,1)</x:f>
        <x:v>8</x:v>
      </x:c>
      <x:c r="Q14" s="37" t="n">
        <x:f>ROUND(MIN('Scoring Method'!$B$3,10*G14),1)</x:f>
        <x:v>0</x:v>
      </x:c>
      <x:c r="R14" s="37" t="n">
        <x:f>IF(H14="",0,ROUND('Scoring Method'!$B$4*(101-H14)/100,1))</x:f>
        <x:v>0</x:v>
      </x:c>
      <x:c r="S14" s="37" t="n">
        <x:f>ROUND(IF(I14="",0,7.5*MIN(1,LN(1+I14)/LN(1+'Scoring Method'!$B$10)))+7.5*LN(1+J14)/LN(1+'Scoring Method'!$B$9),1)</x:f>
        <x:v>11.5</x:v>
      </x:c>
      <x:c r="T14" s="37" t="n">
        <x:f>SUM(K14:O14)</x:f>
        <x:v>4</x:v>
      </x:c>
      <x:c r="U14" s="37" t="n">
        <x:f>ROUND(SUM(P14:T14),1)</x:f>
        <x:v>23.5</x:v>
      </x:c>
      <x:c r="V14" s="32"/>
      <x:c r="W14" s="32" t="str">
        <x:v>연도 등록</x:v>
      </x:c>
    </x:row>
    <x:row r="15" ht="24" customHeight="1">
      <x:c r="A15" s="32" t="n">
        <x:v>11</x:v>
      </x:c>
      <x:c r="B15" s="32" t="str">
        <x:v>라마야나(The Ramayana)</x:v>
      </x:c>
      <x:c r="C15" s="32" t="str">
        <x:v>발미키(Valmiki)</x:v>
      </x:c>
      <x:c r="D15" s="32" t="str">
        <x:v>서사시</x:v>
      </x:c>
      <x:c r="E15" s="32" t="n">
        <x:v>-200</x:v>
      </x:c>
      <x:c r="F15" s="32" t="n">
        <x:v>2</x:v>
      </x:c>
      <x:c r="G15" s="32" t="n">
        <x:v>0</x:v>
      </x:c>
      <x:c r="H15" s="32"/>
      <x:c r="I15" s="32" t="n">
        <x:f>IF(E15="","",MAX(0,'Scoring Method'!$B$11-E15-IF(E15&lt;0,1,0)))</x:f>
        <x:v>2225</x:v>
      </x:c>
      <x:c r="J15" s="32" t="n">
        <x:v>3</x:v>
      </x:c>
      <x:c r="K15" s="32" t="n">
        <x:v>1</x:v>
      </x:c>
      <x:c r="L15" s="32" t="n">
        <x:v>1</x:v>
      </x:c>
      <x:c r="M15" s="32" t="n">
        <x:v>1</x:v>
      </x:c>
      <x:c r="N15" s="32" t="n">
        <x:v>0</x:v>
      </x:c>
      <x:c r="O15" s="32" t="n">
        <x:v>1</x:v>
      </x:c>
      <x:c r="P15" s="37" t="n">
        <x:f>ROUND('Scoring Method'!$B$2*F15/10,1)</x:f>
        <x:v>8</x:v>
      </x:c>
      <x:c r="Q15" s="37" t="n">
        <x:f>ROUND(MIN('Scoring Method'!$B$3,10*G15),1)</x:f>
        <x:v>0</x:v>
      </x:c>
      <x:c r="R15" s="37" t="n">
        <x:f>IF(H15="",0,ROUND('Scoring Method'!$B$4*(101-H15)/100,1))</x:f>
        <x:v>0</x:v>
      </x:c>
      <x:c r="S15" s="37" t="n">
        <x:f>ROUND(IF(I15="",0,7.5*MIN(1,LN(1+I15)/LN(1+'Scoring Method'!$B$10)))+7.5*LN(1+J15)/LN(1+'Scoring Method'!$B$9),1)</x:f>
        <x:v>11</x:v>
      </x:c>
      <x:c r="T15" s="37" t="n">
        <x:f>SUM(K15:O15)</x:f>
        <x:v>4</x:v>
      </x:c>
      <x:c r="U15" s="37" t="n">
        <x:f>ROUND(SUM(P15:T15),1)</x:f>
        <x:v>23</x:v>
      </x:c>
      <x:c r="V15" s="32"/>
      <x:c r="W15" s="32" t="str">
        <x:v>연도 등록</x:v>
      </x:c>
    </x:row>
    <x:row r="16" ht="24" customHeight="1">
      <x:c r="A16" s="32" t="n">
        <x:v>12</x:v>
      </x:c>
      <x:c r="B16" s="32" t="str">
        <x:v>아이네이스(The Aeneid)</x:v>
      </x:c>
      <x:c r="C16" s="32" t="str">
        <x:v>푸블리우스 베르길리우스 마로(Publius Vergilius Maro)</x:v>
      </x:c>
      <x:c r="D16" s="32" t="str">
        <x:v>서사시</x:v>
      </x:c>
      <x:c r="E16" s="32" t="n">
        <x:v>-19</x:v>
      </x:c>
      <x:c r="F16" s="32" t="n">
        <x:v>5</x:v>
      </x:c>
      <x:c r="G16" s="32" t="n">
        <x:v>0</x:v>
      </x:c>
      <x:c r="H16" s="32"/>
      <x:c r="I16" s="32" t="n">
        <x:f>IF(E16="","",MAX(0,'Scoring Method'!$B$11-E16-IF(E16&lt;0,1,0)))</x:f>
        <x:v>2044</x:v>
      </x:c>
      <x:c r="J16" s="32" t="n">
        <x:v>3</x:v>
      </x:c>
      <x:c r="K16" s="32" t="n">
        <x:v>1</x:v>
      </x:c>
      <x:c r="L16" s="32" t="n">
        <x:v>1</x:v>
      </x:c>
      <x:c r="M16" s="32" t="n">
        <x:v>1</x:v>
      </x:c>
      <x:c r="N16" s="32" t="n">
        <x:v>0</x:v>
      </x:c>
      <x:c r="O16" s="32" t="n">
        <x:v>1</x:v>
      </x:c>
      <x:c r="P16" s="37" t="n">
        <x:f>ROUND('Scoring Method'!$B$2*F16/10,1)</x:f>
        <x:v>20</x:v>
      </x:c>
      <x:c r="Q16" s="37" t="n">
        <x:f>ROUND(MIN('Scoring Method'!$B$3,10*G16),1)</x:f>
        <x:v>0</x:v>
      </x:c>
      <x:c r="R16" s="37" t="n">
        <x:f>IF(H16="",0,ROUND('Scoring Method'!$B$4*(101-H16)/100,1))</x:f>
        <x:v>0</x:v>
      </x:c>
      <x:c r="S16" s="37" t="n">
        <x:f>ROUND(IF(I16="",0,7.5*MIN(1,LN(1+I16)/LN(1+'Scoring Method'!$B$10)))+7.5*LN(1+J16)/LN(1+'Scoring Method'!$B$9),1)</x:f>
        <x:v>11</x:v>
      </x:c>
      <x:c r="T16" s="37" t="n">
        <x:f>SUM(K16:O16)</x:f>
        <x:v>4</x:v>
      </x:c>
      <x:c r="U16" s="37" t="n">
        <x:f>ROUND(SUM(P16:T16),1)</x:f>
        <x:v>35</x:v>
      </x:c>
      <x:c r="V16" s="32" t="n">
        <x:v>80</x:v>
      </x:c>
      <x:c r="W16" s="32" t="str">
        <x:v>연도 등록</x:v>
      </x:c>
    </x:row>
    <x:row r="17" ht="24" customHeight="1">
      <x:c r="A17" s="32" t="n">
        <x:v>13</x:v>
      </x:c>
      <x:c r="B17" s="32" t="str">
        <x:v>명상록(Meditations)</x:v>
      </x:c>
      <x:c r="C17" s="32" t="str">
        <x:v>마르쿠스 아우렐리우스 안토니누스(Marcus Aurelius Antoninus)</x:v>
      </x:c>
      <x:c r="D17" s="32" t="str">
        <x:v>철학</x:v>
      </x:c>
      <x:c r="E17" s="32" t="n">
        <x:v>180</x:v>
      </x:c>
      <x:c r="F17" s="32" t="n">
        <x:v>5</x:v>
      </x:c>
      <x:c r="G17" s="32" t="n">
        <x:v>0</x:v>
      </x:c>
      <x:c r="H17" s="32"/>
      <x:c r="I17" s="32" t="n">
        <x:f>IF(E17="","",MAX(0,'Scoring Method'!$B$11-E17-IF(E17&lt;0,1,0)))</x:f>
        <x:v>1846</x:v>
      </x:c>
      <x:c r="J17" s="32" t="n">
        <x:v>2</x:v>
      </x:c>
      <x:c r="K17" s="32" t="n">
        <x:v>1</x:v>
      </x:c>
      <x:c r="L17" s="32" t="n">
        <x:v>1</x:v>
      </x:c>
      <x:c r="M17" s="32" t="n">
        <x:v>1</x:v>
      </x:c>
      <x:c r="N17" s="32" t="n">
        <x:v>0</x:v>
      </x:c>
      <x:c r="O17" s="32" t="n">
        <x:v>1</x:v>
      </x:c>
      <x:c r="P17" s="37" t="n">
        <x:f>ROUND('Scoring Method'!$B$2*F17/10,1)</x:f>
        <x:v>20</x:v>
      </x:c>
      <x:c r="Q17" s="37" t="n">
        <x:f>ROUND(MIN('Scoring Method'!$B$3,10*G17),1)</x:f>
        <x:v>0</x:v>
      </x:c>
      <x:c r="R17" s="37" t="n">
        <x:f>IF(H17="",0,ROUND('Scoring Method'!$B$4*(101-H17)/100,1))</x:f>
        <x:v>0</x:v>
      </x:c>
      <x:c r="S17" s="37" t="n">
        <x:f>ROUND(IF(I17="",0,7.5*MIN(1,LN(1+I17)/LN(1+'Scoring Method'!$B$10)))+7.5*LN(1+J17)/LN(1+'Scoring Method'!$B$9),1)</x:f>
        <x:v>10.3</x:v>
      </x:c>
      <x:c r="T17" s="37" t="n">
        <x:f>SUM(K17:O17)</x:f>
        <x:v>4</x:v>
      </x:c>
      <x:c r="U17" s="37" t="n">
        <x:f>ROUND(SUM(P17:T17),1)</x:f>
        <x:v>34.3</x:v>
      </x:c>
      <x:c r="V17" s="32"/>
      <x:c r="W17" s="32" t="str">
        <x:v>연도 등록</x:v>
      </x:c>
    </x:row>
    <x:row r="18" ht="24" customHeight="1">
      <x:c r="A18" s="32" t="n">
        <x:v>14</x:v>
      </x:c>
      <x:c r="B18" s="32" t="str">
        <x:v>고백록(Confessions)</x:v>
      </x:c>
      <x:c r="C18" s="32" t="str">
        <x:v>아우렐리우스 아우구스티누스(Aurelius Augustinus)</x:v>
      </x:c>
      <x:c r="D18" s="32" t="str">
        <x:v>철학</x:v>
      </x:c>
      <x:c r="E18" s="32" t="n">
        <x:v>398</x:v>
      </x:c>
      <x:c r="F18" s="32" t="n">
        <x:v>5</x:v>
      </x:c>
      <x:c r="G18" s="32" t="n">
        <x:v>0</x:v>
      </x:c>
      <x:c r="H18" s="32"/>
      <x:c r="I18" s="32" t="n">
        <x:f>IF(E18="","",MAX(0,'Scoring Method'!$B$11-E18-IF(E18&lt;0,1,0)))</x:f>
        <x:v>1628</x:v>
      </x:c>
      <x:c r="J18" s="32" t="n">
        <x:v>3</x:v>
      </x:c>
      <x:c r="K18" s="32" t="n">
        <x:v>1</x:v>
      </x:c>
      <x:c r="L18" s="32" t="n">
        <x:v>1</x:v>
      </x:c>
      <x:c r="M18" s="32" t="n">
        <x:v>1</x:v>
      </x:c>
      <x:c r="N18" s="32" t="n">
        <x:v>0</x:v>
      </x:c>
      <x:c r="O18" s="32" t="n">
        <x:v>1</x:v>
      </x:c>
      <x:c r="P18" s="37" t="n">
        <x:f>ROUND('Scoring Method'!$B$2*F18/10,1)</x:f>
        <x:v>20</x:v>
      </x:c>
      <x:c r="Q18" s="37" t="n">
        <x:f>ROUND(MIN('Scoring Method'!$B$3,10*G18),1)</x:f>
        <x:v>0</x:v>
      </x:c>
      <x:c r="R18" s="37" t="n">
        <x:f>IF(H18="",0,ROUND('Scoring Method'!$B$4*(101-H18)/100,1))</x:f>
        <x:v>0</x:v>
      </x:c>
      <x:c r="S18" s="37" t="n">
        <x:f>ROUND(IF(I18="",0,7.5*MIN(1,LN(1+I18)/LN(1+'Scoring Method'!$B$10)))+7.5*LN(1+J18)/LN(1+'Scoring Method'!$B$9),1)</x:f>
        <x:v>11</x:v>
      </x:c>
      <x:c r="T18" s="37" t="n">
        <x:f>SUM(K18:O18)</x:f>
        <x:v>4</x:v>
      </x:c>
      <x:c r="U18" s="37" t="n">
        <x:f>ROUND(SUM(P18:T18),1)</x:f>
        <x:v>35</x:v>
      </x:c>
      <x:c r="V18" s="32"/>
      <x:c r="W18" s="32" t="str">
        <x:v>연도 등록</x:v>
      </x:c>
    </x:row>
    <x:row r="19" ht="24" customHeight="1">
      <x:c r="A19" s="32" t="n">
        <x:v>15</x:v>
      </x:c>
      <x:c r="B19" s="32" t="str">
        <x:v>베오울프(Beowulf)</x:v>
      </x:c>
      <x:c r="C19" s="32" t="str">
        <x:v>익명(Anonymous)</x:v>
      </x:c>
      <x:c r="D19" s="32" t="str">
        <x:v>서사시</x:v>
      </x:c>
      <x:c r="E19" s="32" t="n">
        <x:v>800</x:v>
      </x:c>
      <x:c r="F19" s="32" t="n">
        <x:v>2</x:v>
      </x:c>
      <x:c r="G19" s="32" t="n">
        <x:v>0</x:v>
      </x:c>
      <x:c r="H19" s="32"/>
      <x:c r="I19" s="32" t="n">
        <x:f>IF(E19="","",MAX(0,'Scoring Method'!$B$11-E19-IF(E19&lt;0,1,0)))</x:f>
        <x:v>1226</x:v>
      </x:c>
      <x:c r="J19" s="32" t="n">
        <x:v>2</x:v>
      </x:c>
      <x:c r="K19" s="32" t="n">
        <x:v>1</x:v>
      </x:c>
      <x:c r="L19" s="32" t="n">
        <x:v>1</x:v>
      </x:c>
      <x:c r="M19" s="32" t="n">
        <x:v>1</x:v>
      </x:c>
      <x:c r="N19" s="32" t="n">
        <x:v>0</x:v>
      </x:c>
      <x:c r="O19" s="32" t="n">
        <x:v>1</x:v>
      </x:c>
      <x:c r="P19" s="37" t="n">
        <x:f>ROUND('Scoring Method'!$B$2*F19/10,1)</x:f>
        <x:v>8</x:v>
      </x:c>
      <x:c r="Q19" s="37" t="n">
        <x:f>ROUND(MIN('Scoring Method'!$B$3,10*G19),1)</x:f>
        <x:v>0</x:v>
      </x:c>
      <x:c r="R19" s="37" t="n">
        <x:f>IF(H19="",0,ROUND('Scoring Method'!$B$4*(101-H19)/100,1))</x:f>
        <x:v>0</x:v>
      </x:c>
      <x:c r="S19" s="37" t="n">
        <x:f>ROUND(IF(I19="",0,7.5*MIN(1,LN(1+I19)/LN(1+'Scoring Method'!$B$10)))+7.5*LN(1+J19)/LN(1+'Scoring Method'!$B$9),1)</x:f>
        <x:v>10.3</x:v>
      </x:c>
      <x:c r="T19" s="37" t="n">
        <x:f>SUM(K19:O19)</x:f>
        <x:v>4</x:v>
      </x:c>
      <x:c r="U19" s="37" t="n">
        <x:f>ROUND(SUM(P19:T19),1)</x:f>
        <x:v>22.3</x:v>
      </x:c>
      <x:c r="V19" s="32"/>
      <x:c r="W19" s="32" t="str">
        <x:v>연도 등록</x:v>
      </x:c>
    </x:row>
    <x:row r="20" ht="24" customHeight="1">
      <x:c r="A20" s="32" t="n">
        <x:v>16</x:v>
      </x:c>
      <x:c r="B20" s="32" t="str">
        <x:v>천일야화(One Thousand and One Nights)</x:v>
      </x:c>
      <x:c r="C20" s="32" t="str">
        <x:v>전승(Traditional)</x:v>
      </x:c>
      <x:c r="D20" s="32" t="str">
        <x:v>기타</x:v>
      </x:c>
      <x:c r="E20" s="32" t="n">
        <x:v>900</x:v>
      </x:c>
      <x:c r="F20" s="32" t="n">
        <x:v>2</x:v>
      </x:c>
      <x:c r="G20" s="32" t="n">
        <x:v>0</x:v>
      </x:c>
      <x:c r="H20" s="32"/>
      <x:c r="I20" s="32" t="n">
        <x:f>IF(E20="","",MAX(0,'Scoring Method'!$B$11-E20-IF(E20&lt;0,1,0)))</x:f>
        <x:v>1126</x:v>
      </x:c>
      <x:c r="J20" s="32" t="n">
        <x:v>2</x:v>
      </x:c>
      <x:c r="K20" s="32" t="n">
        <x:v>1</x:v>
      </x:c>
      <x:c r="L20" s="32" t="n">
        <x:v>1</x:v>
      </x:c>
      <x:c r="M20" s="32" t="n">
        <x:v>1</x:v>
      </x:c>
      <x:c r="N20" s="32" t="n">
        <x:v>0</x:v>
      </x:c>
      <x:c r="O20" s="32" t="n">
        <x:v>1</x:v>
      </x:c>
      <x:c r="P20" s="37" t="n">
        <x:f>ROUND('Scoring Method'!$B$2*F20/10,1)</x:f>
        <x:v>8</x:v>
      </x:c>
      <x:c r="Q20" s="37" t="n">
        <x:f>ROUND(MIN('Scoring Method'!$B$3,10*G20),1)</x:f>
        <x:v>0</x:v>
      </x:c>
      <x:c r="R20" s="37" t="n">
        <x:f>IF(H20="",0,ROUND('Scoring Method'!$B$4*(101-H20)/100,1))</x:f>
        <x:v>0</x:v>
      </x:c>
      <x:c r="S20" s="37" t="n">
        <x:f>ROUND(IF(I20="",0,7.5*MIN(1,LN(1+I20)/LN(1+'Scoring Method'!$B$10)))+7.5*LN(1+J20)/LN(1+'Scoring Method'!$B$9),1)</x:f>
        <x:v>10.3</x:v>
      </x:c>
      <x:c r="T20" s="37" t="n">
        <x:f>SUM(K20:O20)</x:f>
        <x:v>4</x:v>
      </x:c>
      <x:c r="U20" s="37" t="n">
        <x:f>ROUND(SUM(P20:T20),1)</x:f>
        <x:v>22.3</x:v>
      </x:c>
      <x:c r="V20" s="32"/>
      <x:c r="W20" s="32" t="str">
        <x:v>연도 등록</x:v>
      </x:c>
    </x:row>
    <x:row r="21" ht="24" customHeight="1">
      <x:c r="A21" s="32" t="n">
        <x:v>17</x:v>
      </x:c>
      <x:c r="B21" s="32" t="str">
        <x:v>겐지 이야기(The Tale of Genji)</x:v>
      </x:c>
      <x:c r="C21" s="32" t="str">
        <x:v>무라사키 시키부(본명 미상)(Murasaki Shikibu)</x:v>
      </x:c>
      <x:c r="D21" s="32" t="str">
        <x:v>소설·단편소설</x:v>
      </x:c>
      <x:c r="E21" s="32" t="n">
        <x:v>1010</x:v>
      </x:c>
      <x:c r="F21" s="32" t="n">
        <x:v>2</x:v>
      </x:c>
      <x:c r="G21" s="32" t="n">
        <x:v>0</x:v>
      </x:c>
      <x:c r="H21" s="32"/>
      <x:c r="I21" s="32" t="n">
        <x:f>IF(E21="","",MAX(0,'Scoring Method'!$B$11-E21-IF(E21&lt;0,1,0)))</x:f>
        <x:v>1016</x:v>
      </x:c>
      <x:c r="J21" s="32" t="n">
        <x:v>6</x:v>
      </x:c>
      <x:c r="K21" s="32" t="n">
        <x:v>1</x:v>
      </x:c>
      <x:c r="L21" s="32" t="n">
        <x:v>1</x:v>
      </x:c>
      <x:c r="M21" s="32" t="n">
        <x:v>1</x:v>
      </x:c>
      <x:c r="N21" s="32" t="n">
        <x:v>0</x:v>
      </x:c>
      <x:c r="O21" s="32" t="n">
        <x:v>1</x:v>
      </x:c>
      <x:c r="P21" s="37" t="n">
        <x:f>ROUND('Scoring Method'!$B$2*F21/10,1)</x:f>
        <x:v>8</x:v>
      </x:c>
      <x:c r="Q21" s="37" t="n">
        <x:f>ROUND(MIN('Scoring Method'!$B$3,10*G21),1)</x:f>
        <x:v>0</x:v>
      </x:c>
      <x:c r="R21" s="37" t="n">
        <x:f>IF(H21="",0,ROUND('Scoring Method'!$B$4*(101-H21)/100,1))</x:f>
        <x:v>0</x:v>
      </x:c>
      <x:c r="S21" s="37" t="n">
        <x:f>ROUND(IF(I21="",0,7.5*MIN(1,LN(1+I21)/LN(1+'Scoring Method'!$B$10)))+7.5*LN(1+J21)/LN(1+'Scoring Method'!$B$9),1)</x:f>
        <x:v>12.4</x:v>
      </x:c>
      <x:c r="T21" s="37" t="n">
        <x:f>SUM(K21:O21)</x:f>
        <x:v>4</x:v>
      </x:c>
      <x:c r="U21" s="37" t="n">
        <x:f>ROUND(SUM(P21:T21),1)</x:f>
        <x:v>24.4</x:v>
      </x:c>
      <x:c r="V21" s="32"/>
      <x:c r="W21" s="32" t="str">
        <x:v>연도 등록</x:v>
      </x:c>
    </x:row>
    <x:row r="22" ht="24" customHeight="1">
      <x:c r="A22" s="32" t="n">
        <x:v>18</x:v>
      </x:c>
      <x:c r="B22" s="32" t="str">
        <x:v>롤랑의 노래(The Song of Roland)</x:v>
      </x:c>
      <x:c r="C22" s="32" t="str">
        <x:v>익명(Anonymous)</x:v>
      </x:c>
      <x:c r="D22" s="32" t="str">
        <x:v>서사시</x:v>
      </x:c>
      <x:c r="E22" s="32" t="n">
        <x:v>1100</x:v>
      </x:c>
      <x:c r="F22" s="32" t="n">
        <x:v>2</x:v>
      </x:c>
      <x:c r="G22" s="32" t="n">
        <x:v>0</x:v>
      </x:c>
      <x:c r="H22" s="32"/>
      <x:c r="I22" s="32" t="n">
        <x:f>IF(E22="","",MAX(0,'Scoring Method'!$B$11-E22-IF(E22&lt;0,1,0)))</x:f>
        <x:v>926</x:v>
      </x:c>
      <x:c r="J22" s="32" t="n">
        <x:v>3</x:v>
      </x:c>
      <x:c r="K22" s="32" t="n">
        <x:v>1</x:v>
      </x:c>
      <x:c r="L22" s="32" t="n">
        <x:v>1</x:v>
      </x:c>
      <x:c r="M22" s="32" t="n">
        <x:v>1</x:v>
      </x:c>
      <x:c r="N22" s="32" t="n">
        <x:v>0</x:v>
      </x:c>
      <x:c r="O22" s="32" t="n">
        <x:v>1</x:v>
      </x:c>
      <x:c r="P22" s="37" t="n">
        <x:f>ROUND('Scoring Method'!$B$2*F22/10,1)</x:f>
        <x:v>8</x:v>
      </x:c>
      <x:c r="Q22" s="37" t="n">
        <x:f>ROUND(MIN('Scoring Method'!$B$3,10*G22),1)</x:f>
        <x:v>0</x:v>
      </x:c>
      <x:c r="R22" s="37" t="n">
        <x:f>IF(H22="",0,ROUND('Scoring Method'!$B$4*(101-H22)/100,1))</x:f>
        <x:v>0</x:v>
      </x:c>
      <x:c r="S22" s="37" t="n">
        <x:f>ROUND(IF(I22="",0,7.5*MIN(1,LN(1+I22)/LN(1+'Scoring Method'!$B$10)))+7.5*LN(1+J22)/LN(1+'Scoring Method'!$B$9),1)</x:f>
        <x:v>11</x:v>
      </x:c>
      <x:c r="T22" s="37" t="n">
        <x:f>SUM(K22:O22)</x:f>
        <x:v>4</x:v>
      </x:c>
      <x:c r="U22" s="37" t="n">
        <x:f>ROUND(SUM(P22:T22),1)</x:f>
        <x:v>23</x:v>
      </x:c>
      <x:c r="V22" s="32"/>
      <x:c r="W22" s="32" t="str">
        <x:v>연도 등록</x:v>
      </x:c>
    </x:row>
    <x:row r="23" ht="24" customHeight="1">
      <x:c r="A23" s="32" t="n">
        <x:v>19</x:v>
      </x:c>
      <x:c r="B23" s="32" t="str">
        <x:v>아서왕 전설(The Arthurian Legends)</x:v>
      </x:c>
      <x:c r="C23" s="32" t="str">
        <x:v>전승(Traditional)</x:v>
      </x:c>
      <x:c r="D23" s="32" t="str">
        <x:v>서사시</x:v>
      </x:c>
      <x:c r="E23" s="32" t="n">
        <x:v>1150</x:v>
      </x:c>
      <x:c r="F23" s="32" t="n">
        <x:v>2</x:v>
      </x:c>
      <x:c r="G23" s="32" t="n">
        <x:v>0</x:v>
      </x:c>
      <x:c r="H23" s="32"/>
      <x:c r="I23" s="32" t="n">
        <x:f>IF(E23="","",MAX(0,'Scoring Method'!$B$11-E23-IF(E23&lt;0,1,0)))</x:f>
        <x:v>876</x:v>
      </x:c>
      <x:c r="J23" s="32" t="n">
        <x:v>3</x:v>
      </x:c>
      <x:c r="K23" s="32" t="n">
        <x:v>1</x:v>
      </x:c>
      <x:c r="L23" s="32" t="n">
        <x:v>1</x:v>
      </x:c>
      <x:c r="M23" s="32" t="n">
        <x:v>1</x:v>
      </x:c>
      <x:c r="N23" s="32" t="n">
        <x:v>0</x:v>
      </x:c>
      <x:c r="O23" s="32" t="n">
        <x:v>1</x:v>
      </x:c>
      <x:c r="P23" s="37" t="n">
        <x:f>ROUND('Scoring Method'!$B$2*F23/10,1)</x:f>
        <x:v>8</x:v>
      </x:c>
      <x:c r="Q23" s="37" t="n">
        <x:f>ROUND(MIN('Scoring Method'!$B$3,10*G23),1)</x:f>
        <x:v>0</x:v>
      </x:c>
      <x:c r="R23" s="37" t="n">
        <x:f>IF(H23="",0,ROUND('Scoring Method'!$B$4*(101-H23)/100,1))</x:f>
        <x:v>0</x:v>
      </x:c>
      <x:c r="S23" s="37" t="n">
        <x:f>ROUND(IF(I23="",0,7.5*MIN(1,LN(1+I23)/LN(1+'Scoring Method'!$B$10)))+7.5*LN(1+J23)/LN(1+'Scoring Method'!$B$9),1)</x:f>
        <x:v>11</x:v>
      </x:c>
      <x:c r="T23" s="37" t="n">
        <x:f>SUM(K23:O23)</x:f>
        <x:v>4</x:v>
      </x:c>
      <x:c r="U23" s="37" t="n">
        <x:f>ROUND(SUM(P23:T23),1)</x:f>
        <x:v>23</x:v>
      </x:c>
      <x:c r="V23" s="32"/>
      <x:c r="W23" s="32" t="str">
        <x:v>연도 등록</x:v>
      </x:c>
    </x:row>
    <x:row r="24" ht="24" customHeight="1">
      <x:c r="A24" s="32" t="n">
        <x:v>20</x:v>
      </x:c>
      <x:c r="B24" s="32" t="str">
        <x:v>니벨룽겐의 노래(The Nibelungenlied)</x:v>
      </x:c>
      <x:c r="C24" s="32" t="str">
        <x:v>익명(Anonymous)</x:v>
      </x:c>
      <x:c r="D24" s="32" t="str">
        <x:v>서사시</x:v>
      </x:c>
      <x:c r="E24" s="32" t="n">
        <x:v>1200</x:v>
      </x:c>
      <x:c r="F24" s="32" t="n">
        <x:v>2</x:v>
      </x:c>
      <x:c r="G24" s="32" t="n">
        <x:v>0</x:v>
      </x:c>
      <x:c r="H24" s="32"/>
      <x:c r="I24" s="32" t="n">
        <x:f>IF(E24="","",MAX(0,'Scoring Method'!$B$11-E24-IF(E24&lt;0,1,0)))</x:f>
        <x:v>826</x:v>
      </x:c>
      <x:c r="J24" s="32" t="n">
        <x:v>2</x:v>
      </x:c>
      <x:c r="K24" s="32" t="n">
        <x:v>1</x:v>
      </x:c>
      <x:c r="L24" s="32" t="n">
        <x:v>1</x:v>
      </x:c>
      <x:c r="M24" s="32" t="n">
        <x:v>1</x:v>
      </x:c>
      <x:c r="N24" s="32" t="n">
        <x:v>0</x:v>
      </x:c>
      <x:c r="O24" s="32" t="n">
        <x:v>1</x:v>
      </x:c>
      <x:c r="P24" s="37" t="n">
        <x:f>ROUND('Scoring Method'!$B$2*F24/10,1)</x:f>
        <x:v>8</x:v>
      </x:c>
      <x:c r="Q24" s="37" t="n">
        <x:f>ROUND(MIN('Scoring Method'!$B$3,10*G24),1)</x:f>
        <x:v>0</x:v>
      </x:c>
      <x:c r="R24" s="37" t="n">
        <x:f>IF(H24="",0,ROUND('Scoring Method'!$B$4*(101-H24)/100,1))</x:f>
        <x:v>0</x:v>
      </x:c>
      <x:c r="S24" s="37" t="n">
        <x:f>ROUND(IF(I24="",0,7.5*MIN(1,LN(1+I24)/LN(1+'Scoring Method'!$B$10)))+7.5*LN(1+J24)/LN(1+'Scoring Method'!$B$9),1)</x:f>
        <x:v>10.3</x:v>
      </x:c>
      <x:c r="T24" s="37" t="n">
        <x:f>SUM(K24:O24)</x:f>
        <x:v>4</x:v>
      </x:c>
      <x:c r="U24" s="37" t="n">
        <x:f>ROUND(SUM(P24:T24),1)</x:f>
        <x:v>22.3</x:v>
      </x:c>
      <x:c r="V24" s="32"/>
      <x:c r="W24" s="32" t="str">
        <x:v>연도 등록</x:v>
      </x:c>
    </x:row>
    <x:row r="25" ht="24" customHeight="1">
      <x:c r="A25" s="32" t="n">
        <x:v>21</x:v>
      </x:c>
      <x:c r="B25" s="32" t="str">
        <x:v>신학대전(Summa Theologiae)</x:v>
      </x:c>
      <x:c r="C25" s="32" t="str">
        <x:v>토마스 아퀴나스(Thomas Aquinas)</x:v>
      </x:c>
      <x:c r="D25" s="32" t="str">
        <x:v>철학</x:v>
      </x:c>
      <x:c r="E25" s="32" t="n">
        <x:v>1274</x:v>
      </x:c>
      <x:c r="F25" s="32" t="n">
        <x:v>0</x:v>
      </x:c>
      <x:c r="G25" s="32" t="n">
        <x:v>0</x:v>
      </x:c>
      <x:c r="H25" s="32"/>
      <x:c r="I25" s="32" t="n">
        <x:f>IF(E25="","",MAX(0,'Scoring Method'!$B$11-E25-IF(E25&lt;0,1,0)))</x:f>
        <x:v>752</x:v>
      </x:c>
      <x:c r="J25" s="32" t="n">
        <x:v>2</x:v>
      </x:c>
      <x:c r="K25" s="32" t="n">
        <x:v>1</x:v>
      </x:c>
      <x:c r="L25" s="32" t="n">
        <x:v>1</x:v>
      </x:c>
      <x:c r="M25" s="32" t="n">
        <x:v>1</x:v>
      </x:c>
      <x:c r="N25" s="32" t="n">
        <x:v>0</x:v>
      </x:c>
      <x:c r="O25" s="32" t="n">
        <x:v>1</x:v>
      </x:c>
      <x:c r="P25" s="37" t="n">
        <x:f>ROUND('Scoring Method'!$B$2*F25/10,1)</x:f>
        <x:v>0</x:v>
      </x:c>
      <x:c r="Q25" s="37" t="n">
        <x:f>ROUND(MIN('Scoring Method'!$B$3,10*G25),1)</x:f>
        <x:v>0</x:v>
      </x:c>
      <x:c r="R25" s="37" t="n">
        <x:f>IF(H25="",0,ROUND('Scoring Method'!$B$4*(101-H25)/100,1))</x:f>
        <x:v>0</x:v>
      </x:c>
      <x:c r="S25" s="37" t="n">
        <x:f>ROUND(IF(I25="",0,7.5*MIN(1,LN(1+I25)/LN(1+'Scoring Method'!$B$10)))+7.5*LN(1+J25)/LN(1+'Scoring Method'!$B$9),1)</x:f>
        <x:v>10.3</x:v>
      </x:c>
      <x:c r="T25" s="37" t="n">
        <x:f>SUM(K25:O25)</x:f>
        <x:v>4</x:v>
      </x:c>
      <x:c r="U25" s="37" t="n">
        <x:f>ROUND(SUM(P25:T25),1)</x:f>
        <x:v>14.3</x:v>
      </x:c>
      <x:c r="V25" s="32"/>
      <x:c r="W25" s="32" t="str">
        <x:v>연도 등록</x:v>
      </x:c>
    </x:row>
    <x:row r="26" ht="24" customHeight="1">
      <x:c r="A26" s="32" t="n">
        <x:v>22</x:v>
      </x:c>
      <x:c r="B26" s="32" t="str">
        <x:v>헤이케 이야기(The Tale of the Heike)</x:v>
      </x:c>
      <x:c r="C26" s="32" t="str">
        <x:v>전승(Traditional)</x:v>
      </x:c>
      <x:c r="D26" s="32" t="str">
        <x:v>서사시</x:v>
      </x:c>
      <x:c r="E26" s="32" t="n">
        <x:v>1300</x:v>
      </x:c>
      <x:c r="F26" s="32" t="n">
        <x:v>2</x:v>
      </x:c>
      <x:c r="G26" s="32" t="n">
        <x:v>0</x:v>
      </x:c>
      <x:c r="H26" s="32"/>
      <x:c r="I26" s="32" t="n">
        <x:f>IF(E26="","",MAX(0,'Scoring Method'!$B$11-E26-IF(E26&lt;0,1,0)))</x:f>
        <x:v>726</x:v>
      </x:c>
      <x:c r="J26" s="32" t="n">
        <x:v>6</x:v>
      </x:c>
      <x:c r="K26" s="32" t="n">
        <x:v>1</x:v>
      </x:c>
      <x:c r="L26" s="32" t="n">
        <x:v>1</x:v>
      </x:c>
      <x:c r="M26" s="32" t="n">
        <x:v>1</x:v>
      </x:c>
      <x:c r="N26" s="32" t="n">
        <x:v>0</x:v>
      </x:c>
      <x:c r="O26" s="32" t="n">
        <x:v>1</x:v>
      </x:c>
      <x:c r="P26" s="37" t="n">
        <x:f>ROUND('Scoring Method'!$B$2*F26/10,1)</x:f>
        <x:v>8</x:v>
      </x:c>
      <x:c r="Q26" s="37" t="n">
        <x:f>ROUND(MIN('Scoring Method'!$B$3,10*G26),1)</x:f>
        <x:v>0</x:v>
      </x:c>
      <x:c r="R26" s="37" t="n">
        <x:f>IF(H26="",0,ROUND('Scoring Method'!$B$4*(101-H26)/100,1))</x:f>
        <x:v>0</x:v>
      </x:c>
      <x:c r="S26" s="37" t="n">
        <x:f>ROUND(IF(I26="",0,7.5*MIN(1,LN(1+I26)/LN(1+'Scoring Method'!$B$10)))+7.5*LN(1+J26)/LN(1+'Scoring Method'!$B$9),1)</x:f>
        <x:v>12.4</x:v>
      </x:c>
      <x:c r="T26" s="37" t="n">
        <x:f>SUM(K26:O26)</x:f>
        <x:v>4</x:v>
      </x:c>
      <x:c r="U26" s="37" t="n">
        <x:f>ROUND(SUM(P26:T26),1)</x:f>
        <x:v>24.4</x:v>
      </x:c>
      <x:c r="V26" s="32"/>
      <x:c r="W26" s="32" t="str">
        <x:v>연도 등록</x:v>
      </x:c>
    </x:row>
    <x:row r="27" ht="24" customHeight="1">
      <x:c r="A27" s="32" t="n">
        <x:v>23</x:v>
      </x:c>
      <x:c r="B27" s="32" t="str">
        <x:v>신곡(The Divine Comedy)</x:v>
      </x:c>
      <x:c r="C27" s="32" t="str">
        <x:v>단테 알리기에리(Dante Alighieri)</x:v>
      </x:c>
      <x:c r="D27" s="32" t="str">
        <x:v>서사시</x:v>
      </x:c>
      <x:c r="E27" s="32" t="n">
        <x:v>1321</x:v>
      </x:c>
      <x:c r="F27" s="32" t="n">
        <x:v>3</x:v>
      </x:c>
      <x:c r="G27" s="32" t="n">
        <x:v>0</x:v>
      </x:c>
      <x:c r="H27" s="32" t="n">
        <x:v>84</x:v>
      </x:c>
      <x:c r="I27" s="32" t="n">
        <x:f>IF(E27="","",MAX(0,'Scoring Method'!$B$11-E27-IF(E27&lt;0,1,0)))</x:f>
        <x:v>705</x:v>
      </x:c>
      <x:c r="J27" s="32" t="n">
        <x:v>6</x:v>
      </x:c>
      <x:c r="K27" s="32" t="n">
        <x:v>1</x:v>
      </x:c>
      <x:c r="L27" s="32" t="n">
        <x:v>1</x:v>
      </x:c>
      <x:c r="M27" s="32" t="n">
        <x:v>1</x:v>
      </x:c>
      <x:c r="N27" s="32" t="n">
        <x:v>1</x:v>
      </x:c>
      <x:c r="O27" s="32" t="n">
        <x:v>1</x:v>
      </x:c>
      <x:c r="P27" s="37" t="n">
        <x:f>ROUND('Scoring Method'!$B$2*F27/10,1)</x:f>
        <x:v>12</x:v>
      </x:c>
      <x:c r="Q27" s="37" t="n">
        <x:f>ROUND(MIN('Scoring Method'!$B$3,10*G27),1)</x:f>
        <x:v>0</x:v>
      </x:c>
      <x:c r="R27" s="37" t="n">
        <x:f>IF(H27="",0,ROUND('Scoring Method'!$B$4*(101-H27)/100,1))</x:f>
        <x:v>3.4</x:v>
      </x:c>
      <x:c r="S27" s="37" t="n">
        <x:f>ROUND(IF(I27="",0,7.5*MIN(1,LN(1+I27)/LN(1+'Scoring Method'!$B$10)))+7.5*LN(1+J27)/LN(1+'Scoring Method'!$B$9),1)</x:f>
        <x:v>12.4</x:v>
      </x:c>
      <x:c r="T27" s="37" t="n">
        <x:f>SUM(K27:O27)</x:f>
        <x:v>5</x:v>
      </x:c>
      <x:c r="U27" s="37" t="n">
        <x:f>ROUND(SUM(P27:T27),1)</x:f>
        <x:v>32.8</x:v>
      </x:c>
      <x:c r="V27" s="32"/>
      <x:c r="W27" s="32" t="str">
        <x:v>연도 등록</x:v>
      </x:c>
    </x:row>
    <x:row r="28" ht="24" customHeight="1">
      <x:c r="A28" s="32" t="n">
        <x:v>24</x:v>
      </x:c>
      <x:c r="B28" s="32" t="str">
        <x:v>데카메론(The Decameron)</x:v>
      </x:c>
      <x:c r="C28" s="32" t="str">
        <x:v>조반니 보카치오(Giovanni Boccaccio)</x:v>
      </x:c>
      <x:c r="D28" s="32" t="str">
        <x:v>소설·단편소설</x:v>
      </x:c>
      <x:c r="E28" s="32" t="n">
        <x:v>1353</x:v>
      </x:c>
      <x:c r="F28" s="32" t="n">
        <x:v>2</x:v>
      </x:c>
      <x:c r="G28" s="32" t="n">
        <x:v>0</x:v>
      </x:c>
      <x:c r="H28" s="32"/>
      <x:c r="I28" s="32" t="n">
        <x:f>IF(E28="","",MAX(0,'Scoring Method'!$B$11-E28-IF(E28&lt;0,1,0)))</x:f>
        <x:v>673</x:v>
      </x:c>
      <x:c r="J28" s="32" t="n">
        <x:v>3</x:v>
      </x:c>
      <x:c r="K28" s="32" t="n">
        <x:v>1</x:v>
      </x:c>
      <x:c r="L28" s="32" t="n">
        <x:v>1</x:v>
      </x:c>
      <x:c r="M28" s="32" t="n">
        <x:v>1</x:v>
      </x:c>
      <x:c r="N28" s="32" t="n">
        <x:v>0</x:v>
      </x:c>
      <x:c r="O28" s="32" t="n">
        <x:v>1</x:v>
      </x:c>
      <x:c r="P28" s="37" t="n">
        <x:f>ROUND('Scoring Method'!$B$2*F28/10,1)</x:f>
        <x:v>8</x:v>
      </x:c>
      <x:c r="Q28" s="37" t="n">
        <x:f>ROUND(MIN('Scoring Method'!$B$3,10*G28),1)</x:f>
        <x:v>0</x:v>
      </x:c>
      <x:c r="R28" s="37" t="n">
        <x:f>IF(H28="",0,ROUND('Scoring Method'!$B$4*(101-H28)/100,1))</x:f>
        <x:v>0</x:v>
      </x:c>
      <x:c r="S28" s="37" t="n">
        <x:f>ROUND(IF(I28="",0,7.5*MIN(1,LN(1+I28)/LN(1+'Scoring Method'!$B$10)))+7.5*LN(1+J28)/LN(1+'Scoring Method'!$B$9),1)</x:f>
        <x:v>11</x:v>
      </x:c>
      <x:c r="T28" s="37" t="n">
        <x:f>SUM(K28:O28)</x:f>
        <x:v>4</x:v>
      </x:c>
      <x:c r="U28" s="37" t="n">
        <x:f>ROUND(SUM(P28:T28),1)</x:f>
        <x:v>23</x:v>
      </x:c>
      <x:c r="V28" s="32"/>
      <x:c r="W28" s="32" t="str">
        <x:v>연도 등록</x:v>
      </x:c>
    </x:row>
    <x:row r="29" ht="24" customHeight="1">
      <x:c r="A29" s="32" t="n">
        <x:v>25</x:v>
      </x:c>
      <x:c r="B29" s="32" t="str">
        <x:v>캔터베리 이야기(The Canterbury Tales)</x:v>
      </x:c>
      <x:c r="C29" s="32" t="str">
        <x:v>제프리 초서(Geoffrey Chaucer)</x:v>
      </x:c>
      <x:c r="D29" s="32" t="str">
        <x:v>기타</x:v>
      </x:c>
      <x:c r="E29" s="32" t="n">
        <x:v>1400</x:v>
      </x:c>
      <x:c r="F29" s="32" t="n">
        <x:v>4</x:v>
      </x:c>
      <x:c r="G29" s="32" t="n">
        <x:v>0</x:v>
      </x:c>
      <x:c r="H29" s="32"/>
      <x:c r="I29" s="32" t="n">
        <x:f>IF(E29="","",MAX(0,'Scoring Method'!$B$11-E29-IF(E29&lt;0,1,0)))</x:f>
        <x:v>626</x:v>
      </x:c>
      <x:c r="J29" s="32" t="n">
        <x:v>2</x:v>
      </x:c>
      <x:c r="K29" s="32" t="n">
        <x:v>1</x:v>
      </x:c>
      <x:c r="L29" s="32" t="n">
        <x:v>1</x:v>
      </x:c>
      <x:c r="M29" s="32" t="n">
        <x:v>1</x:v>
      </x:c>
      <x:c r="N29" s="32" t="n">
        <x:v>0</x:v>
      </x:c>
      <x:c r="O29" s="32" t="n">
        <x:v>1</x:v>
      </x:c>
      <x:c r="P29" s="37" t="n">
        <x:f>ROUND('Scoring Method'!$B$2*F29/10,1)</x:f>
        <x:v>16</x:v>
      </x:c>
      <x:c r="Q29" s="37" t="n">
        <x:f>ROUND(MIN('Scoring Method'!$B$3,10*G29),1)</x:f>
        <x:v>0</x:v>
      </x:c>
      <x:c r="R29" s="37" t="n">
        <x:f>IF(H29="",0,ROUND('Scoring Method'!$B$4*(101-H29)/100,1))</x:f>
        <x:v>0</x:v>
      </x:c>
      <x:c r="S29" s="37" t="n">
        <x:f>ROUND(IF(I29="",0,7.5*MIN(1,LN(1+I29)/LN(1+'Scoring Method'!$B$10)))+7.5*LN(1+J29)/LN(1+'Scoring Method'!$B$9),1)</x:f>
        <x:v>10.3</x:v>
      </x:c>
      <x:c r="T29" s="37" t="n">
        <x:f>SUM(K29:O29)</x:f>
        <x:v>4</x:v>
      </x:c>
      <x:c r="U29" s="37" t="n">
        <x:f>ROUND(SUM(P29:T29),1)</x:f>
        <x:v>30.3</x:v>
      </x:c>
      <x:c r="V29" s="32"/>
      <x:c r="W29" s="32" t="str">
        <x:v>연도 등록</x:v>
      </x:c>
    </x:row>
    <x:row r="30" ht="24" customHeight="1">
      <x:c r="A30" s="32" t="n">
        <x:v>26</x:v>
      </x:c>
      <x:c r="B30" s="32" t="str">
        <x:v>군주론(The Prince)</x:v>
      </x:c>
      <x:c r="C30" s="32" t="str">
        <x:v>니콜로 디 베르나르도 데이 마키아벨리(Niccolò di Bernardo dei Machiavelli)</x:v>
      </x:c>
      <x:c r="D30" s="32" t="str">
        <x:v>철학</x:v>
      </x:c>
      <x:c r="E30" s="32" t="n">
        <x:v>1532</x:v>
      </x:c>
      <x:c r="F30" s="32" t="n">
        <x:v>7</x:v>
      </x:c>
      <x:c r="G30" s="32" t="n">
        <x:v>0</x:v>
      </x:c>
      <x:c r="H30" s="32"/>
      <x:c r="I30" s="32" t="n">
        <x:f>IF(E30="","",MAX(0,'Scoring Method'!$B$11-E30-IF(E30&lt;0,1,0)))</x:f>
        <x:v>494</x:v>
      </x:c>
      <x:c r="J30" s="32" t="n">
        <x:v>3</x:v>
      </x:c>
      <x:c r="K30" s="32" t="n">
        <x:v>1</x:v>
      </x:c>
      <x:c r="L30" s="32" t="n">
        <x:v>1</x:v>
      </x:c>
      <x:c r="M30" s="32" t="n">
        <x:v>1</x:v>
      </x:c>
      <x:c r="N30" s="32" t="n">
        <x:v>0</x:v>
      </x:c>
      <x:c r="O30" s="32" t="n">
        <x:v>1</x:v>
      </x:c>
      <x:c r="P30" s="37" t="n">
        <x:f>ROUND('Scoring Method'!$B$2*F30/10,1)</x:f>
        <x:v>28</x:v>
      </x:c>
      <x:c r="Q30" s="37" t="n">
        <x:f>ROUND(MIN('Scoring Method'!$B$3,10*G30),1)</x:f>
        <x:v>0</x:v>
      </x:c>
      <x:c r="R30" s="37" t="n">
        <x:f>IF(H30="",0,ROUND('Scoring Method'!$B$4*(101-H30)/100,1))</x:f>
        <x:v>0</x:v>
      </x:c>
      <x:c r="S30" s="37" t="n">
        <x:f>ROUND(IF(I30="",0,7.5*MIN(1,LN(1+I30)/LN(1+'Scoring Method'!$B$10)))+7.5*LN(1+J30)/LN(1+'Scoring Method'!$B$9),1)</x:f>
        <x:v>11</x:v>
      </x:c>
      <x:c r="T30" s="37" t="n">
        <x:f>SUM(K30:O30)</x:f>
        <x:v>4</x:v>
      </x:c>
      <x:c r="U30" s="37" t="n">
        <x:f>ROUND(SUM(P30:T30),1)</x:f>
        <x:v>43</x:v>
      </x:c>
      <x:c r="V30" s="32" t="n">
        <x:v>39</x:v>
      </x:c>
      <x:c r="W30" s="32" t="str">
        <x:v>연도 등록</x:v>
      </x:c>
    </x:row>
    <x:row r="31" ht="24" customHeight="1">
      <x:c r="A31" s="32" t="n">
        <x:v>27</x:v>
      </x:c>
      <x:c r="B31" s="32" t="str">
        <x:v>수상록(Essays)</x:v>
      </x:c>
      <x:c r="C31" s="32" t="str">
        <x:v>미셸 드 몽테뉴(Michel de Montaigne)</x:v>
      </x:c>
      <x:c r="D31" s="32" t="str">
        <x:v>에세이</x:v>
      </x:c>
      <x:c r="E31" s="32" t="n">
        <x:v>1580</x:v>
      </x:c>
      <x:c r="F31" s="32" t="n">
        <x:v>7</x:v>
      </x:c>
      <x:c r="G31" s="32" t="n">
        <x:v>0</x:v>
      </x:c>
      <x:c r="H31" s="32"/>
      <x:c r="I31" s="32" t="n">
        <x:f>IF(E31="","",MAX(0,'Scoring Method'!$B$11-E31-IF(E31&lt;0,1,0)))</x:f>
        <x:v>446</x:v>
      </x:c>
      <x:c r="J31" s="32" t="n">
        <x:v>4</x:v>
      </x:c>
      <x:c r="K31" s="32" t="n">
        <x:v>1</x:v>
      </x:c>
      <x:c r="L31" s="32" t="n">
        <x:v>1</x:v>
      </x:c>
      <x:c r="M31" s="32" t="n">
        <x:v>1</x:v>
      </x:c>
      <x:c r="N31" s="32" t="n">
        <x:v>0</x:v>
      </x:c>
      <x:c r="O31" s="32" t="n">
        <x:v>1</x:v>
      </x:c>
      <x:c r="P31" s="37" t="n">
        <x:f>ROUND('Scoring Method'!$B$2*F31/10,1)</x:f>
        <x:v>28</x:v>
      </x:c>
      <x:c r="Q31" s="37" t="n">
        <x:f>ROUND(MIN('Scoring Method'!$B$3,10*G31),1)</x:f>
        <x:v>0</x:v>
      </x:c>
      <x:c r="R31" s="37" t="n">
        <x:f>IF(H31="",0,ROUND('Scoring Method'!$B$4*(101-H31)/100,1))</x:f>
        <x:v>0</x:v>
      </x:c>
      <x:c r="S31" s="37" t="n">
        <x:f>ROUND(IF(I31="",0,7.5*MIN(1,LN(1+I31)/LN(1+'Scoring Method'!$B$10)))+7.5*LN(1+J31)/LN(1+'Scoring Method'!$B$9),1)</x:f>
        <x:v>11.4</x:v>
      </x:c>
      <x:c r="T31" s="37" t="n">
        <x:f>SUM(K31:O31)</x:f>
        <x:v>4</x:v>
      </x:c>
      <x:c r="U31" s="37" t="n">
        <x:f>ROUND(SUM(P31:T31),1)</x:f>
        <x:v>43.4</x:v>
      </x:c>
      <x:c r="V31" s="32" t="n">
        <x:v>38</x:v>
      </x:c>
      <x:c r="W31" s="32" t="str">
        <x:v>연도 등록</x:v>
      </x:c>
    </x:row>
    <x:row r="32" ht="24" customHeight="1">
      <x:c r="A32" s="32" t="n">
        <x:v>28</x:v>
      </x:c>
      <x:c r="B32" s="32" t="str">
        <x:v>햄릿(Hamlet)</x:v>
      </x:c>
      <x:c r="C32" s="32" t="str">
        <x:v>윌리엄 셰익스피어(William Shakespeare)</x:v>
      </x:c>
      <x:c r="D32" s="32" t="str">
        <x:v>희곡</x:v>
      </x:c>
      <x:c r="E32" s="32" t="n">
        <x:v>1601</x:v>
      </x:c>
      <x:c r="F32" s="32" t="n">
        <x:v>7</x:v>
      </x:c>
      <x:c r="G32" s="32" t="n">
        <x:v>0</x:v>
      </x:c>
      <x:c r="H32" s="32"/>
      <x:c r="I32" s="32" t="n">
        <x:f>IF(E32="","",MAX(0,'Scoring Method'!$B$11-E32-IF(E32&lt;0,1,0)))</x:f>
        <x:v>425</x:v>
      </x:c>
      <x:c r="J32" s="32" t="n">
        <x:v>4</x:v>
      </x:c>
      <x:c r="K32" s="32" t="n">
        <x:v>1</x:v>
      </x:c>
      <x:c r="L32" s="32" t="n">
        <x:v>1</x:v>
      </x:c>
      <x:c r="M32" s="32" t="n">
        <x:v>1</x:v>
      </x:c>
      <x:c r="N32" s="32" t="n">
        <x:v>0</x:v>
      </x:c>
      <x:c r="O32" s="32" t="n">
        <x:v>1</x:v>
      </x:c>
      <x:c r="P32" s="37" t="n">
        <x:f>ROUND('Scoring Method'!$B$2*F32/10,1)</x:f>
        <x:v>28</x:v>
      </x:c>
      <x:c r="Q32" s="37" t="n">
        <x:f>ROUND(MIN('Scoring Method'!$B$3,10*G32),1)</x:f>
        <x:v>0</x:v>
      </x:c>
      <x:c r="R32" s="37" t="n">
        <x:f>IF(H32="",0,ROUND('Scoring Method'!$B$4*(101-H32)/100,1))</x:f>
        <x:v>0</x:v>
      </x:c>
      <x:c r="S32" s="37" t="n">
        <x:f>ROUND(IF(I32="",0,7.5*MIN(1,LN(1+I32)/LN(1+'Scoring Method'!$B$10)))+7.5*LN(1+J32)/LN(1+'Scoring Method'!$B$9),1)</x:f>
        <x:v>11.3</x:v>
      </x:c>
      <x:c r="T32" s="37" t="n">
        <x:f>SUM(K32:O32)</x:f>
        <x:v>4</x:v>
      </x:c>
      <x:c r="U32" s="37" t="n">
        <x:f>ROUND(SUM(P32:T32),1)</x:f>
        <x:v>43.3</x:v>
      </x:c>
      <x:c r="V32" s="32"/>
      <x:c r="W32" s="32" t="str">
        <x:v>연도 등록</x:v>
      </x:c>
    </x:row>
    <x:row r="33" ht="24" customHeight="1">
      <x:c r="A33" s="32" t="n">
        <x:v>29</x:v>
      </x:c>
      <x:c r="B33" s="32" t="str">
        <x:v>돈키호테(Don Quixote)</x:v>
      </x:c>
      <x:c r="C33" s="32" t="str">
        <x:v>미겔 데 세르반테스 사아베드라(Miguel de Cervantes Saavedra)</x:v>
      </x:c>
      <x:c r="D33" s="32" t="str">
        <x:v>소설·단편소설</x:v>
      </x:c>
      <x:c r="E33" s="32" t="n">
        <x:v>1605</x:v>
      </x:c>
      <x:c r="F33" s="32" t="n">
        <x:v>7</x:v>
      </x:c>
      <x:c r="G33" s="32" t="n">
        <x:v>0</x:v>
      </x:c>
      <x:c r="H33" s="32" t="n">
        <x:v>85</x:v>
      </x:c>
      <x:c r="I33" s="32" t="n">
        <x:f>IF(E33="","",MAX(0,'Scoring Method'!$B$11-E33-IF(E33&lt;0,1,0)))</x:f>
        <x:v>421</x:v>
      </x:c>
      <x:c r="J33" s="32" t="n">
        <x:v>8</x:v>
      </x:c>
      <x:c r="K33" s="32" t="n">
        <x:v>1</x:v>
      </x:c>
      <x:c r="L33" s="32" t="n">
        <x:v>1</x:v>
      </x:c>
      <x:c r="M33" s="32" t="n">
        <x:v>1</x:v>
      </x:c>
      <x:c r="N33" s="32" t="n">
        <x:v>0</x:v>
      </x:c>
      <x:c r="O33" s="32" t="n">
        <x:v>1</x:v>
      </x:c>
      <x:c r="P33" s="37" t="n">
        <x:f>ROUND('Scoring Method'!$B$2*F33/10,1)</x:f>
        <x:v>28</x:v>
      </x:c>
      <x:c r="Q33" s="37" t="n">
        <x:f>ROUND(MIN('Scoring Method'!$B$3,10*G33),1)</x:f>
        <x:v>0</x:v>
      </x:c>
      <x:c r="R33" s="37" t="n">
        <x:f>IF(H33="",0,ROUND('Scoring Method'!$B$4*(101-H33)/100,1))</x:f>
        <x:v>3.2</x:v>
      </x:c>
      <x:c r="S33" s="37" t="n">
        <x:f>ROUND(IF(I33="",0,7.5*MIN(1,LN(1+I33)/LN(1+'Scoring Method'!$B$10)))+7.5*LN(1+J33)/LN(1+'Scoring Method'!$B$9),1)</x:f>
        <x:v>12.8</x:v>
      </x:c>
      <x:c r="T33" s="37" t="n">
        <x:f>SUM(K33:O33)</x:f>
        <x:v>4</x:v>
      </x:c>
      <x:c r="U33" s="37" t="n">
        <x:f>ROUND(SUM(P33:T33),1)</x:f>
        <x:v>48</x:v>
      </x:c>
      <x:c r="V33" s="32" t="n">
        <x:v>30</x:v>
      </x:c>
      <x:c r="W33" s="32" t="str">
        <x:v>연도 등록</x:v>
      </x:c>
    </x:row>
    <x:row r="34" ht="24" customHeight="1">
      <x:c r="A34" s="32" t="n">
        <x:v>30</x:v>
      </x:c>
      <x:c r="B34" s="32" t="str">
        <x:v>방법서설(Discourse on the Method)</x:v>
      </x:c>
      <x:c r="C34" s="32" t="str">
        <x:v>르네 데카르트(René Descartes)</x:v>
      </x:c>
      <x:c r="D34" s="32" t="str">
        <x:v>철학</x:v>
      </x:c>
      <x:c r="E34" s="32" t="n">
        <x:v>1637</x:v>
      </x:c>
      <x:c r="F34" s="32" t="n">
        <x:v>6</x:v>
      </x:c>
      <x:c r="G34" s="32" t="n">
        <x:v>0</x:v>
      </x:c>
      <x:c r="H34" s="32"/>
      <x:c r="I34" s="32" t="n">
        <x:f>IF(E34="","",MAX(0,'Scoring Method'!$B$11-E34-IF(E34&lt;0,1,0)))</x:f>
        <x:v>389</x:v>
      </x:c>
      <x:c r="J34" s="32" t="n">
        <x:v>2</x:v>
      </x:c>
      <x:c r="K34" s="32" t="n">
        <x:v>1</x:v>
      </x:c>
      <x:c r="L34" s="32" t="n">
        <x:v>1</x:v>
      </x:c>
      <x:c r="M34" s="32" t="n">
        <x:v>1</x:v>
      </x:c>
      <x:c r="N34" s="32" t="n">
        <x:v>0</x:v>
      </x:c>
      <x:c r="O34" s="32" t="n">
        <x:v>1</x:v>
      </x:c>
      <x:c r="P34" s="37" t="n">
        <x:f>ROUND('Scoring Method'!$B$2*F34/10,1)</x:f>
        <x:v>24</x:v>
      </x:c>
      <x:c r="Q34" s="37" t="n">
        <x:f>ROUND(MIN('Scoring Method'!$B$3,10*G34),1)</x:f>
        <x:v>0</x:v>
      </x:c>
      <x:c r="R34" s="37" t="n">
        <x:f>IF(H34="",0,ROUND('Scoring Method'!$B$4*(101-H34)/100,1))</x:f>
        <x:v>0</x:v>
      </x:c>
      <x:c r="S34" s="37" t="n">
        <x:f>ROUND(IF(I34="",0,7.5*MIN(1,LN(1+I34)/LN(1+'Scoring Method'!$B$10)))+7.5*LN(1+J34)/LN(1+'Scoring Method'!$B$9),1)</x:f>
        <x:v>9.9</x:v>
      </x:c>
      <x:c r="T34" s="37" t="n">
        <x:f>SUM(K34:O34)</x:f>
        <x:v>4</x:v>
      </x:c>
      <x:c r="U34" s="37" t="n">
        <x:f>ROUND(SUM(P34:T34),1)</x:f>
        <x:v>37.9</x:v>
      </x:c>
      <x:c r="V34" s="32" t="n">
        <x:v>58</x:v>
      </x:c>
      <x:c r="W34" s="32" t="str">
        <x:v>연도 등록</x:v>
      </x:c>
    </x:row>
    <x:row r="35" ht="24" customHeight="1">
      <x:c r="A35" s="32" t="n">
        <x:v>31</x:v>
      </x:c>
      <x:c r="B35" s="32" t="str">
        <x:v>실낙원(Paradise Lost)</x:v>
      </x:c>
      <x:c r="C35" s="32" t="str">
        <x:v>존 밀턴(John Milton)</x:v>
      </x:c>
      <x:c r="D35" s="32" t="str">
        <x:v>서사시</x:v>
      </x:c>
      <x:c r="E35" s="32" t="n">
        <x:v>1667</x:v>
      </x:c>
      <x:c r="F35" s="32" t="n">
        <x:v>6</x:v>
      </x:c>
      <x:c r="G35" s="32" t="n">
        <x:v>0</x:v>
      </x:c>
      <x:c r="H35" s="32"/>
      <x:c r="I35" s="32" t="n">
        <x:f>IF(E35="","",MAX(0,'Scoring Method'!$B$11-E35-IF(E35&lt;0,1,0)))</x:f>
        <x:v>359</x:v>
      </x:c>
      <x:c r="J35" s="32" t="n">
        <x:v>2</x:v>
      </x:c>
      <x:c r="K35" s="32" t="n">
        <x:v>1</x:v>
      </x:c>
      <x:c r="L35" s="32" t="n">
        <x:v>1</x:v>
      </x:c>
      <x:c r="M35" s="32" t="n">
        <x:v>1</x:v>
      </x:c>
      <x:c r="N35" s="32" t="n">
        <x:v>0</x:v>
      </x:c>
      <x:c r="O35" s="32" t="n">
        <x:v>1</x:v>
      </x:c>
      <x:c r="P35" s="37" t="n">
        <x:f>ROUND('Scoring Method'!$B$2*F35/10,1)</x:f>
        <x:v>24</x:v>
      </x:c>
      <x:c r="Q35" s="37" t="n">
        <x:f>ROUND(MIN('Scoring Method'!$B$3,10*G35),1)</x:f>
        <x:v>0</x:v>
      </x:c>
      <x:c r="R35" s="37" t="n">
        <x:f>IF(H35="",0,ROUND('Scoring Method'!$B$4*(101-H35)/100,1))</x:f>
        <x:v>0</x:v>
      </x:c>
      <x:c r="S35" s="37" t="n">
        <x:f>ROUND(IF(I35="",0,7.5*MIN(1,LN(1+I35)/LN(1+'Scoring Method'!$B$10)))+7.5*LN(1+J35)/LN(1+'Scoring Method'!$B$9),1)</x:f>
        <x:v>9.9</x:v>
      </x:c>
      <x:c r="T35" s="37" t="n">
        <x:f>SUM(K35:O35)</x:f>
        <x:v>4</x:v>
      </x:c>
      <x:c r="U35" s="37" t="n">
        <x:f>ROUND(SUM(P35:T35),1)</x:f>
        <x:v>37.9</x:v>
      </x:c>
      <x:c r="V35" s="32" t="n">
        <x:v>59</x:v>
      </x:c>
      <x:c r="W35" s="32" t="str">
        <x:v>연도 등록</x:v>
      </x:c>
    </x:row>
    <x:row r="36" ht="24" customHeight="1">
      <x:c r="A36" s="32" t="n">
        <x:v>32</x:v>
      </x:c>
      <x:c r="B36" s="32" t="str">
        <x:v>캉디드(Candide)</x:v>
      </x:c>
      <x:c r="C36" s="32" t="str">
        <x:v>볼테르(본명: 프랑수아마리 아루에)(François-Marie Arouet)</x:v>
      </x:c>
      <x:c r="D36" s="32" t="str">
        <x:v>소설·단편소설</x:v>
      </x:c>
      <x:c r="E36" s="32" t="n">
        <x:v>1759</x:v>
      </x:c>
      <x:c r="F36" s="32" t="n">
        <x:v>0</x:v>
      </x:c>
      <x:c r="G36" s="32" t="n">
        <x:v>0</x:v>
      </x:c>
      <x:c r="H36" s="32"/>
      <x:c r="I36" s="32" t="n">
        <x:f>IF(E36="","",MAX(0,'Scoring Method'!$B$11-E36-IF(E36&lt;0,1,0)))</x:f>
        <x:v>267</x:v>
      </x:c>
      <x:c r="J36" s="32" t="n">
        <x:v>2</x:v>
      </x:c>
      <x:c r="K36" s="32" t="n">
        <x:v>1</x:v>
      </x:c>
      <x:c r="L36" s="32" t="n">
        <x:v>1</x:v>
      </x:c>
      <x:c r="M36" s="32" t="n">
        <x:v>1</x:v>
      </x:c>
      <x:c r="N36" s="32" t="n">
        <x:v>0</x:v>
      </x:c>
      <x:c r="O36" s="32" t="n">
        <x:v>1</x:v>
      </x:c>
      <x:c r="P36" s="37" t="n">
        <x:f>ROUND('Scoring Method'!$B$2*F36/10,1)</x:f>
        <x:v>0</x:v>
      </x:c>
      <x:c r="Q36" s="37" t="n">
        <x:f>ROUND(MIN('Scoring Method'!$B$3,10*G36),1)</x:f>
        <x:v>0</x:v>
      </x:c>
      <x:c r="R36" s="37" t="n">
        <x:f>IF(H36="",0,ROUND('Scoring Method'!$B$4*(101-H36)/100,1))</x:f>
        <x:v>0</x:v>
      </x:c>
      <x:c r="S36" s="37" t="n">
        <x:f>ROUND(IF(I36="",0,7.5*MIN(1,LN(1+I36)/LN(1+'Scoring Method'!$B$10)))+7.5*LN(1+J36)/LN(1+'Scoring Method'!$B$9),1)</x:f>
        <x:v>9.5</x:v>
      </x:c>
      <x:c r="T36" s="37" t="n">
        <x:f>SUM(K36:O36)</x:f>
        <x:v>4</x:v>
      </x:c>
      <x:c r="U36" s="37" t="n">
        <x:f>ROUND(SUM(P36:T36),1)</x:f>
        <x:v>13.5</x:v>
      </x:c>
      <x:c r="V36" s="32"/>
      <x:c r="W36" s="32" t="str">
        <x:v>연도 등록</x:v>
      </x:c>
    </x:row>
    <x:row r="37" ht="24" customHeight="1">
      <x:c r="A37" s="32" t="n">
        <x:v>33</x:v>
      </x:c>
      <x:c r="B37" s="32" t="str">
        <x:v>사회계약론(The Social Contract)</x:v>
      </x:c>
      <x:c r="C37" s="32" t="str">
        <x:v>장 자크 루소(Jean-Jacques Rousseau)</x:v>
      </x:c>
      <x:c r="D37" s="32" t="str">
        <x:v>철학</x:v>
      </x:c>
      <x:c r="E37" s="32" t="n">
        <x:v>1762</x:v>
      </x:c>
      <x:c r="F37" s="32" t="n">
        <x:v>0</x:v>
      </x:c>
      <x:c r="G37" s="32" t="n">
        <x:v>0</x:v>
      </x:c>
      <x:c r="H37" s="32"/>
      <x:c r="I37" s="32" t="n">
        <x:f>IF(E37="","",MAX(0,'Scoring Method'!$B$11-E37-IF(E37&lt;0,1,0)))</x:f>
        <x:v>264</x:v>
      </x:c>
      <x:c r="J37" s="32" t="n">
        <x:v>3</x:v>
      </x:c>
      <x:c r="K37" s="32" t="n">
        <x:v>1</x:v>
      </x:c>
      <x:c r="L37" s="32" t="n">
        <x:v>1</x:v>
      </x:c>
      <x:c r="M37" s="32" t="n">
        <x:v>1</x:v>
      </x:c>
      <x:c r="N37" s="32" t="n">
        <x:v>0</x:v>
      </x:c>
      <x:c r="O37" s="32" t="n">
        <x:v>1</x:v>
      </x:c>
      <x:c r="P37" s="37" t="n">
        <x:f>ROUND('Scoring Method'!$B$2*F37/10,1)</x:f>
        <x:v>0</x:v>
      </x:c>
      <x:c r="Q37" s="37" t="n">
        <x:f>ROUND(MIN('Scoring Method'!$B$3,10*G37),1)</x:f>
        <x:v>0</x:v>
      </x:c>
      <x:c r="R37" s="37" t="n">
        <x:f>IF(H37="",0,ROUND('Scoring Method'!$B$4*(101-H37)/100,1))</x:f>
        <x:v>0</x:v>
      </x:c>
      <x:c r="S37" s="37" t="n">
        <x:f>ROUND(IF(I37="",0,7.5*MIN(1,LN(1+I37)/LN(1+'Scoring Method'!$B$10)))+7.5*LN(1+J37)/LN(1+'Scoring Method'!$B$9),1)</x:f>
        <x:v>10.2</x:v>
      </x:c>
      <x:c r="T37" s="37" t="n">
        <x:f>SUM(K37:O37)</x:f>
        <x:v>4</x:v>
      </x:c>
      <x:c r="U37" s="37" t="n">
        <x:f>ROUND(SUM(P37:T37),1)</x:f>
        <x:v>14.2</x:v>
      </x:c>
      <x:c r="V37" s="32"/>
      <x:c r="W37" s="32" t="str">
        <x:v>연도 등록</x:v>
      </x:c>
    </x:row>
    <x:row r="38" ht="24" customHeight="1">
      <x:c r="A38" s="32" t="n">
        <x:v>34</x:v>
      </x:c>
      <x:c r="B38" s="32" t="str">
        <x:v>순수이성비판(Critique of Pure Reason)</x:v>
      </x:c>
      <x:c r="C38" s="32" t="str">
        <x:v>임마누엘 칸트(Immanuel Kant)</x:v>
      </x:c>
      <x:c r="D38" s="32" t="str">
        <x:v>철학</x:v>
      </x:c>
      <x:c r="E38" s="32" t="n">
        <x:v>1781</x:v>
      </x:c>
      <x:c r="F38" s="32" t="n">
        <x:v>0</x:v>
      </x:c>
      <x:c r="G38" s="32" t="n">
        <x:v>0</x:v>
      </x:c>
      <x:c r="H38" s="32"/>
      <x:c r="I38" s="32" t="n">
        <x:f>IF(E38="","",MAX(0,'Scoring Method'!$B$11-E38-IF(E38&lt;0,1,0)))</x:f>
        <x:v>245</x:v>
      </x:c>
      <x:c r="J38" s="32" t="n">
        <x:v>3</x:v>
      </x:c>
      <x:c r="K38" s="32" t="n">
        <x:v>1</x:v>
      </x:c>
      <x:c r="L38" s="32" t="n">
        <x:v>1</x:v>
      </x:c>
      <x:c r="M38" s="32" t="n">
        <x:v>1</x:v>
      </x:c>
      <x:c r="N38" s="32" t="n">
        <x:v>0</x:v>
      </x:c>
      <x:c r="O38" s="32" t="n">
        <x:v>1</x:v>
      </x:c>
      <x:c r="P38" s="37" t="n">
        <x:f>ROUND('Scoring Method'!$B$2*F38/10,1)</x:f>
        <x:v>0</x:v>
      </x:c>
      <x:c r="Q38" s="37" t="n">
        <x:f>ROUND(MIN('Scoring Method'!$B$3,10*G38),1)</x:f>
        <x:v>0</x:v>
      </x:c>
      <x:c r="R38" s="37" t="n">
        <x:f>IF(H38="",0,ROUND('Scoring Method'!$B$4*(101-H38)/100,1))</x:f>
        <x:v>0</x:v>
      </x:c>
      <x:c r="S38" s="37" t="n">
        <x:f>ROUND(IF(I38="",0,7.5*MIN(1,LN(1+I38)/LN(1+'Scoring Method'!$B$10)))+7.5*LN(1+J38)/LN(1+'Scoring Method'!$B$9),1)</x:f>
        <x:v>10.1</x:v>
      </x:c>
      <x:c r="T38" s="37" t="n">
        <x:f>SUM(K38:O38)</x:f>
        <x:v>4</x:v>
      </x:c>
      <x:c r="U38" s="37" t="n">
        <x:f>ROUND(SUM(P38:T38),1)</x:f>
        <x:v>14.1</x:v>
      </x:c>
      <x:c r="V38" s="32"/>
      <x:c r="W38" s="32" t="str">
        <x:v>연도 등록</x:v>
      </x:c>
    </x:row>
    <x:row r="39" ht="24" customHeight="1">
      <x:c r="A39" s="32" t="n">
        <x:v>35</x:v>
      </x:c>
      <x:c r="B39" s="32" t="str">
        <x:v>젊은 베르테르의 슬픔(The Sorrows of Young Werther)</x:v>
      </x:c>
      <x:c r="C39" s="32" t="str">
        <x:v>요한 볼프강 폰 괴테(Johann Wolfgang von Goethe)</x:v>
      </x:c>
      <x:c r="D39" s="32" t="str">
        <x:v>소설·단편소설</x:v>
      </x:c>
      <x:c r="E39" s="32" t="n">
        <x:v>1774</x:v>
      </x:c>
      <x:c r="F39" s="32" t="n">
        <x:v>5</x:v>
      </x:c>
      <x:c r="G39" s="32" t="n">
        <x:v>0</x:v>
      </x:c>
      <x:c r="H39" s="32" t="n">
        <x:v>83</x:v>
      </x:c>
      <x:c r="I39" s="32" t="n">
        <x:f>IF(E39="","",MAX(0,'Scoring Method'!$B$11-E39-IF(E39&lt;0,1,0)))</x:f>
        <x:v>252</x:v>
      </x:c>
      <x:c r="J39" s="32" t="n">
        <x:v>4</x:v>
      </x:c>
      <x:c r="K39" s="32" t="n">
        <x:v>1</x:v>
      </x:c>
      <x:c r="L39" s="32" t="n">
        <x:v>1</x:v>
      </x:c>
      <x:c r="M39" s="32" t="n">
        <x:v>1</x:v>
      </x:c>
      <x:c r="N39" s="32" t="n">
        <x:v>0</x:v>
      </x:c>
      <x:c r="O39" s="32" t="n">
        <x:v>1</x:v>
      </x:c>
      <x:c r="P39" s="37" t="n">
        <x:f>ROUND('Scoring Method'!$B$2*F39/10,1)</x:f>
        <x:v>20</x:v>
      </x:c>
      <x:c r="Q39" s="37" t="n">
        <x:f>ROUND(MIN('Scoring Method'!$B$3,10*G39),1)</x:f>
        <x:v>0</x:v>
      </x:c>
      <x:c r="R39" s="37" t="n">
        <x:f>IF(H39="",0,ROUND('Scoring Method'!$B$4*(101-H39)/100,1))</x:f>
        <x:v>3.6</x:v>
      </x:c>
      <x:c r="S39" s="37" t="n">
        <x:f>ROUND(IF(I39="",0,7.5*MIN(1,LN(1+I39)/LN(1+'Scoring Method'!$B$10)))+7.5*LN(1+J39)/LN(1+'Scoring Method'!$B$9),1)</x:f>
        <x:v>10.7</x:v>
      </x:c>
      <x:c r="T39" s="37" t="n">
        <x:f>SUM(K39:O39)</x:f>
        <x:v>4</x:v>
      </x:c>
      <x:c r="U39" s="37" t="n">
        <x:f>ROUND(SUM(P39:T39),1)</x:f>
        <x:v>38.3</x:v>
      </x:c>
      <x:c r="V39" s="32"/>
      <x:c r="W39" s="32" t="str">
        <x:v>연도 등록</x:v>
      </x:c>
    </x:row>
    <x:row r="40" ht="24" customHeight="1">
      <x:c r="A40" s="32" t="n">
        <x:v>36</x:v>
      </x:c>
      <x:c r="B40" s="32" t="str">
        <x:v>정신현상학(Phenomenology of Spirit)</x:v>
      </x:c>
      <x:c r="C40" s="32" t="str">
        <x:v>게오르크 빌헬름 프리드리히 헤겔(Georg Wilhelm Friedrich Hegel)</x:v>
      </x:c>
      <x:c r="D40" s="32" t="str">
        <x:v>철학</x:v>
      </x:c>
      <x:c r="E40" s="32" t="n">
        <x:v>1807</x:v>
      </x:c>
      <x:c r="F40" s="32" t="n">
        <x:v>3</x:v>
      </x:c>
      <x:c r="G40" s="32" t="n">
        <x:v>0</x:v>
      </x:c>
      <x:c r="H40" s="32"/>
      <x:c r="I40" s="32" t="n">
        <x:f>IF(E40="","",MAX(0,'Scoring Method'!$B$11-E40-IF(E40&lt;0,1,0)))</x:f>
        <x:v>219</x:v>
      </x:c>
      <x:c r="J40" s="32" t="n">
        <x:v>2</x:v>
      </x:c>
      <x:c r="K40" s="32" t="n">
        <x:v>1</x:v>
      </x:c>
      <x:c r="L40" s="32" t="n">
        <x:v>1</x:v>
      </x:c>
      <x:c r="M40" s="32" t="n">
        <x:v>1</x:v>
      </x:c>
      <x:c r="N40" s="32" t="n">
        <x:v>0</x:v>
      </x:c>
      <x:c r="O40" s="32" t="n">
        <x:v>1</x:v>
      </x:c>
      <x:c r="P40" s="37" t="n">
        <x:f>ROUND('Scoring Method'!$B$2*F40/10,1)</x:f>
        <x:v>12</x:v>
      </x:c>
      <x:c r="Q40" s="37" t="n">
        <x:f>ROUND(MIN('Scoring Method'!$B$3,10*G40),1)</x:f>
        <x:v>0</x:v>
      </x:c>
      <x:c r="R40" s="37" t="n">
        <x:f>IF(H40="",0,ROUND('Scoring Method'!$B$4*(101-H40)/100,1))</x:f>
        <x:v>0</x:v>
      </x:c>
      <x:c r="S40" s="37" t="n">
        <x:f>ROUND(IF(I40="",0,7.5*MIN(1,LN(1+I40)/LN(1+'Scoring Method'!$B$10)))+7.5*LN(1+J40)/LN(1+'Scoring Method'!$B$9),1)</x:f>
        <x:v>9.3</x:v>
      </x:c>
      <x:c r="T40" s="37" t="n">
        <x:f>SUM(K40:O40)</x:f>
        <x:v>4</x:v>
      </x:c>
      <x:c r="U40" s="37" t="n">
        <x:f>ROUND(SUM(P40:T40),1)</x:f>
        <x:v>25.3</x:v>
      </x:c>
      <x:c r="V40" s="32"/>
      <x:c r="W40" s="32" t="str">
        <x:v>연도 등록</x:v>
      </x:c>
    </x:row>
    <x:row r="41" ht="24" customHeight="1">
      <x:c r="A41" s="32" t="n">
        <x:v>37</x:v>
      </x:c>
      <x:c r="B41" s="32" t="str">
        <x:v>파우스트(Faust)</x:v>
      </x:c>
      <x:c r="C41" s="32" t="str">
        <x:v>요한 볼프강 폰 괴테(Johann Wolfgang von Goethe)</x:v>
      </x:c>
      <x:c r="D41" s="32" t="str">
        <x:v>희곡</x:v>
      </x:c>
      <x:c r="E41" s="32" t="n">
        <x:v>1808</x:v>
      </x:c>
      <x:c r="F41" s="32" t="n">
        <x:v>5</x:v>
      </x:c>
      <x:c r="G41" s="32" t="n">
        <x:v>0</x:v>
      </x:c>
      <x:c r="H41" s="32" t="n">
        <x:v>82</x:v>
      </x:c>
      <x:c r="I41" s="32" t="n">
        <x:f>IF(E41="","",MAX(0,'Scoring Method'!$B$11-E41-IF(E41&lt;0,1,0)))</x:f>
        <x:v>218</x:v>
      </x:c>
      <x:c r="J41" s="32" t="n">
        <x:v>5</x:v>
      </x:c>
      <x:c r="K41" s="32" t="n">
        <x:v>1</x:v>
      </x:c>
      <x:c r="L41" s="32" t="n">
        <x:v>1</x:v>
      </x:c>
      <x:c r="M41" s="32" t="n">
        <x:v>1</x:v>
      </x:c>
      <x:c r="N41" s="32" t="n">
        <x:v>0</x:v>
      </x:c>
      <x:c r="O41" s="32" t="n">
        <x:v>1</x:v>
      </x:c>
      <x:c r="P41" s="37" t="n">
        <x:f>ROUND('Scoring Method'!$B$2*F41/10,1)</x:f>
        <x:v>20</x:v>
      </x:c>
      <x:c r="Q41" s="37" t="n">
        <x:f>ROUND(MIN('Scoring Method'!$B$3,10*G41),1)</x:f>
        <x:v>0</x:v>
      </x:c>
      <x:c r="R41" s="37" t="n">
        <x:f>IF(H41="",0,ROUND('Scoring Method'!$B$4*(101-H41)/100,1))</x:f>
        <x:v>3.8</x:v>
      </x:c>
      <x:c r="S41" s="37" t="n">
        <x:f>ROUND(IF(I41="",0,7.5*MIN(1,LN(1+I41)/LN(1+'Scoring Method'!$B$10)))+7.5*LN(1+J41)/LN(1+'Scoring Method'!$B$9),1)</x:f>
        <x:v>11</x:v>
      </x:c>
      <x:c r="T41" s="37" t="n">
        <x:f>SUM(K41:O41)</x:f>
        <x:v>4</x:v>
      </x:c>
      <x:c r="U41" s="37" t="n">
        <x:f>ROUND(SUM(P41:T41),1)</x:f>
        <x:v>38.8</x:v>
      </x:c>
      <x:c r="V41" s="32"/>
      <x:c r="W41" s="32" t="str">
        <x:v>연도 등록</x:v>
      </x:c>
    </x:row>
    <x:row r="42" ht="24" customHeight="1">
      <x:c r="A42" s="32" t="n">
        <x:v>38</x:v>
      </x:c>
      <x:c r="B42" s="32" t="str">
        <x:v>프랑켄슈타인(Frankenstein)</x:v>
      </x:c>
      <x:c r="C42" s="32" t="str">
        <x:v>메리 울스턴크래프트 셸리(Mary Wollstonecraft Shelley)</x:v>
      </x:c>
      <x:c r="D42" s="32" t="str">
        <x:v>소설·단편소설</x:v>
      </x:c>
      <x:c r="E42" s="32" t="n">
        <x:v>1818</x:v>
      </x:c>
      <x:c r="F42" s="32" t="n">
        <x:v>7</x:v>
      </x:c>
      <x:c r="G42" s="32" t="n">
        <x:v>0</x:v>
      </x:c>
      <x:c r="H42" s="32" t="n">
        <x:v>44</x:v>
      </x:c>
      <x:c r="I42" s="32" t="n">
        <x:f>IF(E42="","",MAX(0,'Scoring Method'!$B$11-E42-IF(E42&lt;0,1,0)))</x:f>
        <x:v>208</x:v>
      </x:c>
      <x:c r="J42" s="32" t="n">
        <x:v>10</x:v>
      </x:c>
      <x:c r="K42" s="32" t="n">
        <x:v>1</x:v>
      </x:c>
      <x:c r="L42" s="32" t="n">
        <x:v>1</x:v>
      </x:c>
      <x:c r="M42" s="32" t="n">
        <x:v>1</x:v>
      </x:c>
      <x:c r="N42" s="32" t="n">
        <x:v>0</x:v>
      </x:c>
      <x:c r="O42" s="32" t="n">
        <x:v>1</x:v>
      </x:c>
      <x:c r="P42" s="37" t="n">
        <x:f>ROUND('Scoring Method'!$B$2*F42/10,1)</x:f>
        <x:v>28</x:v>
      </x:c>
      <x:c r="Q42" s="37" t="n">
        <x:f>ROUND(MIN('Scoring Method'!$B$3,10*G42),1)</x:f>
        <x:v>0</x:v>
      </x:c>
      <x:c r="R42" s="37" t="n">
        <x:f>IF(H42="",0,ROUND('Scoring Method'!$B$4*(101-H42)/100,1))</x:f>
        <x:v>11.4</x:v>
      </x:c>
      <x:c r="S42" s="37" t="n">
        <x:f>ROUND(IF(I42="",0,7.5*MIN(1,LN(1+I42)/LN(1+'Scoring Method'!$B$10)))+7.5*LN(1+J42)/LN(1+'Scoring Method'!$B$9),1)</x:f>
        <x:v>12.4</x:v>
      </x:c>
      <x:c r="T42" s="37" t="n">
        <x:f>SUM(K42:O42)</x:f>
        <x:v>4</x:v>
      </x:c>
      <x:c r="U42" s="37" t="n">
        <x:f>ROUND(SUM(P42:T42),1)</x:f>
        <x:v>55.8</x:v>
      </x:c>
      <x:c r="V42" s="32" t="n">
        <x:v>6</x:v>
      </x:c>
      <x:c r="W42" s="32" t="str">
        <x:v>연도 등록</x:v>
      </x:c>
    </x:row>
    <x:row r="43" ht="24" customHeight="1">
      <x:c r="A43" s="32" t="n">
        <x:v>39</x:v>
      </x:c>
      <x:c r="B43" s="32" t="str">
        <x:v>의지와 표상으로서의 세계(The World as Will and Representation)</x:v>
      </x:c>
      <x:c r="C43" s="32" t="str">
        <x:v>아르투어 쇼펜하우어(Arthur Schopenhauer)</x:v>
      </x:c>
      <x:c r="D43" s="32" t="str">
        <x:v>철학</x:v>
      </x:c>
      <x:c r="E43" s="32" t="n">
        <x:v>1818</x:v>
      </x:c>
      <x:c r="F43" s="32" t="n">
        <x:v>3</x:v>
      </x:c>
      <x:c r="G43" s="32" t="n">
        <x:v>0</x:v>
      </x:c>
      <x:c r="H43" s="32"/>
      <x:c r="I43" s="32" t="n">
        <x:f>IF(E43="","",MAX(0,'Scoring Method'!$B$11-E43-IF(E43&lt;0,1,0)))</x:f>
        <x:v>208</x:v>
      </x:c>
      <x:c r="J43" s="32" t="n">
        <x:v>3</x:v>
      </x:c>
      <x:c r="K43" s="32" t="n">
        <x:v>1</x:v>
      </x:c>
      <x:c r="L43" s="32" t="n">
        <x:v>1</x:v>
      </x:c>
      <x:c r="M43" s="32" t="n">
        <x:v>1</x:v>
      </x:c>
      <x:c r="N43" s="32" t="n">
        <x:v>0</x:v>
      </x:c>
      <x:c r="O43" s="32" t="n">
        <x:v>1</x:v>
      </x:c>
      <x:c r="P43" s="37" t="n">
        <x:f>ROUND('Scoring Method'!$B$2*F43/10,1)</x:f>
        <x:v>12</x:v>
      </x:c>
      <x:c r="Q43" s="37" t="n">
        <x:f>ROUND(MIN('Scoring Method'!$B$3,10*G43),1)</x:f>
        <x:v>0</x:v>
      </x:c>
      <x:c r="R43" s="37" t="n">
        <x:f>IF(H43="",0,ROUND('Scoring Method'!$B$4*(101-H43)/100,1))</x:f>
        <x:v>0</x:v>
      </x:c>
      <x:c r="S43" s="37" t="n">
        <x:f>ROUND(IF(I43="",0,7.5*MIN(1,LN(1+I43)/LN(1+'Scoring Method'!$B$10)))+7.5*LN(1+J43)/LN(1+'Scoring Method'!$B$9),1)</x:f>
        <x:v>9.9</x:v>
      </x:c>
      <x:c r="T43" s="37" t="n">
        <x:f>SUM(K43:O43)</x:f>
        <x:v>4</x:v>
      </x:c>
      <x:c r="U43" s="37" t="n">
        <x:f>ROUND(SUM(P43:T43),1)</x:f>
        <x:v>25.9</x:v>
      </x:c>
      <x:c r="V43" s="32"/>
      <x:c r="W43" s="32" t="str">
        <x:v>연도 등록</x:v>
      </x:c>
    </x:row>
    <x:row r="44" ht="24" customHeight="1">
      <x:c r="A44" s="32" t="n">
        <x:v>40</x:v>
      </x:c>
      <x:c r="B44" s="32" t="str">
        <x:v>고리오 영감(Old Goriot)</x:v>
      </x:c>
      <x:c r="C44" s="32" t="str">
        <x:v>오노레 드 발자크(Honoré de Balzac)</x:v>
      </x:c>
      <x:c r="D44" s="32" t="str">
        <x:v>소설·단편소설</x:v>
      </x:c>
      <x:c r="E44" s="32" t="n">
        <x:v>1835</x:v>
      </x:c>
      <x:c r="F44" s="32" t="n">
        <x:v>5</x:v>
      </x:c>
      <x:c r="G44" s="32" t="n">
        <x:v>0</x:v>
      </x:c>
      <x:c r="H44" s="32"/>
      <x:c r="I44" s="32" t="n">
        <x:f>IF(E44="","",MAX(0,'Scoring Method'!$B$11-E44-IF(E44&lt;0,1,0)))</x:f>
        <x:v>191</x:v>
      </x:c>
      <x:c r="J44" s="32" t="n">
        <x:v>3</x:v>
      </x:c>
      <x:c r="K44" s="32" t="n">
        <x:v>1</x:v>
      </x:c>
      <x:c r="L44" s="32" t="n">
        <x:v>1</x:v>
      </x:c>
      <x:c r="M44" s="32" t="n">
        <x:v>1</x:v>
      </x:c>
      <x:c r="N44" s="32" t="n">
        <x:v>0</x:v>
      </x:c>
      <x:c r="O44" s="32" t="n">
        <x:v>1</x:v>
      </x:c>
      <x:c r="P44" s="37" t="n">
        <x:f>ROUND('Scoring Method'!$B$2*F44/10,1)</x:f>
        <x:v>20</x:v>
      </x:c>
      <x:c r="Q44" s="37" t="n">
        <x:f>ROUND(MIN('Scoring Method'!$B$3,10*G44),1)</x:f>
        <x:v>0</x:v>
      </x:c>
      <x:c r="R44" s="37" t="n">
        <x:f>IF(H44="",0,ROUND('Scoring Method'!$B$4*(101-H44)/100,1))</x:f>
        <x:v>0</x:v>
      </x:c>
      <x:c r="S44" s="37" t="n">
        <x:f>ROUND(IF(I44="",0,7.5*MIN(1,LN(1+I44)/LN(1+'Scoring Method'!$B$10)))+7.5*LN(1+J44)/LN(1+'Scoring Method'!$B$9),1)</x:f>
        <x:v>9.8</x:v>
      </x:c>
      <x:c r="T44" s="37" t="n">
        <x:f>SUM(K44:O44)</x:f>
        <x:v>4</x:v>
      </x:c>
      <x:c r="U44" s="37" t="n">
        <x:f>ROUND(SUM(P44:T44),1)</x:f>
        <x:v>33.8</x:v>
      </x:c>
      <x:c r="V44" s="32"/>
      <x:c r="W44" s="32" t="str">
        <x:v>연도 등록</x:v>
      </x:c>
    </x:row>
    <x:row r="45" ht="24" customHeight="1">
      <x:c r="A45" s="32" t="n">
        <x:v>41</x:v>
      </x:c>
      <x:c r="B45" s="32" t="str">
        <x:v>공포와 전율(Fear and Trembling)</x:v>
      </x:c>
      <x:c r="C45" s="32" t="str">
        <x:v>쇠렌 오뷔에 키르케고르(Søren Aabye Kierkegaard)</x:v>
      </x:c>
      <x:c r="D45" s="32" t="str">
        <x:v>철학</x:v>
      </x:c>
      <x:c r="E45" s="32" t="n">
        <x:v>1843</x:v>
      </x:c>
      <x:c r="F45" s="32" t="n">
        <x:v>3</x:v>
      </x:c>
      <x:c r="G45" s="32" t="n">
        <x:v>0</x:v>
      </x:c>
      <x:c r="H45" s="32"/>
      <x:c r="I45" s="32" t="n">
        <x:f>IF(E45="","",MAX(0,'Scoring Method'!$B$11-E45-IF(E45&lt;0,1,0)))</x:f>
        <x:v>183</x:v>
      </x:c>
      <x:c r="J45" s="32" t="n">
        <x:v>2</x:v>
      </x:c>
      <x:c r="K45" s="32" t="n">
        <x:v>1</x:v>
      </x:c>
      <x:c r="L45" s="32" t="n">
        <x:v>1</x:v>
      </x:c>
      <x:c r="M45" s="32" t="n">
        <x:v>1</x:v>
      </x:c>
      <x:c r="N45" s="32" t="n">
        <x:v>0</x:v>
      </x:c>
      <x:c r="O45" s="32" t="n">
        <x:v>1</x:v>
      </x:c>
      <x:c r="P45" s="37" t="n">
        <x:f>ROUND('Scoring Method'!$B$2*F45/10,1)</x:f>
        <x:v>12</x:v>
      </x:c>
      <x:c r="Q45" s="37" t="n">
        <x:f>ROUND(MIN('Scoring Method'!$B$3,10*G45),1)</x:f>
        <x:v>0</x:v>
      </x:c>
      <x:c r="R45" s="37" t="n">
        <x:f>IF(H45="",0,ROUND('Scoring Method'!$B$4*(101-H45)/100,1))</x:f>
        <x:v>0</x:v>
      </x:c>
      <x:c r="S45" s="37" t="n">
        <x:f>ROUND(IF(I45="",0,7.5*MIN(1,LN(1+I45)/LN(1+'Scoring Method'!$B$10)))+7.5*LN(1+J45)/LN(1+'Scoring Method'!$B$9),1)</x:f>
        <x:v>9</x:v>
      </x:c>
      <x:c r="T45" s="37" t="n">
        <x:f>SUM(K45:O45)</x:f>
        <x:v>4</x:v>
      </x:c>
      <x:c r="U45" s="37" t="n">
        <x:f>ROUND(SUM(P45:T45),1)</x:f>
        <x:v>25</x:v>
      </x:c>
      <x:c r="V45" s="32"/>
      <x:c r="W45" s="32" t="str">
        <x:v>연도 등록</x:v>
      </x:c>
    </x:row>
    <x:row r="46" ht="24" customHeight="1">
      <x:c r="A46" s="32" t="n">
        <x:v>42</x:v>
      </x:c>
      <x:c r="B46" s="32" t="str">
        <x:v>공산당 선언(The Communist Manifesto)</x:v>
      </x:c>
      <x:c r="C46" s="32" t="str">
        <x:v>카를 마르크스(Karl Marx) · 프리드리히 엥겔스(Friedrich Engels)</x:v>
      </x:c>
      <x:c r="D46" s="32" t="str">
        <x:v>철학</x:v>
      </x:c>
      <x:c r="E46" s="32" t="n">
        <x:v>1848</x:v>
      </x:c>
      <x:c r="F46" s="32" t="n">
        <x:v>6</x:v>
      </x:c>
      <x:c r="G46" s="32" t="n">
        <x:v>0</x:v>
      </x:c>
      <x:c r="H46" s="32"/>
      <x:c r="I46" s="32" t="n">
        <x:f>IF(E46="","",MAX(0,'Scoring Method'!$B$11-E46-IF(E46&lt;0,1,0)))</x:f>
        <x:v>178</x:v>
      </x:c>
      <x:c r="J46" s="32" t="n">
        <x:v>3</x:v>
      </x:c>
      <x:c r="K46" s="32" t="n">
        <x:v>1</x:v>
      </x:c>
      <x:c r="L46" s="32" t="n">
        <x:v>1</x:v>
      </x:c>
      <x:c r="M46" s="32" t="n">
        <x:v>1</x:v>
      </x:c>
      <x:c r="N46" s="32" t="n">
        <x:v>0</x:v>
      </x:c>
      <x:c r="O46" s="32" t="n">
        <x:v>1</x:v>
      </x:c>
      <x:c r="P46" s="37" t="n">
        <x:f>ROUND('Scoring Method'!$B$2*F46/10,1)</x:f>
        <x:v>24</x:v>
      </x:c>
      <x:c r="Q46" s="37" t="n">
        <x:f>ROUND(MIN('Scoring Method'!$B$3,10*G46),1)</x:f>
        <x:v>0</x:v>
      </x:c>
      <x:c r="R46" s="37" t="n">
        <x:f>IF(H46="",0,ROUND('Scoring Method'!$B$4*(101-H46)/100,1))</x:f>
        <x:v>0</x:v>
      </x:c>
      <x:c r="S46" s="37" t="n">
        <x:f>ROUND(IF(I46="",0,7.5*MIN(1,LN(1+I46)/LN(1+'Scoring Method'!$B$10)))+7.5*LN(1+J46)/LN(1+'Scoring Method'!$B$9),1)</x:f>
        <x:v>9.7</x:v>
      </x:c>
      <x:c r="T46" s="37" t="n">
        <x:f>SUM(K46:O46)</x:f>
        <x:v>4</x:v>
      </x:c>
      <x:c r="U46" s="37" t="n">
        <x:f>ROUND(SUM(P46:T46),1)</x:f>
        <x:v>37.7</x:v>
      </x:c>
      <x:c r="V46" s="32" t="n">
        <x:v>60</x:v>
      </x:c>
      <x:c r="W46" s="32" t="str">
        <x:v>연도 등록</x:v>
      </x:c>
    </x:row>
    <x:row r="47" ht="24" customHeight="1">
      <x:c r="A47" s="32" t="n">
        <x:v>43</x:v>
      </x:c>
      <x:c r="B47" s="32" t="str">
        <x:v>모비 딕(Moby-Dick)</x:v>
      </x:c>
      <x:c r="C47" s="32" t="str">
        <x:v>허먼 멜빌(Herman Melville)</x:v>
      </x:c>
      <x:c r="D47" s="32" t="str">
        <x:v>소설·단편소설</x:v>
      </x:c>
      <x:c r="E47" s="32" t="n">
        <x:v>1851</x:v>
      </x:c>
      <x:c r="F47" s="32" t="n">
        <x:v>1</x:v>
      </x:c>
      <x:c r="G47" s="32" t="n">
        <x:v>1</x:v>
      </x:c>
      <x:c r="H47" s="32"/>
      <x:c r="I47" s="32" t="n">
        <x:f>IF(E47="","",MAX(0,'Scoring Method'!$B$11-E47-IF(E47&lt;0,1,0)))</x:f>
        <x:v>175</x:v>
      </x:c>
      <x:c r="J47" s="32" t="n">
        <x:v>4</x:v>
      </x:c>
      <x:c r="K47" s="32" t="n">
        <x:v>1</x:v>
      </x:c>
      <x:c r="L47" s="32" t="n">
        <x:v>1</x:v>
      </x:c>
      <x:c r="M47" s="32" t="n">
        <x:v>1</x:v>
      </x:c>
      <x:c r="N47" s="32" t="n">
        <x:v>0</x:v>
      </x:c>
      <x:c r="O47" s="32" t="n">
        <x:v>1</x:v>
      </x:c>
      <x:c r="P47" s="37" t="n">
        <x:f>ROUND('Scoring Method'!$B$2*F47/10,1)</x:f>
        <x:v>4</x:v>
      </x:c>
      <x:c r="Q47" s="37" t="n">
        <x:f>ROUND(MIN('Scoring Method'!$B$3,10*G47),1)</x:f>
        <x:v>10</x:v>
      </x:c>
      <x:c r="R47" s="37" t="n">
        <x:f>IF(H47="",0,ROUND('Scoring Method'!$B$4*(101-H47)/100,1))</x:f>
        <x:v>0</x:v>
      </x:c>
      <x:c r="S47" s="37" t="n">
        <x:f>ROUND(IF(I47="",0,7.5*MIN(1,LN(1+I47)/LN(1+'Scoring Method'!$B$10)))+7.5*LN(1+J47)/LN(1+'Scoring Method'!$B$9),1)</x:f>
        <x:v>10.3</x:v>
      </x:c>
      <x:c r="T47" s="37" t="n">
        <x:f>SUM(K47:O47)</x:f>
        <x:v>4</x:v>
      </x:c>
      <x:c r="U47" s="37" t="n">
        <x:f>ROUND(SUM(P47:T47),1)</x:f>
        <x:v>28.3</x:v>
      </x:c>
      <x:c r="V47" s="32"/>
      <x:c r="W47" s="32" t="str">
        <x:v>연도 등록</x:v>
      </x:c>
    </x:row>
    <x:row r="48" ht="24" customHeight="1">
      <x:c r="A48" s="32" t="n">
        <x:v>44</x:v>
      </x:c>
      <x:c r="B48" s="32" t="str">
        <x:v>보바리 부인(Madame Bovary)</x:v>
      </x:c>
      <x:c r="C48" s="32" t="str">
        <x:v>귀스타브 플로베르(Gustave Flaubert)</x:v>
      </x:c>
      <x:c r="D48" s="32" t="str">
        <x:v>소설·단편소설</x:v>
      </x:c>
      <x:c r="E48" s="32" t="n">
        <x:v>1857</x:v>
      </x:c>
      <x:c r="F48" s="32" t="n">
        <x:v>5</x:v>
      </x:c>
      <x:c r="G48" s="32" t="n">
        <x:v>0</x:v>
      </x:c>
      <x:c r="H48" s="32"/>
      <x:c r="I48" s="32" t="n">
        <x:f>IF(E48="","",MAX(0,'Scoring Method'!$B$11-E48-IF(E48&lt;0,1,0)))</x:f>
        <x:v>169</x:v>
      </x:c>
      <x:c r="J48" s="32" t="n">
        <x:v>3</x:v>
      </x:c>
      <x:c r="K48" s="32" t="n">
        <x:v>1</x:v>
      </x:c>
      <x:c r="L48" s="32" t="n">
        <x:v>1</x:v>
      </x:c>
      <x:c r="M48" s="32" t="n">
        <x:v>1</x:v>
      </x:c>
      <x:c r="N48" s="32" t="n">
        <x:v>0</x:v>
      </x:c>
      <x:c r="O48" s="32" t="n">
        <x:v>1</x:v>
      </x:c>
      <x:c r="P48" s="37" t="n">
        <x:f>ROUND('Scoring Method'!$B$2*F48/10,1)</x:f>
        <x:v>20</x:v>
      </x:c>
      <x:c r="Q48" s="37" t="n">
        <x:f>ROUND(MIN('Scoring Method'!$B$3,10*G48),1)</x:f>
        <x:v>0</x:v>
      </x:c>
      <x:c r="R48" s="37" t="n">
        <x:f>IF(H48="",0,ROUND('Scoring Method'!$B$4*(101-H48)/100,1))</x:f>
        <x:v>0</x:v>
      </x:c>
      <x:c r="S48" s="37" t="n">
        <x:f>ROUND(IF(I48="",0,7.5*MIN(1,LN(1+I48)/LN(1+'Scoring Method'!$B$10)))+7.5*LN(1+J48)/LN(1+'Scoring Method'!$B$9),1)</x:f>
        <x:v>9.7</x:v>
      </x:c>
      <x:c r="T48" s="37" t="n">
        <x:f>SUM(K48:O48)</x:f>
        <x:v>4</x:v>
      </x:c>
      <x:c r="U48" s="37" t="n">
        <x:f>ROUND(SUM(P48:T48),1)</x:f>
        <x:v>33.7</x:v>
      </x:c>
      <x:c r="V48" s="32"/>
      <x:c r="W48" s="32" t="str">
        <x:v>연도 등록</x:v>
      </x:c>
    </x:row>
    <x:row r="49" ht="24" customHeight="1">
      <x:c r="A49" s="32" t="n">
        <x:v>45</x:v>
      </x:c>
      <x:c r="B49" s="32" t="str">
        <x:v>레 미제라블(Les Misérables)</x:v>
      </x:c>
      <x:c r="C49" s="32" t="str">
        <x:v>빅토르 위고(Victor-Marie Hugo)</x:v>
      </x:c>
      <x:c r="D49" s="32" t="str">
        <x:v>소설·단편소설</x:v>
      </x:c>
      <x:c r="E49" s="32" t="n">
        <x:v>1862</x:v>
      </x:c>
      <x:c r="F49" s="32" t="n">
        <x:v>5</x:v>
      </x:c>
      <x:c r="G49" s="32" t="n">
        <x:v>0</x:v>
      </x:c>
      <x:c r="H49" s="32" t="n">
        <x:v>41</x:v>
      </x:c>
      <x:c r="I49" s="32" t="n">
        <x:f>IF(E49="","",MAX(0,'Scoring Method'!$B$11-E49-IF(E49&lt;0,1,0)))</x:f>
        <x:v>164</x:v>
      </x:c>
      <x:c r="J49" s="32" t="n">
        <x:v>10</x:v>
      </x:c>
      <x:c r="K49" s="32" t="n">
        <x:v>1</x:v>
      </x:c>
      <x:c r="L49" s="32" t="n">
        <x:v>1</x:v>
      </x:c>
      <x:c r="M49" s="32" t="n">
        <x:v>1</x:v>
      </x:c>
      <x:c r="N49" s="32" t="n">
        <x:v>0</x:v>
      </x:c>
      <x:c r="O49" s="32" t="n">
        <x:v>1</x:v>
      </x:c>
      <x:c r="P49" s="37" t="n">
        <x:f>ROUND('Scoring Method'!$B$2*F49/10,1)</x:f>
        <x:v>20</x:v>
      </x:c>
      <x:c r="Q49" s="37" t="n">
        <x:f>ROUND(MIN('Scoring Method'!$B$3,10*G49),1)</x:f>
        <x:v>0</x:v>
      </x:c>
      <x:c r="R49" s="37" t="n">
        <x:f>IF(H49="",0,ROUND('Scoring Method'!$B$4*(101-H49)/100,1))</x:f>
        <x:v>12</x:v>
      </x:c>
      <x:c r="S49" s="37" t="n">
        <x:f>ROUND(IF(I49="",0,7.5*MIN(1,LN(1+I49)/LN(1+'Scoring Method'!$B$10)))+7.5*LN(1+J49)/LN(1+'Scoring Method'!$B$9),1)</x:f>
        <x:v>12.2</x:v>
      </x:c>
      <x:c r="T49" s="37" t="n">
        <x:f>SUM(K49:O49)</x:f>
        <x:v>4</x:v>
      </x:c>
      <x:c r="U49" s="37" t="n">
        <x:f>ROUND(SUM(P49:T49),1)</x:f>
        <x:v>48.2</x:v>
      </x:c>
      <x:c r="V49" s="32" t="n">
        <x:v>29</x:v>
      </x:c>
      <x:c r="W49" s="32" t="str">
        <x:v>연도 등록</x:v>
      </x:c>
    </x:row>
    <x:row r="50" ht="24" customHeight="1">
      <x:c r="A50" s="32" t="n">
        <x:v>46</x:v>
      </x:c>
      <x:c r="B50" s="32" t="str">
        <x:v>죄와 벌(Crime and Punishment)</x:v>
      </x:c>
      <x:c r="C50" s="32" t="str">
        <x:v>표도르 미하일로비치 도스토옙스키(Fyodor Mikhailovich Dostoevsky)</x:v>
      </x:c>
      <x:c r="D50" s="32" t="str">
        <x:v>소설·단편소설</x:v>
      </x:c>
      <x:c r="E50" s="32" t="n">
        <x:v>1866</x:v>
      </x:c>
      <x:c r="F50" s="32" t="n">
        <x:v>5</x:v>
      </x:c>
      <x:c r="G50" s="32" t="n">
        <x:v>0</x:v>
      </x:c>
      <x:c r="H50" s="32" t="n">
        <x:v>17</x:v>
      </x:c>
      <x:c r="I50" s="32" t="n">
        <x:f>IF(E50="","",MAX(0,'Scoring Method'!$B$11-E50-IF(E50&lt;0,1,0)))</x:f>
        <x:v>160</x:v>
      </x:c>
      <x:c r="J50" s="32" t="n">
        <x:v>14</x:v>
      </x:c>
      <x:c r="K50" s="32" t="n">
        <x:v>1</x:v>
      </x:c>
      <x:c r="L50" s="32" t="n">
        <x:v>1</x:v>
      </x:c>
      <x:c r="M50" s="32" t="n">
        <x:v>1</x:v>
      </x:c>
      <x:c r="N50" s="32" t="n">
        <x:v>1</x:v>
      </x:c>
      <x:c r="O50" s="32" t="n">
        <x:v>1</x:v>
      </x:c>
      <x:c r="P50" s="37" t="n">
        <x:f>ROUND('Scoring Method'!$B$2*F50/10,1)</x:f>
        <x:v>20</x:v>
      </x:c>
      <x:c r="Q50" s="37" t="n">
        <x:f>ROUND(MIN('Scoring Method'!$B$3,10*G50),1)</x:f>
        <x:v>0</x:v>
      </x:c>
      <x:c r="R50" s="37" t="n">
        <x:f>IF(H50="",0,ROUND('Scoring Method'!$B$4*(101-H50)/100,1))</x:f>
        <x:v>16.8</x:v>
      </x:c>
      <x:c r="S50" s="37" t="n">
        <x:f>ROUND(IF(I50="",0,7.5*MIN(1,LN(1+I50)/LN(1+'Scoring Method'!$B$10)))+7.5*LN(1+J50)/LN(1+'Scoring Method'!$B$9),1)</x:f>
        <x:v>12.9</x:v>
      </x:c>
      <x:c r="T50" s="37" t="n">
        <x:f>SUM(K50:O50)</x:f>
        <x:v>5</x:v>
      </x:c>
      <x:c r="U50" s="37" t="n">
        <x:f>ROUND(SUM(P50:T50),1)</x:f>
        <x:v>54.7</x:v>
      </x:c>
      <x:c r="V50" s="32" t="n">
        <x:v>7</x:v>
      </x:c>
      <x:c r="W50" s="32" t="str">
        <x:v>연도 등록</x:v>
      </x:c>
    </x:row>
    <x:row r="51" ht="24" customHeight="1">
      <x:c r="A51" s="32" t="n">
        <x:v>47</x:v>
      </x:c>
      <x:c r="B51" s="32" t="str">
        <x:v>자본론(Capital)</x:v>
      </x:c>
      <x:c r="C51" s="32" t="str">
        <x:v>카를 마르크스(Karl Marx)</x:v>
      </x:c>
      <x:c r="D51" s="32" t="str">
        <x:v>철학</x:v>
      </x:c>
      <x:c r="E51" s="32" t="n">
        <x:v>1867</x:v>
      </x:c>
      <x:c r="F51" s="32" t="n">
        <x:v>6</x:v>
      </x:c>
      <x:c r="G51" s="32" t="n">
        <x:v>0</x:v>
      </x:c>
      <x:c r="H51" s="32"/>
      <x:c r="I51" s="32" t="n">
        <x:f>IF(E51="","",MAX(0,'Scoring Method'!$B$11-E51-IF(E51&lt;0,1,0)))</x:f>
        <x:v>159</x:v>
      </x:c>
      <x:c r="J51" s="32" t="n">
        <x:v>3</x:v>
      </x:c>
      <x:c r="K51" s="32" t="n">
        <x:v>1</x:v>
      </x:c>
      <x:c r="L51" s="32" t="n">
        <x:v>1</x:v>
      </x:c>
      <x:c r="M51" s="32" t="n">
        <x:v>1</x:v>
      </x:c>
      <x:c r="N51" s="32" t="n">
        <x:v>0</x:v>
      </x:c>
      <x:c r="O51" s="32" t="n">
        <x:v>1</x:v>
      </x:c>
      <x:c r="P51" s="37" t="n">
        <x:f>ROUND('Scoring Method'!$B$2*F51/10,1)</x:f>
        <x:v>24</x:v>
      </x:c>
      <x:c r="Q51" s="37" t="n">
        <x:f>ROUND(MIN('Scoring Method'!$B$3,10*G51),1)</x:f>
        <x:v>0</x:v>
      </x:c>
      <x:c r="R51" s="37" t="n">
        <x:f>IF(H51="",0,ROUND('Scoring Method'!$B$4*(101-H51)/100,1))</x:f>
        <x:v>0</x:v>
      </x:c>
      <x:c r="S51" s="37" t="n">
        <x:f>ROUND(IF(I51="",0,7.5*MIN(1,LN(1+I51)/LN(1+'Scoring Method'!$B$10)))+7.5*LN(1+J51)/LN(1+'Scoring Method'!$B$9),1)</x:f>
        <x:v>9.6</x:v>
      </x:c>
      <x:c r="T51" s="37" t="n">
        <x:f>SUM(K51:O51)</x:f>
        <x:v>4</x:v>
      </x:c>
      <x:c r="U51" s="37" t="n">
        <x:f>ROUND(SUM(P51:T51),1)</x:f>
        <x:v>37.6</x:v>
      </x:c>
      <x:c r="V51" s="32" t="n">
        <x:v>61</x:v>
      </x:c>
      <x:c r="W51" s="32" t="str">
        <x:v>연도 등록</x:v>
      </x:c>
    </x:row>
    <x:row r="52" ht="24" customHeight="1">
      <x:c r="A52" s="32" t="n">
        <x:v>48</x:v>
      </x:c>
      <x:c r="B52" s="32" t="str">
        <x:v>전쟁과 평화(War and Peace)</x:v>
      </x:c>
      <x:c r="C52" s="32" t="str">
        <x:v>레프 니콜라예비치 톨스토이(Lev Nikolayevich Tolstoy)</x:v>
      </x:c>
      <x:c r="D52" s="32" t="str">
        <x:v>소설·단편소설</x:v>
      </x:c>
      <x:c r="E52" s="32" t="n">
        <x:v>1869</x:v>
      </x:c>
      <x:c r="F52" s="32" t="n">
        <x:v>4</x:v>
      </x:c>
      <x:c r="G52" s="32" t="n">
        <x:v>0</x:v>
      </x:c>
      <x:c r="H52" s="32"/>
      <x:c r="I52" s="32" t="n">
        <x:f>IF(E52="","",MAX(0,'Scoring Method'!$B$11-E52-IF(E52&lt;0,1,0)))</x:f>
        <x:v>157</x:v>
      </x:c>
      <x:c r="J52" s="32" t="n">
        <x:v>4</x:v>
      </x:c>
      <x:c r="K52" s="32" t="n">
        <x:v>1</x:v>
      </x:c>
      <x:c r="L52" s="32" t="n">
        <x:v>1</x:v>
      </x:c>
      <x:c r="M52" s="32" t="n">
        <x:v>1</x:v>
      </x:c>
      <x:c r="N52" s="32" t="n">
        <x:v>0</x:v>
      </x:c>
      <x:c r="O52" s="32" t="n">
        <x:v>1</x:v>
      </x:c>
      <x:c r="P52" s="37" t="n">
        <x:f>ROUND('Scoring Method'!$B$2*F52/10,1)</x:f>
        <x:v>16</x:v>
      </x:c>
      <x:c r="Q52" s="37" t="n">
        <x:f>ROUND(MIN('Scoring Method'!$B$3,10*G52),1)</x:f>
        <x:v>0</x:v>
      </x:c>
      <x:c r="R52" s="37" t="n">
        <x:f>IF(H52="",0,ROUND('Scoring Method'!$B$4*(101-H52)/100,1))</x:f>
        <x:v>0</x:v>
      </x:c>
      <x:c r="S52" s="37" t="n">
        <x:f>ROUND(IF(I52="",0,7.5*MIN(1,LN(1+I52)/LN(1+'Scoring Method'!$B$10)))+7.5*LN(1+J52)/LN(1+'Scoring Method'!$B$9),1)</x:f>
        <x:v>10.1</x:v>
      </x:c>
      <x:c r="T52" s="37" t="n">
        <x:f>SUM(K52:O52)</x:f>
        <x:v>4</x:v>
      </x:c>
      <x:c r="U52" s="37" t="n">
        <x:f>ROUND(SUM(P52:T52),1)</x:f>
        <x:v>30.1</x:v>
      </x:c>
      <x:c r="V52" s="32"/>
      <x:c r="W52" s="32" t="str">
        <x:v>연도 등록</x:v>
      </x:c>
    </x:row>
    <x:row r="53" ht="24" customHeight="1">
      <x:c r="A53" s="32" t="n">
        <x:v>49</x:v>
      </x:c>
      <x:c r="B53" s="32" t="str">
        <x:v>비곗덩어리(Boule de Suif)</x:v>
      </x:c>
      <x:c r="C53" s="32" t="str">
        <x:v>앙리 르네 알베르 기 드 모파상(Henri René Albert Guy de Maupassant)</x:v>
      </x:c>
      <x:c r="D53" s="32" t="str">
        <x:v>소설·단편소설</x:v>
      </x:c>
      <x:c r="E53" s="32" t="n">
        <x:v>1880</x:v>
      </x:c>
      <x:c r="F53" s="32" t="n">
        <x:v>0</x:v>
      </x:c>
      <x:c r="G53" s="32" t="n">
        <x:v>0</x:v>
      </x:c>
      <x:c r="H53" s="32"/>
      <x:c r="I53" s="32" t="n">
        <x:f>IF(E53="","",MAX(0,'Scoring Method'!$B$11-E53-IF(E53&lt;0,1,0)))</x:f>
        <x:v>146</x:v>
      </x:c>
      <x:c r="J53" s="32" t="n">
        <x:v>3</x:v>
      </x:c>
      <x:c r="K53" s="32" t="n">
        <x:v>1</x:v>
      </x:c>
      <x:c r="L53" s="32" t="n">
        <x:v>1</x:v>
      </x:c>
      <x:c r="M53" s="32" t="n">
        <x:v>1</x:v>
      </x:c>
      <x:c r="N53" s="32" t="n">
        <x:v>0</x:v>
      </x:c>
      <x:c r="O53" s="32" t="n">
        <x:v>1</x:v>
      </x:c>
      <x:c r="P53" s="37" t="n">
        <x:f>ROUND('Scoring Method'!$B$2*F53/10,1)</x:f>
        <x:v>0</x:v>
      </x:c>
      <x:c r="Q53" s="37" t="n">
        <x:f>ROUND(MIN('Scoring Method'!$B$3,10*G53),1)</x:f>
        <x:v>0</x:v>
      </x:c>
      <x:c r="R53" s="37" t="n">
        <x:f>IF(H53="",0,ROUND('Scoring Method'!$B$4*(101-H53)/100,1))</x:f>
        <x:v>0</x:v>
      </x:c>
      <x:c r="S53" s="37" t="n">
        <x:f>ROUND(IF(I53="",0,7.5*MIN(1,LN(1+I53)/LN(1+'Scoring Method'!$B$10)))+7.5*LN(1+J53)/LN(1+'Scoring Method'!$B$9),1)</x:f>
        <x:v>9.5</x:v>
      </x:c>
      <x:c r="T53" s="37" t="n">
        <x:f>SUM(K53:O53)</x:f>
        <x:v>4</x:v>
      </x:c>
      <x:c r="U53" s="37" t="n">
        <x:f>ROUND(SUM(P53:T53),1)</x:f>
        <x:v>13.5</x:v>
      </x:c>
      <x:c r="V53" s="32"/>
      <x:c r="W53" s="32" t="str">
        <x:v>연도 등록</x:v>
      </x:c>
    </x:row>
    <x:row r="54" ht="24" customHeight="1">
      <x:c r="A54" s="32" t="n">
        <x:v>50</x:v>
      </x:c>
      <x:c r="B54" s="32" t="str">
        <x:v>카라마조프가의 형제들(The Brothers Karamazov)</x:v>
      </x:c>
      <x:c r="C54" s="32" t="str">
        <x:v>표도르 미하일로비치 도스토옙스키(Fyodor Mikhailovich Dostoevsky)</x:v>
      </x:c>
      <x:c r="D54" s="32" t="str">
        <x:v>소설·단편소설</x:v>
      </x:c>
      <x:c r="E54" s="32" t="n">
        <x:v>1880</x:v>
      </x:c>
      <x:c r="F54" s="32" t="n">
        <x:v>5</x:v>
      </x:c>
      <x:c r="G54" s="32" t="n">
        <x:v>0</x:v>
      </x:c>
      <x:c r="H54" s="32" t="n">
        <x:v>18</x:v>
      </x:c>
      <x:c r="I54" s="32" t="n">
        <x:f>IF(E54="","",MAX(0,'Scoring Method'!$B$11-E54-IF(E54&lt;0,1,0)))</x:f>
        <x:v>146</x:v>
      </x:c>
      <x:c r="J54" s="32" t="n">
        <x:v>5</x:v>
      </x:c>
      <x:c r="K54" s="32" t="n">
        <x:v>1</x:v>
      </x:c>
      <x:c r="L54" s="32" t="n">
        <x:v>1</x:v>
      </x:c>
      <x:c r="M54" s="32" t="n">
        <x:v>1</x:v>
      </x:c>
      <x:c r="N54" s="32" t="n">
        <x:v>0</x:v>
      </x:c>
      <x:c r="O54" s="32" t="n">
        <x:v>1</x:v>
      </x:c>
      <x:c r="P54" s="37" t="n">
        <x:f>ROUND('Scoring Method'!$B$2*F54/10,1)</x:f>
        <x:v>20</x:v>
      </x:c>
      <x:c r="Q54" s="37" t="n">
        <x:f>ROUND(MIN('Scoring Method'!$B$3,10*G54),1)</x:f>
        <x:v>0</x:v>
      </x:c>
      <x:c r="R54" s="37" t="n">
        <x:f>IF(H54="",0,ROUND('Scoring Method'!$B$4*(101-H54)/100,1))</x:f>
        <x:v>16.6</x:v>
      </x:c>
      <x:c r="S54" s="37" t="n">
        <x:f>ROUND(IF(I54="",0,7.5*MIN(1,LN(1+I54)/LN(1+'Scoring Method'!$B$10)))+7.5*LN(1+J54)/LN(1+'Scoring Method'!$B$9),1)</x:f>
        <x:v>10.5</x:v>
      </x:c>
      <x:c r="T54" s="37" t="n">
        <x:f>SUM(K54:O54)</x:f>
        <x:v>4</x:v>
      </x:c>
      <x:c r="U54" s="37" t="n">
        <x:f>ROUND(SUM(P54:T54),1)</x:f>
        <x:v>51.1</x:v>
      </x:c>
      <x:c r="V54" s="32" t="n">
        <x:v>14</x:v>
      </x:c>
      <x:c r="W54" s="32" t="str">
        <x:v>연도 등록</x:v>
      </x:c>
    </x:row>
    <x:row r="55" ht="24" customHeight="1">
      <x:c r="A55" s="32" t="n">
        <x:v>51</x:v>
      </x:c>
      <x:c r="B55" s="32" t="str">
        <x:v>차라투스트라는 이렇게 말했다(Thus Spoke Zarathustra)</x:v>
      </x:c>
      <x:c r="C55" s="32" t="str">
        <x:v>프리드리히 빌헬름 니체(Friedrich Wilhelm Nietzsche)</x:v>
      </x:c>
      <x:c r="D55" s="32" t="str">
        <x:v>철학</x:v>
      </x:c>
      <x:c r="E55" s="32" t="n">
        <x:v>1883</x:v>
      </x:c>
      <x:c r="F55" s="32" t="n">
        <x:v>3</x:v>
      </x:c>
      <x:c r="G55" s="32" t="n">
        <x:v>0</x:v>
      </x:c>
      <x:c r="H55" s="32"/>
      <x:c r="I55" s="32" t="n">
        <x:f>IF(E55="","",MAX(0,'Scoring Method'!$B$11-E55-IF(E55&lt;0,1,0)))</x:f>
        <x:v>143</x:v>
      </x:c>
      <x:c r="J55" s="32" t="n">
        <x:v>3</x:v>
      </x:c>
      <x:c r="K55" s="32" t="n">
        <x:v>1</x:v>
      </x:c>
      <x:c r="L55" s="32" t="n">
        <x:v>1</x:v>
      </x:c>
      <x:c r="M55" s="32" t="n">
        <x:v>1</x:v>
      </x:c>
      <x:c r="N55" s="32" t="n">
        <x:v>0</x:v>
      </x:c>
      <x:c r="O55" s="32" t="n">
        <x:v>1</x:v>
      </x:c>
      <x:c r="P55" s="37" t="n">
        <x:f>ROUND('Scoring Method'!$B$2*F55/10,1)</x:f>
        <x:v>12</x:v>
      </x:c>
      <x:c r="Q55" s="37" t="n">
        <x:f>ROUND(MIN('Scoring Method'!$B$3,10*G55),1)</x:f>
        <x:v>0</x:v>
      </x:c>
      <x:c r="R55" s="37" t="n">
        <x:f>IF(H55="",0,ROUND('Scoring Method'!$B$4*(101-H55)/100,1))</x:f>
        <x:v>0</x:v>
      </x:c>
      <x:c r="S55" s="37" t="n">
        <x:f>ROUND(IF(I55="",0,7.5*MIN(1,LN(1+I55)/LN(1+'Scoring Method'!$B$10)))+7.5*LN(1+J55)/LN(1+'Scoring Method'!$B$9),1)</x:f>
        <x:v>9.5</x:v>
      </x:c>
      <x:c r="T55" s="37" t="n">
        <x:f>SUM(K55:O55)</x:f>
        <x:v>4</x:v>
      </x:c>
      <x:c r="U55" s="37" t="n">
        <x:f>ROUND(SUM(P55:T55),1)</x:f>
        <x:v>25.5</x:v>
      </x:c>
      <x:c r="V55" s="32"/>
      <x:c r="W55" s="32" t="str">
        <x:v>연도 등록</x:v>
      </x:c>
    </x:row>
    <x:row r="56" ht="24" customHeight="1">
      <x:c r="A56" s="32" t="n">
        <x:v>52</x:v>
      </x:c>
      <x:c r="B56" s="32" t="str">
        <x:v>이반 일리치의 죽음(The Death of Ivan Ilyich)</x:v>
      </x:c>
      <x:c r="C56" s="32" t="str">
        <x:v>레프 니콜라예비치 톨스토이(Lev Nikolayevich Tolstoy)</x:v>
      </x:c>
      <x:c r="D56" s="32" t="str">
        <x:v>소설·단편소설</x:v>
      </x:c>
      <x:c r="E56" s="32" t="n">
        <x:v>1886</x:v>
      </x:c>
      <x:c r="F56" s="32" t="n">
        <x:v>3</x:v>
      </x:c>
      <x:c r="G56" s="32" t="n">
        <x:v>0</x:v>
      </x:c>
      <x:c r="H56" s="32"/>
      <x:c r="I56" s="32" t="n">
        <x:f>IF(E56="","",MAX(0,'Scoring Method'!$B$11-E56-IF(E56&lt;0,1,0)))</x:f>
        <x:v>140</x:v>
      </x:c>
      <x:c r="J56" s="32" t="n">
        <x:v>3</x:v>
      </x:c>
      <x:c r="K56" s="32" t="n">
        <x:v>1</x:v>
      </x:c>
      <x:c r="L56" s="32" t="n">
        <x:v>1</x:v>
      </x:c>
      <x:c r="M56" s="32" t="n">
        <x:v>1</x:v>
      </x:c>
      <x:c r="N56" s="32" t="n">
        <x:v>0</x:v>
      </x:c>
      <x:c r="O56" s="32" t="n">
        <x:v>1</x:v>
      </x:c>
      <x:c r="P56" s="37" t="n">
        <x:f>ROUND('Scoring Method'!$B$2*F56/10,1)</x:f>
        <x:v>12</x:v>
      </x:c>
      <x:c r="Q56" s="37" t="n">
        <x:f>ROUND(MIN('Scoring Method'!$B$3,10*G56),1)</x:f>
        <x:v>0</x:v>
      </x:c>
      <x:c r="R56" s="37" t="n">
        <x:f>IF(H56="",0,ROUND('Scoring Method'!$B$4*(101-H56)/100,1))</x:f>
        <x:v>0</x:v>
      </x:c>
      <x:c r="S56" s="37" t="n">
        <x:f>ROUND(IF(I56="",0,7.5*MIN(1,LN(1+I56)/LN(1+'Scoring Method'!$B$10)))+7.5*LN(1+J56)/LN(1+'Scoring Method'!$B$9),1)</x:f>
        <x:v>9.4</x:v>
      </x:c>
      <x:c r="T56" s="37" t="n">
        <x:f>SUM(K56:O56)</x:f>
        <x:v>4</x:v>
      </x:c>
      <x:c r="U56" s="37" t="n">
        <x:f>ROUND(SUM(P56:T56),1)</x:f>
        <x:v>25.4</x:v>
      </x:c>
      <x:c r="V56" s="32"/>
      <x:c r="W56" s="32" t="str">
        <x:v>연도 등록</x:v>
      </x:c>
    </x:row>
    <x:row r="57" ht="24" customHeight="1">
      <x:c r="A57" s="32" t="n">
        <x:v>53</x:v>
      </x:c>
      <x:c r="B57" s="32" t="str">
        <x:v>꿈의 해석(The Interpretation of Dreams)</x:v>
      </x:c>
      <x:c r="C57" s="32" t="str">
        <x:v>지그문트 프로이트(Sigmund Freud)</x:v>
      </x:c>
      <x:c r="D57" s="32" t="str">
        <x:v>철학</x:v>
      </x:c>
      <x:c r="E57" s="32" t="n">
        <x:v>1900</x:v>
      </x:c>
      <x:c r="F57" s="32" t="n">
        <x:v>5</x:v>
      </x:c>
      <x:c r="G57" s="32" t="n">
        <x:v>0</x:v>
      </x:c>
      <x:c r="H57" s="32"/>
      <x:c r="I57" s="32" t="n">
        <x:f>IF(E57="","",MAX(0,'Scoring Method'!$B$11-E57-IF(E57&lt;0,1,0)))</x:f>
        <x:v>126</x:v>
      </x:c>
      <x:c r="J57" s="32" t="n">
        <x:v>2</x:v>
      </x:c>
      <x:c r="K57" s="32" t="n">
        <x:v>1</x:v>
      </x:c>
      <x:c r="L57" s="32" t="n">
        <x:v>1</x:v>
      </x:c>
      <x:c r="M57" s="32" t="n">
        <x:v>1</x:v>
      </x:c>
      <x:c r="N57" s="32" t="n">
        <x:v>0</x:v>
      </x:c>
      <x:c r="O57" s="32" t="n">
        <x:v>1</x:v>
      </x:c>
      <x:c r="P57" s="37" t="n">
        <x:f>ROUND('Scoring Method'!$B$2*F57/10,1)</x:f>
        <x:v>20</x:v>
      </x:c>
      <x:c r="Q57" s="37" t="n">
        <x:f>ROUND(MIN('Scoring Method'!$B$3,10*G57),1)</x:f>
        <x:v>0</x:v>
      </x:c>
      <x:c r="R57" s="37" t="n">
        <x:f>IF(H57="",0,ROUND('Scoring Method'!$B$4*(101-H57)/100,1))</x:f>
        <x:v>0</x:v>
      </x:c>
      <x:c r="S57" s="37" t="n">
        <x:f>ROUND(IF(I57="",0,7.5*MIN(1,LN(1+I57)/LN(1+'Scoring Method'!$B$10)))+7.5*LN(1+J57)/LN(1+'Scoring Method'!$B$9),1)</x:f>
        <x:v>8.6</x:v>
      </x:c>
      <x:c r="T57" s="37" t="n">
        <x:f>SUM(K57:O57)</x:f>
        <x:v>4</x:v>
      </x:c>
      <x:c r="U57" s="37" t="n">
        <x:f>ROUND(SUM(P57:T57),1)</x:f>
        <x:v>32.6</x:v>
      </x:c>
      <x:c r="V57" s="32"/>
      <x:c r="W57" s="32" t="str">
        <x:v>연도 등록</x:v>
      </x:c>
    </x:row>
    <x:row r="58" ht="24" customHeight="1">
      <x:c r="A58" s="32" t="n">
        <x:v>54</x:v>
      </x:c>
      <x:c r="B58" s="32" t="str">
        <x:v>변신(The Metamorphosis)</x:v>
      </x:c>
      <x:c r="C58" s="32" t="str">
        <x:v>프란츠 카프카(Franz Kafka)</x:v>
      </x:c>
      <x:c r="D58" s="32" t="str">
        <x:v>소설·단편소설</x:v>
      </x:c>
      <x:c r="E58" s="32" t="n">
        <x:v>1915</x:v>
      </x:c>
      <x:c r="F58" s="32" t="n">
        <x:v>9</x:v>
      </x:c>
      <x:c r="G58" s="32" t="n">
        <x:v>0</x:v>
      </x:c>
      <x:c r="H58" s="32" t="n">
        <x:v>4</x:v>
      </x:c>
      <x:c r="I58" s="32" t="n">
        <x:f>IF(E58="","",MAX(0,'Scoring Method'!$B$11-E58-IF(E58&lt;0,1,0)))</x:f>
        <x:v>111</x:v>
      </x:c>
      <x:c r="J58" s="32" t="n">
        <x:v>10</x:v>
      </x:c>
      <x:c r="K58" s="32" t="n">
        <x:v>1</x:v>
      </x:c>
      <x:c r="L58" s="32" t="n">
        <x:v>1</x:v>
      </x:c>
      <x:c r="M58" s="32" t="n">
        <x:v>1</x:v>
      </x:c>
      <x:c r="N58" s="32" t="n">
        <x:v>0</x:v>
      </x:c>
      <x:c r="O58" s="32" t="n">
        <x:v>1</x:v>
      </x:c>
      <x:c r="P58" s="37" t="n">
        <x:f>ROUND('Scoring Method'!$B$2*F58/10,1)</x:f>
        <x:v>36</x:v>
      </x:c>
      <x:c r="Q58" s="37" t="n">
        <x:f>ROUND(MIN('Scoring Method'!$B$3,10*G58),1)</x:f>
        <x:v>0</x:v>
      </x:c>
      <x:c r="R58" s="37" t="n">
        <x:f>IF(H58="",0,ROUND('Scoring Method'!$B$4*(101-H58)/100,1))</x:f>
        <x:v>19.4</x:v>
      </x:c>
      <x:c r="S58" s="37" t="n">
        <x:f>ROUND(IF(I58="",0,7.5*MIN(1,LN(1+I58)/LN(1+'Scoring Method'!$B$10)))+7.5*LN(1+J58)/LN(1+'Scoring Method'!$B$9),1)</x:f>
        <x:v>11.7</x:v>
      </x:c>
      <x:c r="T58" s="37" t="n">
        <x:f>SUM(K58:O58)</x:f>
        <x:v>4</x:v>
      </x:c>
      <x:c r="U58" s="37" t="n">
        <x:f>ROUND(SUM(P58:T58),1)</x:f>
        <x:v>71.1</x:v>
      </x:c>
      <x:c r="V58" s="32" t="n">
        <x:v>2</x:v>
      </x:c>
      <x:c r="W58" s="32" t="str">
        <x:v>연도 등록</x:v>
      </x:c>
    </x:row>
    <x:row r="59" ht="24" customHeight="1">
      <x:c r="A59" s="32" t="n">
        <x:v>55</x:v>
      </x:c>
      <x:c r="B59" s="32" t="str">
        <x:v>황무지(The Waste Land)</x:v>
      </x:c>
      <x:c r="C59" s="32" t="str">
        <x:v>토머스 스턴스 엘리엇(Thomas Stearns Eliot)</x:v>
      </x:c>
      <x:c r="D59" s="32" t="str">
        <x:v>시</x:v>
      </x:c>
      <x:c r="E59" s="32" t="n">
        <x:v>1922</x:v>
      </x:c>
      <x:c r="F59" s="32" t="n">
        <x:v>9</x:v>
      </x:c>
      <x:c r="G59" s="32" t="n">
        <x:v>0</x:v>
      </x:c>
      <x:c r="H59" s="32"/>
      <x:c r="I59" s="32" t="n">
        <x:f>IF(E59="","",MAX(0,'Scoring Method'!$B$11-E59-IF(E59&lt;0,1,0)))</x:f>
        <x:v>104</x:v>
      </x:c>
      <x:c r="J59" s="32" t="n">
        <x:v>2</x:v>
      </x:c>
      <x:c r="K59" s="32" t="n">
        <x:v>1</x:v>
      </x:c>
      <x:c r="L59" s="32" t="n">
        <x:v>1</x:v>
      </x:c>
      <x:c r="M59" s="32" t="n">
        <x:v>1</x:v>
      </x:c>
      <x:c r="N59" s="32" t="n">
        <x:v>0</x:v>
      </x:c>
      <x:c r="O59" s="32" t="n">
        <x:v>1</x:v>
      </x:c>
      <x:c r="P59" s="37" t="n">
        <x:f>ROUND('Scoring Method'!$B$2*F59/10,1)</x:f>
        <x:v>36</x:v>
      </x:c>
      <x:c r="Q59" s="37" t="n">
        <x:f>ROUND(MIN('Scoring Method'!$B$3,10*G59),1)</x:f>
        <x:v>0</x:v>
      </x:c>
      <x:c r="R59" s="37" t="n">
        <x:f>IF(H59="",0,ROUND('Scoring Method'!$B$4*(101-H59)/100,1))</x:f>
        <x:v>0</x:v>
      </x:c>
      <x:c r="S59" s="37" t="n">
        <x:f>ROUND(IF(I59="",0,7.5*MIN(1,LN(1+I59)/LN(1+'Scoring Method'!$B$10)))+7.5*LN(1+J59)/LN(1+'Scoring Method'!$B$9),1)</x:f>
        <x:v>8.4</x:v>
      </x:c>
      <x:c r="T59" s="37" t="n">
        <x:f>SUM(K59:O59)</x:f>
        <x:v>4</x:v>
      </x:c>
      <x:c r="U59" s="37" t="n">
        <x:f>ROUND(SUM(P59:T59),1)</x:f>
        <x:v>48.4</x:v>
      </x:c>
      <x:c r="V59" s="32" t="n">
        <x:v>27</x:v>
      </x:c>
      <x:c r="W59" s="32" t="str">
        <x:v>연도 등록</x:v>
      </x:c>
    </x:row>
    <x:row r="60" ht="24" customHeight="1">
      <x:c r="A60" s="32" t="n">
        <x:v>56</x:v>
      </x:c>
      <x:c r="B60" s="32" t="str">
        <x:v>율리시스(Ulysses)</x:v>
      </x:c>
      <x:c r="C60" s="32" t="str">
        <x:v>제임스 오거스틴 얼로이셔스 조이스(James Augustine Aloysius Joyce)</x:v>
      </x:c>
      <x:c r="D60" s="32" t="str">
        <x:v>소설·단편소설</x:v>
      </x:c>
      <x:c r="E60" s="32" t="n">
        <x:v>1922</x:v>
      </x:c>
      <x:c r="F60" s="32" t="n">
        <x:v>9</x:v>
      </x:c>
      <x:c r="G60" s="32" t="n">
        <x:v>0</x:v>
      </x:c>
      <x:c r="H60" s="32"/>
      <x:c r="I60" s="32" t="n">
        <x:f>IF(E60="","",MAX(0,'Scoring Method'!$B$11-E60-IF(E60&lt;0,1,0)))</x:f>
        <x:v>104</x:v>
      </x:c>
      <x:c r="J60" s="32" t="n">
        <x:v>3</x:v>
      </x:c>
      <x:c r="K60" s="32" t="n">
        <x:v>1</x:v>
      </x:c>
      <x:c r="L60" s="32" t="n">
        <x:v>1</x:v>
      </x:c>
      <x:c r="M60" s="32" t="n">
        <x:v>1</x:v>
      </x:c>
      <x:c r="N60" s="32" t="n">
        <x:v>0</x:v>
      </x:c>
      <x:c r="O60" s="32" t="n">
        <x:v>1</x:v>
      </x:c>
      <x:c r="P60" s="37" t="n">
        <x:f>ROUND('Scoring Method'!$B$2*F60/10,1)</x:f>
        <x:v>36</x:v>
      </x:c>
      <x:c r="Q60" s="37" t="n">
        <x:f>ROUND(MIN('Scoring Method'!$B$3,10*G60),1)</x:f>
        <x:v>0</x:v>
      </x:c>
      <x:c r="R60" s="37" t="n">
        <x:f>IF(H60="",0,ROUND('Scoring Method'!$B$4*(101-H60)/100,1))</x:f>
        <x:v>0</x:v>
      </x:c>
      <x:c r="S60" s="37" t="n">
        <x:f>ROUND(IF(I60="",0,7.5*MIN(1,LN(1+I60)/LN(1+'Scoring Method'!$B$10)))+7.5*LN(1+J60)/LN(1+'Scoring Method'!$B$9),1)</x:f>
        <x:v>9.1</x:v>
      </x:c>
      <x:c r="T60" s="37" t="n">
        <x:f>SUM(K60:O60)</x:f>
        <x:v>4</x:v>
      </x:c>
      <x:c r="U60" s="37" t="n">
        <x:f>ROUND(SUM(P60:T60),1)</x:f>
        <x:v>49.1</x:v>
      </x:c>
      <x:c r="V60" s="32" t="n">
        <x:v>24</x:v>
      </x:c>
      <x:c r="W60" s="32" t="str">
        <x:v>연도 등록</x:v>
      </x:c>
    </x:row>
    <x:row r="61" ht="24" customHeight="1">
      <x:c r="A61" s="32" t="n">
        <x:v>57</x:v>
      </x:c>
      <x:c r="B61" s="32" t="str">
        <x:v>댈러웨이 부인(Mrs Dalloway)</x:v>
      </x:c>
      <x:c r="C61" s="32" t="str">
        <x:v>애들린 버지니아 울프(Adeline Virginia Woolf)</x:v>
      </x:c>
      <x:c r="D61" s="32" t="str">
        <x:v>소설·단편소설</x:v>
      </x:c>
      <x:c r="E61" s="32" t="n">
        <x:v>1925</x:v>
      </x:c>
      <x:c r="F61" s="32" t="n">
        <x:v>9</x:v>
      </x:c>
      <x:c r="G61" s="32" t="n">
        <x:v>0</x:v>
      </x:c>
      <x:c r="H61" s="32"/>
      <x:c r="I61" s="32" t="n">
        <x:f>IF(E61="","",MAX(0,'Scoring Method'!$B$11-E61-IF(E61&lt;0,1,0)))</x:f>
        <x:v>101</x:v>
      </x:c>
      <x:c r="J61" s="32" t="n">
        <x:v>3</x:v>
      </x:c>
      <x:c r="K61" s="32" t="n">
        <x:v>1</x:v>
      </x:c>
      <x:c r="L61" s="32" t="n">
        <x:v>1</x:v>
      </x:c>
      <x:c r="M61" s="32" t="n">
        <x:v>1</x:v>
      </x:c>
      <x:c r="N61" s="32" t="n">
        <x:v>0</x:v>
      </x:c>
      <x:c r="O61" s="32" t="n">
        <x:v>1</x:v>
      </x:c>
      <x:c r="P61" s="37" t="n">
        <x:f>ROUND('Scoring Method'!$B$2*F61/10,1)</x:f>
        <x:v>36</x:v>
      </x:c>
      <x:c r="Q61" s="37" t="n">
        <x:f>ROUND(MIN('Scoring Method'!$B$3,10*G61),1)</x:f>
        <x:v>0</x:v>
      </x:c>
      <x:c r="R61" s="37" t="n">
        <x:f>IF(H61="",0,ROUND('Scoring Method'!$B$4*(101-H61)/100,1))</x:f>
        <x:v>0</x:v>
      </x:c>
      <x:c r="S61" s="37" t="n">
        <x:f>ROUND(IF(I61="",0,7.5*MIN(1,LN(1+I61)/LN(1+'Scoring Method'!$B$10)))+7.5*LN(1+J61)/LN(1+'Scoring Method'!$B$9),1)</x:f>
        <x:v>9.1</x:v>
      </x:c>
      <x:c r="T61" s="37" t="n">
        <x:f>SUM(K61:O61)</x:f>
        <x:v>4</x:v>
      </x:c>
      <x:c r="U61" s="37" t="n">
        <x:f>ROUND(SUM(P61:T61),1)</x:f>
        <x:v>49.1</x:v>
      </x:c>
      <x:c r="V61" s="32" t="n">
        <x:v>25</x:v>
      </x:c>
      <x:c r="W61" s="32" t="str">
        <x:v>연도 등록</x:v>
      </x:c>
    </x:row>
    <x:row r="62" ht="24" customHeight="1">
      <x:c r="A62" s="32" t="n">
        <x:v>58</x:v>
      </x:c>
      <x:c r="B62" s="32" t="str">
        <x:v>심판(The Trial)</x:v>
      </x:c>
      <x:c r="C62" s="32" t="str">
        <x:v>프란츠 카프카(Franz Kafka)</x:v>
      </x:c>
      <x:c r="D62" s="32" t="str">
        <x:v>소설·단편소설</x:v>
      </x:c>
      <x:c r="E62" s="32" t="n">
        <x:v>1925</x:v>
      </x:c>
      <x:c r="F62" s="32" t="n">
        <x:v>9</x:v>
      </x:c>
      <x:c r="G62" s="32" t="n">
        <x:v>0</x:v>
      </x:c>
      <x:c r="H62" s="32"/>
      <x:c r="I62" s="32" t="n">
        <x:f>IF(E62="","",MAX(0,'Scoring Method'!$B$11-E62-IF(E62&lt;0,1,0)))</x:f>
        <x:v>101</x:v>
      </x:c>
      <x:c r="J62" s="32" t="n">
        <x:v>10</x:v>
      </x:c>
      <x:c r="K62" s="32" t="n">
        <x:v>1</x:v>
      </x:c>
      <x:c r="L62" s="32" t="n">
        <x:v>1</x:v>
      </x:c>
      <x:c r="M62" s="32" t="n">
        <x:v>1</x:v>
      </x:c>
      <x:c r="N62" s="32" t="n">
        <x:v>0</x:v>
      </x:c>
      <x:c r="O62" s="32" t="n">
        <x:v>1</x:v>
      </x:c>
      <x:c r="P62" s="37" t="n">
        <x:f>ROUND('Scoring Method'!$B$2*F62/10,1)</x:f>
        <x:v>36</x:v>
      </x:c>
      <x:c r="Q62" s="37" t="n">
        <x:f>ROUND(MIN('Scoring Method'!$B$3,10*G62),1)</x:f>
        <x:v>0</x:v>
      </x:c>
      <x:c r="R62" s="37" t="n">
        <x:f>IF(H62="",0,ROUND('Scoring Method'!$B$4*(101-H62)/100,1))</x:f>
        <x:v>0</x:v>
      </x:c>
      <x:c r="S62" s="37" t="n">
        <x:f>ROUND(IF(I62="",0,7.5*MIN(1,LN(1+I62)/LN(1+'Scoring Method'!$B$10)))+7.5*LN(1+J62)/LN(1+'Scoring Method'!$B$9),1)</x:f>
        <x:v>11.6</x:v>
      </x:c>
      <x:c r="T62" s="37" t="n">
        <x:f>SUM(K62:O62)</x:f>
        <x:v>4</x:v>
      </x:c>
      <x:c r="U62" s="37" t="n">
        <x:f>ROUND(SUM(P62:T62),1)</x:f>
        <x:v>51.6</x:v>
      </x:c>
      <x:c r="V62" s="32" t="n">
        <x:v>8</x:v>
      </x:c>
      <x:c r="W62" s="32" t="str">
        <x:v>연도 등록</x:v>
      </x:c>
    </x:row>
    <x:row r="63" ht="24" customHeight="1">
      <x:c r="A63" s="32" t="n">
        <x:v>59</x:v>
      </x:c>
      <x:c r="B63" s="32" t="str">
        <x:v>성(The Castle)</x:v>
      </x:c>
      <x:c r="C63" s="32" t="str">
        <x:v>프란츠 카프카(Franz Kafka)</x:v>
      </x:c>
      <x:c r="D63" s="32" t="str">
        <x:v>소설·단편소설</x:v>
      </x:c>
      <x:c r="E63" s="32" t="n">
        <x:v>1926</x:v>
      </x:c>
      <x:c r="F63" s="32" t="n">
        <x:v>9</x:v>
      </x:c>
      <x:c r="G63" s="32" t="n">
        <x:v>0</x:v>
      </x:c>
      <x:c r="H63" s="32"/>
      <x:c r="I63" s="32" t="n">
        <x:f>IF(E63="","",MAX(0,'Scoring Method'!$B$11-E63-IF(E63&lt;0,1,0)))</x:f>
        <x:v>100</x:v>
      </x:c>
      <x:c r="J63" s="32" t="n">
        <x:v>10</x:v>
      </x:c>
      <x:c r="K63" s="32" t="n">
        <x:v>1</x:v>
      </x:c>
      <x:c r="L63" s="32" t="n">
        <x:v>1</x:v>
      </x:c>
      <x:c r="M63" s="32" t="n">
        <x:v>1</x:v>
      </x:c>
      <x:c r="N63" s="32" t="n">
        <x:v>0</x:v>
      </x:c>
      <x:c r="O63" s="32" t="n">
        <x:v>1</x:v>
      </x:c>
      <x:c r="P63" s="37" t="n">
        <x:f>ROUND('Scoring Method'!$B$2*F63/10,1)</x:f>
        <x:v>36</x:v>
      </x:c>
      <x:c r="Q63" s="37" t="n">
        <x:f>ROUND(MIN('Scoring Method'!$B$3,10*G63),1)</x:f>
        <x:v>0</x:v>
      </x:c>
      <x:c r="R63" s="37" t="n">
        <x:f>IF(H63="",0,ROUND('Scoring Method'!$B$4*(101-H63)/100,1))</x:f>
        <x:v>0</x:v>
      </x:c>
      <x:c r="S63" s="37" t="n">
        <x:f>ROUND(IF(I63="",0,7.5*MIN(1,LN(1+I63)/LN(1+'Scoring Method'!$B$10)))+7.5*LN(1+J63)/LN(1+'Scoring Method'!$B$9),1)</x:f>
        <x:v>11.6</x:v>
      </x:c>
      <x:c r="T63" s="37" t="n">
        <x:f>SUM(K63:O63)</x:f>
        <x:v>4</x:v>
      </x:c>
      <x:c r="U63" s="37" t="n">
        <x:f>ROUND(SUM(P63:T63),1)</x:f>
        <x:v>51.6</x:v>
      </x:c>
      <x:c r="V63" s="32" t="n">
        <x:v>9</x:v>
      </x:c>
      <x:c r="W63" s="32" t="str">
        <x:v>연도 등록</x:v>
      </x:c>
    </x:row>
    <x:row r="64" ht="24" customHeight="1">
      <x:c r="A64" s="32" t="n">
        <x:v>60</x:v>
      </x:c>
      <x:c r="B64" s="32" t="str">
        <x:v>존재와 시간(Being and Time)</x:v>
      </x:c>
      <x:c r="C64" s="32" t="str">
        <x:v>마르틴 하이데거(Martin Heidegger)</x:v>
      </x:c>
      <x:c r="D64" s="32" t="str">
        <x:v>철학</x:v>
      </x:c>
      <x:c r="E64" s="32" t="n">
        <x:v>1927</x:v>
      </x:c>
      <x:c r="F64" s="32" t="n">
        <x:v>5</x:v>
      </x:c>
      <x:c r="G64" s="32" t="n">
        <x:v>0</x:v>
      </x:c>
      <x:c r="H64" s="32"/>
      <x:c r="I64" s="32" t="n">
        <x:f>IF(E64="","",MAX(0,'Scoring Method'!$B$11-E64-IF(E64&lt;0,1,0)))</x:f>
        <x:v>99</x:v>
      </x:c>
      <x:c r="J64" s="32" t="n">
        <x:v>3</x:v>
      </x:c>
      <x:c r="K64" s="32" t="n">
        <x:v>1</x:v>
      </x:c>
      <x:c r="L64" s="32" t="n">
        <x:v>1</x:v>
      </x:c>
      <x:c r="M64" s="32" t="n">
        <x:v>1</x:v>
      </x:c>
      <x:c r="N64" s="32" t="n">
        <x:v>0</x:v>
      </x:c>
      <x:c r="O64" s="32" t="n">
        <x:v>1</x:v>
      </x:c>
      <x:c r="P64" s="37" t="n">
        <x:f>ROUND('Scoring Method'!$B$2*F64/10,1)</x:f>
        <x:v>20</x:v>
      </x:c>
      <x:c r="Q64" s="37" t="n">
        <x:f>ROUND(MIN('Scoring Method'!$B$3,10*G64),1)</x:f>
        <x:v>0</x:v>
      </x:c>
      <x:c r="R64" s="37" t="n">
        <x:f>IF(H64="",0,ROUND('Scoring Method'!$B$4*(101-H64)/100,1))</x:f>
        <x:v>0</x:v>
      </x:c>
      <x:c r="S64" s="37" t="n">
        <x:f>ROUND(IF(I64="",0,7.5*MIN(1,LN(1+I64)/LN(1+'Scoring Method'!$B$10)))+7.5*LN(1+J64)/LN(1+'Scoring Method'!$B$9),1)</x:f>
        <x:v>9</x:v>
      </x:c>
      <x:c r="T64" s="37" t="n">
        <x:f>SUM(K64:O64)</x:f>
        <x:v>4</x:v>
      </x:c>
      <x:c r="U64" s="37" t="n">
        <x:f>ROUND(SUM(P64:T64),1)</x:f>
        <x:v>33</x:v>
      </x:c>
      <x:c r="V64" s="32"/>
      <x:c r="W64" s="32" t="str">
        <x:v>연도 등록</x:v>
      </x:c>
    </x:row>
    <x:row r="65" ht="24" customHeight="1">
      <x:c r="A65" s="32" t="n">
        <x:v>61</x:v>
      </x:c>
      <x:c r="B65" s="32" t="str">
        <x:v>무기여 잘 있거라(A Farewell to Arms)</x:v>
      </x:c>
      <x:c r="C65" s="32" t="str">
        <x:v>어니스트 밀러 헤밍웨이(Ernest Miller Hemingway)</x:v>
      </x:c>
      <x:c r="D65" s="32" t="str">
        <x:v>소설·단편소설</x:v>
      </x:c>
      <x:c r="E65" s="32" t="n">
        <x:v>1929</x:v>
      </x:c>
      <x:c r="F65" s="32" t="n">
        <x:v>4</x:v>
      </x:c>
      <x:c r="G65" s="32" t="n">
        <x:v>0</x:v>
      </x:c>
      <x:c r="H65" s="32"/>
      <x:c r="I65" s="32" t="n">
        <x:f>IF(E65="","",MAX(0,'Scoring Method'!$B$11-E65-IF(E65&lt;0,1,0)))</x:f>
        <x:v>97</x:v>
      </x:c>
      <x:c r="J65" s="32" t="n">
        <x:v>10</x:v>
      </x:c>
      <x:c r="K65" s="32" t="n">
        <x:v>1</x:v>
      </x:c>
      <x:c r="L65" s="32" t="n">
        <x:v>1</x:v>
      </x:c>
      <x:c r="M65" s="32" t="n">
        <x:v>1</x:v>
      </x:c>
      <x:c r="N65" s="32" t="n">
        <x:v>0</x:v>
      </x:c>
      <x:c r="O65" s="32" t="n">
        <x:v>1</x:v>
      </x:c>
      <x:c r="P65" s="37" t="n">
        <x:f>ROUND('Scoring Method'!$B$2*F65/10,1)</x:f>
        <x:v>16</x:v>
      </x:c>
      <x:c r="Q65" s="37" t="n">
        <x:f>ROUND(MIN('Scoring Method'!$B$3,10*G65),1)</x:f>
        <x:v>0</x:v>
      </x:c>
      <x:c r="R65" s="37" t="n">
        <x:f>IF(H65="",0,ROUND('Scoring Method'!$B$4*(101-H65)/100,1))</x:f>
        <x:v>0</x:v>
      </x:c>
      <x:c r="S65" s="37" t="n">
        <x:f>ROUND(IF(I65="",0,7.5*MIN(1,LN(1+I65)/LN(1+'Scoring Method'!$B$10)))+7.5*LN(1+J65)/LN(1+'Scoring Method'!$B$9),1)</x:f>
        <x:v>11.5</x:v>
      </x:c>
      <x:c r="T65" s="37" t="n">
        <x:f>SUM(K65:O65)</x:f>
        <x:v>4</x:v>
      </x:c>
      <x:c r="U65" s="37" t="n">
        <x:f>ROUND(SUM(P65:T65),1)</x:f>
        <x:v>31.5</x:v>
      </x:c>
      <x:c r="V65" s="32"/>
      <x:c r="W65" s="32" t="str">
        <x:v>연도 등록</x:v>
      </x:c>
    </x:row>
    <x:row r="66" ht="24" customHeight="1">
      <x:c r="A66" s="32" t="n">
        <x:v>62</x:v>
      </x:c>
      <x:c r="B66" s="32" t="str">
        <x:v>서부전선 이상 없다(All Quiet on the Western Front)</x:v>
      </x:c>
      <x:c r="C66" s="32" t="str">
        <x:v>에리히 마리아 레마르크(Erich Maria Remarque)</x:v>
      </x:c>
      <x:c r="D66" s="32" t="str">
        <x:v>소설·단편소설</x:v>
      </x:c>
      <x:c r="E66" s="32" t="n">
        <x:v>1929</x:v>
      </x:c>
      <x:c r="F66" s="32" t="n">
        <x:v>1</x:v>
      </x:c>
      <x:c r="G66" s="32" t="n">
        <x:v>0</x:v>
      </x:c>
      <x:c r="H66" s="32"/>
      <x:c r="I66" s="32" t="n">
        <x:f>IF(E66="","",MAX(0,'Scoring Method'!$B$11-E66-IF(E66&lt;0,1,0)))</x:f>
        <x:v>97</x:v>
      </x:c>
      <x:c r="J66" s="32" t="n">
        <x:v>5</x:v>
      </x:c>
      <x:c r="K66" s="32" t="n">
        <x:v>1</x:v>
      </x:c>
      <x:c r="L66" s="32" t="n">
        <x:v>1</x:v>
      </x:c>
      <x:c r="M66" s="32" t="n">
        <x:v>1</x:v>
      </x:c>
      <x:c r="N66" s="32" t="n">
        <x:v>0</x:v>
      </x:c>
      <x:c r="O66" s="32" t="n">
        <x:v>1</x:v>
      </x:c>
      <x:c r="P66" s="37" t="n">
        <x:f>ROUND('Scoring Method'!$B$2*F66/10,1)</x:f>
        <x:v>4</x:v>
      </x:c>
      <x:c r="Q66" s="37" t="n">
        <x:f>ROUND(MIN('Scoring Method'!$B$3,10*G66),1)</x:f>
        <x:v>0</x:v>
      </x:c>
      <x:c r="R66" s="37" t="n">
        <x:f>IF(H66="",0,ROUND('Scoring Method'!$B$4*(101-H66)/100,1))</x:f>
        <x:v>0</x:v>
      </x:c>
      <x:c r="S66" s="37" t="n">
        <x:f>ROUND(IF(I66="",0,7.5*MIN(1,LN(1+I66)/LN(1+'Scoring Method'!$B$10)))+7.5*LN(1+J66)/LN(1+'Scoring Method'!$B$9),1)</x:f>
        <x:v>10</x:v>
      </x:c>
      <x:c r="T66" s="37" t="n">
        <x:f>SUM(K66:O66)</x:f>
        <x:v>4</x:v>
      </x:c>
      <x:c r="U66" s="37" t="n">
        <x:f>ROUND(SUM(P66:T66),1)</x:f>
        <x:v>18</x:v>
      </x:c>
      <x:c r="V66" s="32"/>
      <x:c r="W66" s="32" t="str">
        <x:v>연도 등록</x:v>
      </x:c>
    </x:row>
    <x:row r="67" ht="24" customHeight="1">
      <x:c r="A67" s="32" t="n">
        <x:v>63</x:v>
      </x:c>
      <x:c r="B67" s="32" t="str">
        <x:v>구토(Nausea)</x:v>
      </x:c>
      <x:c r="C67" s="32" t="str">
        <x:v>장폴 샤를 에마르 사르트르(Jean-Paul Charles Aymard Sartre)</x:v>
      </x:c>
      <x:c r="D67" s="32" t="str">
        <x:v>소설·단편소설</x:v>
      </x:c>
      <x:c r="E67" s="32" t="n">
        <x:v>1938</x:v>
      </x:c>
      <x:c r="F67" s="32" t="n">
        <x:v>7</x:v>
      </x:c>
      <x:c r="G67" s="32" t="n">
        <x:v>0</x:v>
      </x:c>
      <x:c r="H67" s="32" t="n">
        <x:v>55</x:v>
      </x:c>
      <x:c r="I67" s="32" t="n">
        <x:f>IF(E67="","",MAX(0,'Scoring Method'!$B$11-E67-IF(E67&lt;0,1,0)))</x:f>
        <x:v>88</x:v>
      </x:c>
      <x:c r="J67" s="32" t="n">
        <x:v>2</x:v>
      </x:c>
      <x:c r="K67" s="32" t="n">
        <x:v>1</x:v>
      </x:c>
      <x:c r="L67" s="32" t="n">
        <x:v>1</x:v>
      </x:c>
      <x:c r="M67" s="32" t="n">
        <x:v>1</x:v>
      </x:c>
      <x:c r="N67" s="32" t="n">
        <x:v>0</x:v>
      </x:c>
      <x:c r="O67" s="32" t="n">
        <x:v>1</x:v>
      </x:c>
      <x:c r="P67" s="37" t="n">
        <x:f>ROUND('Scoring Method'!$B$2*F67/10,1)</x:f>
        <x:v>28</x:v>
      </x:c>
      <x:c r="Q67" s="37" t="n">
        <x:f>ROUND(MIN('Scoring Method'!$B$3,10*G67),1)</x:f>
        <x:v>0</x:v>
      </x:c>
      <x:c r="R67" s="37" t="n">
        <x:f>IF(H67="",0,ROUND('Scoring Method'!$B$4*(101-H67)/100,1))</x:f>
        <x:v>9.2</x:v>
      </x:c>
      <x:c r="S67" s="37" t="n">
        <x:f>ROUND(IF(I67="",0,7.5*MIN(1,LN(1+I67)/LN(1+'Scoring Method'!$B$10)))+7.5*LN(1+J67)/LN(1+'Scoring Method'!$B$9),1)</x:f>
        <x:v>8.2</x:v>
      </x:c>
      <x:c r="T67" s="37" t="n">
        <x:f>SUM(K67:O67)</x:f>
        <x:v>4</x:v>
      </x:c>
      <x:c r="U67" s="37" t="n">
        <x:f>ROUND(SUM(P67:T67),1)</x:f>
        <x:v>49.4</x:v>
      </x:c>
      <x:c r="V67" s="32" t="n">
        <x:v>23</x:v>
      </x:c>
      <x:c r="W67" s="32" t="str">
        <x:v>연도 등록</x:v>
      </x:c>
    </x:row>
    <x:row r="68" ht="24" customHeight="1">
      <x:c r="A68" s="32" t="n">
        <x:v>64</x:v>
      </x:c>
      <x:c r="B68" s="32" t="str">
        <x:v>카탈로니아 찬가(Homage to Catalonia)</x:v>
      </x:c>
      <x:c r="C68" s="32" t="str">
        <x:v>조지 오웰(본명: 에릭 아서 블레어)(Eric Arthur Blair)</x:v>
      </x:c>
      <x:c r="D68" s="32" t="str">
        <x:v>에세이</x:v>
      </x:c>
      <x:c r="E68" s="32" t="n">
        <x:v>1938</x:v>
      </x:c>
      <x:c r="F68" s="32" t="n">
        <x:v>0</x:v>
      </x:c>
      <x:c r="G68" s="32" t="n">
        <x:v>0</x:v>
      </x:c>
      <x:c r="H68" s="32"/>
      <x:c r="I68" s="32" t="n">
        <x:f>IF(E68="","",MAX(0,'Scoring Method'!$B$11-E68-IF(E68&lt;0,1,0)))</x:f>
        <x:v>88</x:v>
      </x:c>
      <x:c r="J68" s="32" t="n">
        <x:v>3</x:v>
      </x:c>
      <x:c r="K68" s="32" t="n">
        <x:v>1</x:v>
      </x:c>
      <x:c r="L68" s="32" t="n">
        <x:v>1</x:v>
      </x:c>
      <x:c r="M68" s="32" t="n">
        <x:v>1</x:v>
      </x:c>
      <x:c r="N68" s="32" t="n">
        <x:v>0</x:v>
      </x:c>
      <x:c r="O68" s="32" t="n">
        <x:v>1</x:v>
      </x:c>
      <x:c r="P68" s="37" t="n">
        <x:f>ROUND('Scoring Method'!$B$2*F68/10,1)</x:f>
        <x:v>0</x:v>
      </x:c>
      <x:c r="Q68" s="37" t="n">
        <x:f>ROUND(MIN('Scoring Method'!$B$3,10*G68),1)</x:f>
        <x:v>0</x:v>
      </x:c>
      <x:c r="R68" s="37" t="n">
        <x:f>IF(H68="",0,ROUND('Scoring Method'!$B$4*(101-H68)/100,1))</x:f>
        <x:v>0</x:v>
      </x:c>
      <x:c r="S68" s="37" t="n">
        <x:f>ROUND(IF(I68="",0,7.5*MIN(1,LN(1+I68)/LN(1+'Scoring Method'!$B$10)))+7.5*LN(1+J68)/LN(1+'Scoring Method'!$B$9),1)</x:f>
        <x:v>8.9</x:v>
      </x:c>
      <x:c r="T68" s="37" t="n">
        <x:f>SUM(K68:O68)</x:f>
        <x:v>4</x:v>
      </x:c>
      <x:c r="U68" s="37" t="n">
        <x:f>ROUND(SUM(P68:T68),1)</x:f>
        <x:v>12.9</x:v>
      </x:c>
      <x:c r="V68" s="32"/>
      <x:c r="W68" s="32" t="str">
        <x:v>연도 등록</x:v>
      </x:c>
    </x:row>
    <x:row r="69" ht="24" customHeight="1">
      <x:c r="A69" s="32" t="n">
        <x:v>65</x:v>
      </x:c>
      <x:c r="B69" s="32" t="str">
        <x:v>누구를 위하여 종은 울리나(For Whom the Bell Tolls)</x:v>
      </x:c>
      <x:c r="C69" s="32" t="str">
        <x:v>어니스트 밀러 헤밍웨이(Ernest Miller Hemingway)</x:v>
      </x:c>
      <x:c r="D69" s="32" t="str">
        <x:v>소설·단편소설</x:v>
      </x:c>
      <x:c r="E69" s="32" t="n">
        <x:v>1940</x:v>
      </x:c>
      <x:c r="F69" s="32" t="n">
        <x:v>4</x:v>
      </x:c>
      <x:c r="G69" s="32" t="n">
        <x:v>1</x:v>
      </x:c>
      <x:c r="H69" s="32"/>
      <x:c r="I69" s="32" t="n">
        <x:f>IF(E69="","",MAX(0,'Scoring Method'!$B$11-E69-IF(E69&lt;0,1,0)))</x:f>
        <x:v>86</x:v>
      </x:c>
      <x:c r="J69" s="32" t="n">
        <x:v>3</x:v>
      </x:c>
      <x:c r="K69" s="32" t="n">
        <x:v>1</x:v>
      </x:c>
      <x:c r="L69" s="32" t="n">
        <x:v>1</x:v>
      </x:c>
      <x:c r="M69" s="32" t="n">
        <x:v>1</x:v>
      </x:c>
      <x:c r="N69" s="32" t="n">
        <x:v>0</x:v>
      </x:c>
      <x:c r="O69" s="32" t="n">
        <x:v>1</x:v>
      </x:c>
      <x:c r="P69" s="37" t="n">
        <x:f>ROUND('Scoring Method'!$B$2*F69/10,1)</x:f>
        <x:v>16</x:v>
      </x:c>
      <x:c r="Q69" s="37" t="n">
        <x:f>ROUND(MIN('Scoring Method'!$B$3,10*G69),1)</x:f>
        <x:v>10</x:v>
      </x:c>
      <x:c r="R69" s="37" t="n">
        <x:f>IF(H69="",0,ROUND('Scoring Method'!$B$4*(101-H69)/100,1))</x:f>
        <x:v>0</x:v>
      </x:c>
      <x:c r="S69" s="37" t="n">
        <x:f>ROUND(IF(I69="",0,7.5*MIN(1,LN(1+I69)/LN(1+'Scoring Method'!$B$10)))+7.5*LN(1+J69)/LN(1+'Scoring Method'!$B$9),1)</x:f>
        <x:v>8.9</x:v>
      </x:c>
      <x:c r="T69" s="37" t="n">
        <x:f>SUM(K69:O69)</x:f>
        <x:v>4</x:v>
      </x:c>
      <x:c r="U69" s="37" t="n">
        <x:f>ROUND(SUM(P69:T69),1)</x:f>
        <x:v>38.9</x:v>
      </x:c>
      <x:c r="V69" s="32"/>
      <x:c r="W69" s="32" t="str">
        <x:v>연도 등록</x:v>
      </x:c>
    </x:row>
    <x:row r="70" ht="24" customHeight="1">
      <x:c r="A70" s="32" t="n">
        <x:v>66</x:v>
      </x:c>
      <x:c r="B70" s="32" t="str">
        <x:v>이방인(The Stranger)</x:v>
      </x:c>
      <x:c r="C70" s="32" t="str">
        <x:v>알베르 카뮈(Albert Camus)</x:v>
      </x:c>
      <x:c r="D70" s="32" t="str">
        <x:v>소설·단편소설</x:v>
      </x:c>
      <x:c r="E70" s="32" t="n">
        <x:v>1942</x:v>
      </x:c>
      <x:c r="F70" s="32" t="n">
        <x:v>1</x:v>
      </x:c>
      <x:c r="G70" s="32" t="n">
        <x:v>0</x:v>
      </x:c>
      <x:c r="H70" s="32" t="n">
        <x:v>3</x:v>
      </x:c>
      <x:c r="I70" s="32" t="n">
        <x:f>IF(E70="","",MAX(0,'Scoring Method'!$B$11-E70-IF(E70&lt;0,1,0)))</x:f>
        <x:v>84</x:v>
      </x:c>
      <x:c r="J70" s="32" t="n">
        <x:v>12</x:v>
      </x:c>
      <x:c r="K70" s="32" t="n">
        <x:v>1</x:v>
      </x:c>
      <x:c r="L70" s="32" t="n">
        <x:v>1</x:v>
      </x:c>
      <x:c r="M70" s="32" t="n">
        <x:v>1</x:v>
      </x:c>
      <x:c r="N70" s="32" t="n">
        <x:v>0</x:v>
      </x:c>
      <x:c r="O70" s="32" t="n">
        <x:v>1</x:v>
      </x:c>
      <x:c r="P70" s="37" t="n">
        <x:f>ROUND('Scoring Method'!$B$2*F70/10,1)</x:f>
        <x:v>4</x:v>
      </x:c>
      <x:c r="Q70" s="37" t="n">
        <x:f>ROUND(MIN('Scoring Method'!$B$3,10*G70),1)</x:f>
        <x:v>0</x:v>
      </x:c>
      <x:c r="R70" s="37" t="n">
        <x:f>IF(H70="",0,ROUND('Scoring Method'!$B$4*(101-H70)/100,1))</x:f>
        <x:v>19.6</x:v>
      </x:c>
      <x:c r="S70" s="37" t="n">
        <x:f>ROUND(IF(I70="",0,7.5*MIN(1,LN(1+I70)/LN(1+'Scoring Method'!$B$10)))+7.5*LN(1+J70)/LN(1+'Scoring Method'!$B$9),1)</x:f>
        <x:v>11.8</x:v>
      </x:c>
      <x:c r="T70" s="37" t="n">
        <x:f>SUM(K70:O70)</x:f>
        <x:v>4</x:v>
      </x:c>
      <x:c r="U70" s="37" t="n">
        <x:f>ROUND(SUM(P70:T70),1)</x:f>
        <x:v>39.4</x:v>
      </x:c>
      <x:c r="V70" s="32"/>
      <x:c r="W70" s="32" t="str">
        <x:v>연도 등록</x:v>
      </x:c>
    </x:row>
    <x:row r="71" ht="24" customHeight="1">
      <x:c r="A71" s="32" t="n">
        <x:v>67</x:v>
      </x:c>
      <x:c r="B71" s="32" t="str">
        <x:v>시지프 신화(The Myth of Sisyphus)</x:v>
      </x:c>
      <x:c r="C71" s="32" t="str">
        <x:v>알베르 카뮈(Albert Camus)</x:v>
      </x:c>
      <x:c r="D71" s="32" t="str">
        <x:v>에세이</x:v>
      </x:c>
      <x:c r="E71" s="32" t="n">
        <x:v>1942</x:v>
      </x:c>
      <x:c r="F71" s="32" t="n">
        <x:v>1</x:v>
      </x:c>
      <x:c r="G71" s="32" t="n">
        <x:v>0</x:v>
      </x:c>
      <x:c r="H71" s="32" t="n">
        <x:v>57</x:v>
      </x:c>
      <x:c r="I71" s="32" t="n">
        <x:f>IF(E71="","",MAX(0,'Scoring Method'!$B$11-E71-IF(E71&lt;0,1,0)))</x:f>
        <x:v>84</x:v>
      </x:c>
      <x:c r="J71" s="32" t="n">
        <x:v>2</x:v>
      </x:c>
      <x:c r="K71" s="32" t="n">
        <x:v>1</x:v>
      </x:c>
      <x:c r="L71" s="32" t="n">
        <x:v>1</x:v>
      </x:c>
      <x:c r="M71" s="32" t="n">
        <x:v>1</x:v>
      </x:c>
      <x:c r="N71" s="32" t="n">
        <x:v>0</x:v>
      </x:c>
      <x:c r="O71" s="32" t="n">
        <x:v>1</x:v>
      </x:c>
      <x:c r="P71" s="37" t="n">
        <x:f>ROUND('Scoring Method'!$B$2*F71/10,1)</x:f>
        <x:v>4</x:v>
      </x:c>
      <x:c r="Q71" s="37" t="n">
        <x:f>ROUND(MIN('Scoring Method'!$B$3,10*G71),1)</x:f>
        <x:v>0</x:v>
      </x:c>
      <x:c r="R71" s="37" t="n">
        <x:f>IF(H71="",0,ROUND('Scoring Method'!$B$4*(101-H71)/100,1))</x:f>
        <x:v>8.8</x:v>
      </x:c>
      <x:c r="S71" s="37" t="n">
        <x:f>ROUND(IF(I71="",0,7.5*MIN(1,LN(1+I71)/LN(1+'Scoring Method'!$B$10)))+7.5*LN(1+J71)/LN(1+'Scoring Method'!$B$9),1)</x:f>
        <x:v>8.1</x:v>
      </x:c>
      <x:c r="T71" s="37" t="n">
        <x:f>SUM(K71:O71)</x:f>
        <x:v>4</x:v>
      </x:c>
      <x:c r="U71" s="37" t="n">
        <x:f>ROUND(SUM(P71:T71),1)</x:f>
        <x:v>24.9</x:v>
      </x:c>
      <x:c r="V71" s="32"/>
      <x:c r="W71" s="32" t="str">
        <x:v>연도 등록</x:v>
      </x:c>
    </x:row>
    <x:row r="72" ht="24" customHeight="1">
      <x:c r="A72" s="32" t="n">
        <x:v>68</x:v>
      </x:c>
      <x:c r="B72" s="32" t="str">
        <x:v>존재와 무(Being and Nothingness)</x:v>
      </x:c>
      <x:c r="C72" s="32" t="str">
        <x:v>장폴 샤를 에마르 사르트르(Jean-Paul Charles Aymard Sartre)</x:v>
      </x:c>
      <x:c r="D72" s="32" t="str">
        <x:v>철학</x:v>
      </x:c>
      <x:c r="E72" s="32" t="n">
        <x:v>1943</x:v>
      </x:c>
      <x:c r="F72" s="32" t="n">
        <x:v>5</x:v>
      </x:c>
      <x:c r="G72" s="32" t="n">
        <x:v>0</x:v>
      </x:c>
      <x:c r="H72" s="32"/>
      <x:c r="I72" s="32" t="n">
        <x:f>IF(E72="","",MAX(0,'Scoring Method'!$B$11-E72-IF(E72&lt;0,1,0)))</x:f>
        <x:v>83</x:v>
      </x:c>
      <x:c r="J72" s="32" t="n">
        <x:v>2</x:v>
      </x:c>
      <x:c r="K72" s="32" t="n">
        <x:v>1</x:v>
      </x:c>
      <x:c r="L72" s="32" t="n">
        <x:v>1</x:v>
      </x:c>
      <x:c r="M72" s="32" t="n">
        <x:v>1</x:v>
      </x:c>
      <x:c r="N72" s="32" t="n">
        <x:v>0</x:v>
      </x:c>
      <x:c r="O72" s="32" t="n">
        <x:v>1</x:v>
      </x:c>
      <x:c r="P72" s="37" t="n">
        <x:f>ROUND('Scoring Method'!$B$2*F72/10,1)</x:f>
        <x:v>20</x:v>
      </x:c>
      <x:c r="Q72" s="37" t="n">
        <x:f>ROUND(MIN('Scoring Method'!$B$3,10*G72),1)</x:f>
        <x:v>0</x:v>
      </x:c>
      <x:c r="R72" s="37" t="n">
        <x:f>IF(H72="",0,ROUND('Scoring Method'!$B$4*(101-H72)/100,1))</x:f>
        <x:v>0</x:v>
      </x:c>
      <x:c r="S72" s="37" t="n">
        <x:f>ROUND(IF(I72="",0,7.5*MIN(1,LN(1+I72)/LN(1+'Scoring Method'!$B$10)))+7.5*LN(1+J72)/LN(1+'Scoring Method'!$B$9),1)</x:f>
        <x:v>8.1</x:v>
      </x:c>
      <x:c r="T72" s="37" t="n">
        <x:f>SUM(K72:O72)</x:f>
        <x:v>4</x:v>
      </x:c>
      <x:c r="U72" s="37" t="n">
        <x:f>ROUND(SUM(P72:T72),1)</x:f>
        <x:v>32.1</x:v>
      </x:c>
      <x:c r="V72" s="32"/>
      <x:c r="W72" s="32" t="str">
        <x:v>연도 등록</x:v>
      </x:c>
    </x:row>
    <x:row r="73" ht="24" customHeight="1">
      <x:c r="A73" s="32" t="n">
        <x:v>69</x:v>
      </x:c>
      <x:c r="B73" s="32" t="str">
        <x:v>동물농장(Animal Farm)</x:v>
      </x:c>
      <x:c r="C73" s="32" t="str">
        <x:v>조지 오웰(본명: 에릭 아서 블레어)(Eric Arthur Blair)</x:v>
      </x:c>
      <x:c r="D73" s="32" t="str">
        <x:v>소설·단편소설</x:v>
      </x:c>
      <x:c r="E73" s="32" t="n">
        <x:v>1945</x:v>
      </x:c>
      <x:c r="F73" s="32" t="n">
        <x:v>0</x:v>
      </x:c>
      <x:c r="G73" s="32" t="n">
        <x:v>0</x:v>
      </x:c>
      <x:c r="H73" s="32" t="n">
        <x:v>6</x:v>
      </x:c>
      <x:c r="I73" s="32" t="n">
        <x:f>IF(E73="","",MAX(0,'Scoring Method'!$B$11-E73-IF(E73&lt;0,1,0)))</x:f>
        <x:v>81</x:v>
      </x:c>
      <x:c r="J73" s="32" t="n">
        <x:v>11</x:v>
      </x:c>
      <x:c r="K73" s="32" t="n">
        <x:v>1</x:v>
      </x:c>
      <x:c r="L73" s="32" t="n">
        <x:v>1</x:v>
      </x:c>
      <x:c r="M73" s="32" t="n">
        <x:v>1</x:v>
      </x:c>
      <x:c r="N73" s="32" t="n">
        <x:v>0</x:v>
      </x:c>
      <x:c r="O73" s="32" t="n">
        <x:v>1</x:v>
      </x:c>
      <x:c r="P73" s="37" t="n">
        <x:f>ROUND('Scoring Method'!$B$2*F73/10,1)</x:f>
        <x:v>0</x:v>
      </x:c>
      <x:c r="Q73" s="37" t="n">
        <x:f>ROUND(MIN('Scoring Method'!$B$3,10*G73),1)</x:f>
        <x:v>0</x:v>
      </x:c>
      <x:c r="R73" s="37" t="n">
        <x:f>IF(H73="",0,ROUND('Scoring Method'!$B$4*(101-H73)/100,1))</x:f>
        <x:v>19</x:v>
      </x:c>
      <x:c r="S73" s="37" t="n">
        <x:f>ROUND(IF(I73="",0,7.5*MIN(1,LN(1+I73)/LN(1+'Scoring Method'!$B$10)))+7.5*LN(1+J73)/LN(1+'Scoring Method'!$B$9),1)</x:f>
        <x:v>11.5</x:v>
      </x:c>
      <x:c r="T73" s="37" t="n">
        <x:f>SUM(K73:O73)</x:f>
        <x:v>4</x:v>
      </x:c>
      <x:c r="U73" s="37" t="n">
        <x:f>ROUND(SUM(P73:T73),1)</x:f>
        <x:v>34.5</x:v>
      </x:c>
      <x:c r="V73" s="32"/>
      <x:c r="W73" s="32" t="str">
        <x:v>연도 등록</x:v>
      </x:c>
    </x:row>
    <x:row r="74" ht="24" customHeight="1">
      <x:c r="A74" s="32" t="n">
        <x:v>70</x:v>
      </x:c>
      <x:c r="B74" s="32" t="str">
        <x:v>페스트(The Plague)</x:v>
      </x:c>
      <x:c r="C74" s="32" t="str">
        <x:v>알베르 카뮈(Albert Camus)</x:v>
      </x:c>
      <x:c r="D74" s="32" t="str">
        <x:v>소설·단편소설</x:v>
      </x:c>
      <x:c r="E74" s="32" t="n">
        <x:v>1947</x:v>
      </x:c>
      <x:c r="F74" s="32" t="n">
        <x:v>1</x:v>
      </x:c>
      <x:c r="G74" s="32" t="n">
        <x:v>0</x:v>
      </x:c>
      <x:c r="H74" s="32" t="n">
        <x:v>56</x:v>
      </x:c>
      <x:c r="I74" s="32" t="n">
        <x:f>IF(E74="","",MAX(0,'Scoring Method'!$B$11-E74-IF(E74&lt;0,1,0)))</x:f>
        <x:v>79</x:v>
      </x:c>
      <x:c r="J74" s="32" t="n">
        <x:v>11</x:v>
      </x:c>
      <x:c r="K74" s="32" t="n">
        <x:v>1</x:v>
      </x:c>
      <x:c r="L74" s="32" t="n">
        <x:v>1</x:v>
      </x:c>
      <x:c r="M74" s="32" t="n">
        <x:v>1</x:v>
      </x:c>
      <x:c r="N74" s="32" t="n">
        <x:v>0</x:v>
      </x:c>
      <x:c r="O74" s="32" t="n">
        <x:v>1</x:v>
      </x:c>
      <x:c r="P74" s="37" t="n">
        <x:f>ROUND('Scoring Method'!$B$2*F74/10,1)</x:f>
        <x:v>4</x:v>
      </x:c>
      <x:c r="Q74" s="37" t="n">
        <x:f>ROUND(MIN('Scoring Method'!$B$3,10*G74),1)</x:f>
        <x:v>0</x:v>
      </x:c>
      <x:c r="R74" s="37" t="n">
        <x:f>IF(H74="",0,ROUND('Scoring Method'!$B$4*(101-H74)/100,1))</x:f>
        <x:v>9</x:v>
      </x:c>
      <x:c r="S74" s="37" t="n">
        <x:f>ROUND(IF(I74="",0,7.5*MIN(1,LN(1+I74)/LN(1+'Scoring Method'!$B$10)))+7.5*LN(1+J74)/LN(1+'Scoring Method'!$B$9),1)</x:f>
        <x:v>11.5</x:v>
      </x:c>
      <x:c r="T74" s="37" t="n">
        <x:f>SUM(K74:O74)</x:f>
        <x:v>4</x:v>
      </x:c>
      <x:c r="U74" s="37" t="n">
        <x:f>ROUND(SUM(P74:T74),1)</x:f>
        <x:v>28.5</x:v>
      </x:c>
      <x:c r="V74" s="32"/>
      <x:c r="W74" s="32" t="str">
        <x:v>연도 등록</x:v>
      </x:c>
    </x:row>
    <x:row r="75" ht="24" customHeight="1">
      <x:c r="A75" s="32" t="n">
        <x:v>71</x:v>
      </x:c>
      <x:c r="B75" s="32" t="str">
        <x:v>제2의 성(The Second Sex)</x:v>
      </x:c>
      <x:c r="C75" s="32" t="str">
        <x:v>시몬 뤼시 에르네스틴 마리 베르트랑 드 보부아르(Simone Lucie Ernestine Marie Bertrand de Beauvoir)</x:v>
      </x:c>
      <x:c r="D75" s="32" t="str">
        <x:v>철학</x:v>
      </x:c>
      <x:c r="E75" s="32" t="n">
        <x:v>1949</x:v>
      </x:c>
      <x:c r="F75" s="32" t="n">
        <x:v>5</x:v>
      </x:c>
      <x:c r="G75" s="32" t="n">
        <x:v>0</x:v>
      </x:c>
      <x:c r="H75" s="32"/>
      <x:c r="I75" s="32" t="n">
        <x:f>IF(E75="","",MAX(0,'Scoring Method'!$B$11-E75-IF(E75&lt;0,1,0)))</x:f>
        <x:v>77</x:v>
      </x:c>
      <x:c r="J75" s="32" t="n">
        <x:v>3</x:v>
      </x:c>
      <x:c r="K75" s="32" t="n">
        <x:v>1</x:v>
      </x:c>
      <x:c r="L75" s="32" t="n">
        <x:v>1</x:v>
      </x:c>
      <x:c r="M75" s="32" t="n">
        <x:v>1</x:v>
      </x:c>
      <x:c r="N75" s="32" t="n">
        <x:v>0</x:v>
      </x:c>
      <x:c r="O75" s="32" t="n">
        <x:v>1</x:v>
      </x:c>
      <x:c r="P75" s="37" t="n">
        <x:f>ROUND('Scoring Method'!$B$2*F75/10,1)</x:f>
        <x:v>20</x:v>
      </x:c>
      <x:c r="Q75" s="37" t="n">
        <x:f>ROUND(MIN('Scoring Method'!$B$3,10*G75),1)</x:f>
        <x:v>0</x:v>
      </x:c>
      <x:c r="R75" s="37" t="n">
        <x:f>IF(H75="",0,ROUND('Scoring Method'!$B$4*(101-H75)/100,1))</x:f>
        <x:v>0</x:v>
      </x:c>
      <x:c r="S75" s="37" t="n">
        <x:f>ROUND(IF(I75="",0,7.5*MIN(1,LN(1+I75)/LN(1+'Scoring Method'!$B$10)))+7.5*LN(1+J75)/LN(1+'Scoring Method'!$B$9),1)</x:f>
        <x:v>8.7</x:v>
      </x:c>
      <x:c r="T75" s="37" t="n">
        <x:f>SUM(K75:O75)</x:f>
        <x:v>4</x:v>
      </x:c>
      <x:c r="U75" s="37" t="n">
        <x:f>ROUND(SUM(P75:T75),1)</x:f>
        <x:v>32.7</x:v>
      </x:c>
      <x:c r="V75" s="32"/>
      <x:c r="W75" s="32" t="str">
        <x:v>연도 등록</x:v>
      </x:c>
    </x:row>
    <x:row r="76" ht="24" customHeight="1">
      <x:c r="A76" s="32" t="n">
        <x:v>72</x:v>
      </x:c>
      <x:c r="B76" s="32" t="str">
        <x:v>1984(Nineteen Eighty-Four)</x:v>
      </x:c>
      <x:c r="C76" s="32" t="str">
        <x:v>조지 오웰(본명: 에릭 아서 블레어)(Eric Arthur Blair)</x:v>
      </x:c>
      <x:c r="D76" s="32" t="str">
        <x:v>소설·단편소설</x:v>
      </x:c>
      <x:c r="E76" s="32" t="n">
        <x:v>1949</x:v>
      </x:c>
      <x:c r="F76" s="32" t="n">
        <x:v>0</x:v>
      </x:c>
      <x:c r="G76" s="32" t="n">
        <x:v>0</x:v>
      </x:c>
      <x:c r="H76" s="32" t="n">
        <x:v>7</x:v>
      </x:c>
      <x:c r="I76" s="32" t="n">
        <x:f>IF(E76="","",MAX(0,'Scoring Method'!$B$11-E76-IF(E76&lt;0,1,0)))</x:f>
        <x:v>77</x:v>
      </x:c>
      <x:c r="J76" s="32" t="n">
        <x:v>5</x:v>
      </x:c>
      <x:c r="K76" s="32" t="n">
        <x:v>1</x:v>
      </x:c>
      <x:c r="L76" s="32" t="n">
        <x:v>1</x:v>
      </x:c>
      <x:c r="M76" s="32" t="n">
        <x:v>1</x:v>
      </x:c>
      <x:c r="N76" s="32" t="n">
        <x:v>0</x:v>
      </x:c>
      <x:c r="O76" s="32" t="n">
        <x:v>1</x:v>
      </x:c>
      <x:c r="P76" s="37" t="n">
        <x:f>ROUND('Scoring Method'!$B$2*F76/10,1)</x:f>
        <x:v>0</x:v>
      </x:c>
      <x:c r="Q76" s="37" t="n">
        <x:f>ROUND(MIN('Scoring Method'!$B$3,10*G76),1)</x:f>
        <x:v>0</x:v>
      </x:c>
      <x:c r="R76" s="37" t="n">
        <x:f>IF(H76="",0,ROUND('Scoring Method'!$B$4*(101-H76)/100,1))</x:f>
        <x:v>18.8</x:v>
      </x:c>
      <x:c r="S76" s="37" t="n">
        <x:f>ROUND(IF(I76="",0,7.5*MIN(1,LN(1+I76)/LN(1+'Scoring Method'!$B$10)))+7.5*LN(1+J76)/LN(1+'Scoring Method'!$B$9),1)</x:f>
        <x:v>9.7</x:v>
      </x:c>
      <x:c r="T76" s="37" t="n">
        <x:f>SUM(K76:O76)</x:f>
        <x:v>4</x:v>
      </x:c>
      <x:c r="U76" s="37" t="n">
        <x:f>ROUND(SUM(P76:T76),1)</x:f>
        <x:v>32.5</x:v>
      </x:c>
      <x:c r="V76" s="32"/>
      <x:c r="W76" s="32" t="str">
        <x:v>연도 등록</x:v>
      </x:c>
    </x:row>
    <x:row r="77" ht="24" customHeight="1">
      <x:c r="A77" s="32" t="n">
        <x:v>73</x:v>
      </x:c>
      <x:c r="B77" s="32" t="str">
        <x:v>전체주의의 기원(The Origins of Totalitarianism)</x:v>
      </x:c>
      <x:c r="C77" s="32" t="str">
        <x:v>한나 아렌트(Hannah Arendt)</x:v>
      </x:c>
      <x:c r="D77" s="32" t="str">
        <x:v>철학</x:v>
      </x:c>
      <x:c r="E77" s="32" t="n">
        <x:v>1951</x:v>
      </x:c>
      <x:c r="F77" s="32" t="n">
        <x:v>5</x:v>
      </x:c>
      <x:c r="G77" s="32" t="n">
        <x:v>0</x:v>
      </x:c>
      <x:c r="H77" s="32"/>
      <x:c r="I77" s="32" t="n">
        <x:f>IF(E77="","",MAX(0,'Scoring Method'!$B$11-E77-IF(E77&lt;0,1,0)))</x:f>
        <x:v>75</x:v>
      </x:c>
      <x:c r="J77" s="32" t="n">
        <x:v>4</x:v>
      </x:c>
      <x:c r="K77" s="32" t="n">
        <x:v>1</x:v>
      </x:c>
      <x:c r="L77" s="32" t="n">
        <x:v>1</x:v>
      </x:c>
      <x:c r="M77" s="32" t="n">
        <x:v>1</x:v>
      </x:c>
      <x:c r="N77" s="32" t="n">
        <x:v>0</x:v>
      </x:c>
      <x:c r="O77" s="32" t="n">
        <x:v>1</x:v>
      </x:c>
      <x:c r="P77" s="37" t="n">
        <x:f>ROUND('Scoring Method'!$B$2*F77/10,1)</x:f>
        <x:v>20</x:v>
      </x:c>
      <x:c r="Q77" s="37" t="n">
        <x:f>ROUND(MIN('Scoring Method'!$B$3,10*G77),1)</x:f>
        <x:v>0</x:v>
      </x:c>
      <x:c r="R77" s="37" t="n">
        <x:f>IF(H77="",0,ROUND('Scoring Method'!$B$4*(101-H77)/100,1))</x:f>
        <x:v>0</x:v>
      </x:c>
      <x:c r="S77" s="37" t="n">
        <x:f>ROUND(IF(I77="",0,7.5*MIN(1,LN(1+I77)/LN(1+'Scoring Method'!$B$10)))+7.5*LN(1+J77)/LN(1+'Scoring Method'!$B$9),1)</x:f>
        <x:v>9.3</x:v>
      </x:c>
      <x:c r="T77" s="37" t="n">
        <x:f>SUM(K77:O77)</x:f>
        <x:v>4</x:v>
      </x:c>
      <x:c r="U77" s="37" t="n">
        <x:f>ROUND(SUM(P77:T77),1)</x:f>
        <x:v>33.3</x:v>
      </x:c>
      <x:c r="V77" s="32"/>
      <x:c r="W77" s="32" t="str">
        <x:v>연도 등록</x:v>
      </x:c>
    </x:row>
    <x:row r="78" ht="24" customHeight="1">
      <x:c r="A78" s="32" t="n">
        <x:v>74</x:v>
      </x:c>
      <x:c r="B78" s="32" t="str">
        <x:v>검은 피부, 하얀 가면(Black Skin, White Masks)</x:v>
      </x:c>
      <x:c r="C78" s="32" t="str">
        <x:v>프란츠 파농(Frantz Omar Fanon)</x:v>
      </x:c>
      <x:c r="D78" s="32" t="str">
        <x:v>철학</x:v>
      </x:c>
      <x:c r="E78" s="32" t="n">
        <x:v>1952</x:v>
      </x:c>
      <x:c r="F78" s="32" t="n">
        <x:v>6</x:v>
      </x:c>
      <x:c r="G78" s="32" t="n">
        <x:v>0</x:v>
      </x:c>
      <x:c r="H78" s="32"/>
      <x:c r="I78" s="32" t="n">
        <x:f>IF(E78="","",MAX(0,'Scoring Method'!$B$11-E78-IF(E78&lt;0,1,0)))</x:f>
        <x:v>74</x:v>
      </x:c>
      <x:c r="J78" s="32" t="n">
        <x:v>4</x:v>
      </x:c>
      <x:c r="K78" s="32" t="n">
        <x:v>1</x:v>
      </x:c>
      <x:c r="L78" s="32" t="n">
        <x:v>1</x:v>
      </x:c>
      <x:c r="M78" s="32" t="n">
        <x:v>1</x:v>
      </x:c>
      <x:c r="N78" s="32" t="n">
        <x:v>0</x:v>
      </x:c>
      <x:c r="O78" s="32" t="n">
        <x:v>1</x:v>
      </x:c>
      <x:c r="P78" s="37" t="n">
        <x:f>ROUND('Scoring Method'!$B$2*F78/10,1)</x:f>
        <x:v>24</x:v>
      </x:c>
      <x:c r="Q78" s="37" t="n">
        <x:f>ROUND(MIN('Scoring Method'!$B$3,10*G78),1)</x:f>
        <x:v>0</x:v>
      </x:c>
      <x:c r="R78" s="37" t="n">
        <x:f>IF(H78="",0,ROUND('Scoring Method'!$B$4*(101-H78)/100,1))</x:f>
        <x:v>0</x:v>
      </x:c>
      <x:c r="S78" s="37" t="n">
        <x:f>ROUND(IF(I78="",0,7.5*MIN(1,LN(1+I78)/LN(1+'Scoring Method'!$B$10)))+7.5*LN(1+J78)/LN(1+'Scoring Method'!$B$9),1)</x:f>
        <x:v>9.2</x:v>
      </x:c>
      <x:c r="T78" s="37" t="n">
        <x:f>SUM(K78:O78)</x:f>
        <x:v>4</x:v>
      </x:c>
      <x:c r="U78" s="37" t="n">
        <x:f>ROUND(SUM(P78:T78),1)</x:f>
        <x:v>37.2</x:v>
      </x:c>
      <x:c r="V78" s="32" t="n">
        <x:v>65</x:v>
      </x:c>
      <x:c r="W78" s="32" t="str">
        <x:v>연도 등록</x:v>
      </x:c>
    </x:row>
    <x:row r="79" ht="24" customHeight="1">
      <x:c r="A79" s="32" t="n">
        <x:v>75</x:v>
      </x:c>
      <x:c r="B79" s="32" t="str">
        <x:v>고도를 기다리며(Waiting for Godot)</x:v>
      </x:c>
      <x:c r="C79" s="32" t="str">
        <x:v>사뮈엘 바클레이 베케트(Samuel Barclay Beckett)</x:v>
      </x:c>
      <x:c r="D79" s="32" t="str">
        <x:v>희곡</x:v>
      </x:c>
      <x:c r="E79" s="32" t="n">
        <x:v>1953</x:v>
      </x:c>
      <x:c r="F79" s="32" t="n">
        <x:v>7</x:v>
      </x:c>
      <x:c r="G79" s="32" t="n">
        <x:v>0</x:v>
      </x:c>
      <x:c r="H79" s="32" t="n">
        <x:v>70</x:v>
      </x:c>
      <x:c r="I79" s="32" t="n">
        <x:f>IF(E79="","",MAX(0,'Scoring Method'!$B$11-E79-IF(E79&lt;0,1,0)))</x:f>
        <x:v>73</x:v>
      </x:c>
      <x:c r="J79" s="32" t="n">
        <x:v>2</x:v>
      </x:c>
      <x:c r="K79" s="32" t="n">
        <x:v>1</x:v>
      </x:c>
      <x:c r="L79" s="32" t="n">
        <x:v>1</x:v>
      </x:c>
      <x:c r="M79" s="32" t="n">
        <x:v>1</x:v>
      </x:c>
      <x:c r="N79" s="32" t="n">
        <x:v>0</x:v>
      </x:c>
      <x:c r="O79" s="32" t="n">
        <x:v>1</x:v>
      </x:c>
      <x:c r="P79" s="37" t="n">
        <x:f>ROUND('Scoring Method'!$B$2*F79/10,1)</x:f>
        <x:v>28</x:v>
      </x:c>
      <x:c r="Q79" s="37" t="n">
        <x:f>ROUND(MIN('Scoring Method'!$B$3,10*G79),1)</x:f>
        <x:v>0</x:v>
      </x:c>
      <x:c r="R79" s="37" t="n">
        <x:f>IF(H79="",0,ROUND('Scoring Method'!$B$4*(101-H79)/100,1))</x:f>
        <x:v>6.2</x:v>
      </x:c>
      <x:c r="S79" s="37" t="n">
        <x:f>ROUND(IF(I79="",0,7.5*MIN(1,LN(1+I79)/LN(1+'Scoring Method'!$B$10)))+7.5*LN(1+J79)/LN(1+'Scoring Method'!$B$9),1)</x:f>
        <x:v>7.9</x:v>
      </x:c>
      <x:c r="T79" s="37" t="n">
        <x:f>SUM(K79:O79)</x:f>
        <x:v>4</x:v>
      </x:c>
      <x:c r="U79" s="37" t="n">
        <x:f>ROUND(SUM(P79:T79),1)</x:f>
        <x:v>46.1</x:v>
      </x:c>
      <x:c r="V79" s="32" t="n">
        <x:v>34</x:v>
      </x:c>
      <x:c r="W79" s="32" t="str">
        <x:v>연도 등록</x:v>
      </x:c>
    </x:row>
    <x:row r="80" ht="24" customHeight="1">
      <x:c r="A80" s="32" t="n">
        <x:v>76</x:v>
      </x:c>
      <x:c r="B80" s="32" t="str">
        <x:v>슬픈 열대(Tristes Tropiques)</x:v>
      </x:c>
      <x:c r="C80" s="32" t="str">
        <x:v>클로드 레비스트로스(Claude Lévi-Strauss)</x:v>
      </x:c>
      <x:c r="D80" s="32" t="str">
        <x:v>에세이</x:v>
      </x:c>
      <x:c r="E80" s="32" t="n">
        <x:v>1955</x:v>
      </x:c>
      <x:c r="F80" s="32" t="n">
        <x:v>3</x:v>
      </x:c>
      <x:c r="G80" s="32" t="n">
        <x:v>0</x:v>
      </x:c>
      <x:c r="H80" s="32"/>
      <x:c r="I80" s="32" t="n">
        <x:f>IF(E80="","",MAX(0,'Scoring Method'!$B$11-E80-IF(E80&lt;0,1,0)))</x:f>
        <x:v>71</x:v>
      </x:c>
      <x:c r="J80" s="32" t="n">
        <x:v>5</x:v>
      </x:c>
      <x:c r="K80" s="32" t="n">
        <x:v>1</x:v>
      </x:c>
      <x:c r="L80" s="32" t="n">
        <x:v>1</x:v>
      </x:c>
      <x:c r="M80" s="32" t="n">
        <x:v>1</x:v>
      </x:c>
      <x:c r="N80" s="32" t="n">
        <x:v>0</x:v>
      </x:c>
      <x:c r="O80" s="32" t="n">
        <x:v>1</x:v>
      </x:c>
      <x:c r="P80" s="37" t="n">
        <x:f>ROUND('Scoring Method'!$B$2*F80/10,1)</x:f>
        <x:v>12</x:v>
      </x:c>
      <x:c r="Q80" s="37" t="n">
        <x:f>ROUND(MIN('Scoring Method'!$B$3,10*G80),1)</x:f>
        <x:v>0</x:v>
      </x:c>
      <x:c r="R80" s="37" t="n">
        <x:f>IF(H80="",0,ROUND('Scoring Method'!$B$4*(101-H80)/100,1))</x:f>
        <x:v>0</x:v>
      </x:c>
      <x:c r="S80" s="37" t="n">
        <x:f>ROUND(IF(I80="",0,7.5*MIN(1,LN(1+I80)/LN(1+'Scoring Method'!$B$10)))+7.5*LN(1+J80)/LN(1+'Scoring Method'!$B$9),1)</x:f>
        <x:v>9.6</x:v>
      </x:c>
      <x:c r="T80" s="37" t="n">
        <x:f>SUM(K80:O80)</x:f>
        <x:v>4</x:v>
      </x:c>
      <x:c r="U80" s="37" t="n">
        <x:f>ROUND(SUM(P80:T80),1)</x:f>
        <x:v>25.6</x:v>
      </x:c>
      <x:c r="V80" s="32"/>
      <x:c r="W80" s="32" t="str">
        <x:v>연도 등록</x:v>
      </x:c>
    </x:row>
    <x:row r="81" ht="24" customHeight="1">
      <x:c r="A81" s="32" t="n">
        <x:v>77</x:v>
      </x:c>
      <x:c r="B81" s="32" t="str">
        <x:v>이것이 인간인가(If This Is a Man)</x:v>
      </x:c>
      <x:c r="C81" s="32" t="str">
        <x:v>프리모 레비(Primo Michele Levi)</x:v>
      </x:c>
      <x:c r="D81" s="32" t="str">
        <x:v>에세이</x:v>
      </x:c>
      <x:c r="E81" s="32" t="n">
        <x:v>1947</x:v>
      </x:c>
      <x:c r="F81" s="32" t="n">
        <x:v>0</x:v>
      </x:c>
      <x:c r="G81" s="32" t="n">
        <x:v>0</x:v>
      </x:c>
      <x:c r="H81" s="32"/>
      <x:c r="I81" s="32" t="n">
        <x:f>IF(E81="","",MAX(0,'Scoring Method'!$B$11-E81-IF(E81&lt;0,1,0)))</x:f>
        <x:v>79</x:v>
      </x:c>
      <x:c r="J81" s="32" t="n">
        <x:v>5</x:v>
      </x:c>
      <x:c r="K81" s="32" t="n">
        <x:v>1</x:v>
      </x:c>
      <x:c r="L81" s="32" t="n">
        <x:v>1</x:v>
      </x:c>
      <x:c r="M81" s="32" t="n">
        <x:v>1</x:v>
      </x:c>
      <x:c r="N81" s="32" t="n">
        <x:v>0</x:v>
      </x:c>
      <x:c r="O81" s="32" t="n">
        <x:v>1</x:v>
      </x:c>
      <x:c r="P81" s="37" t="n">
        <x:f>ROUND('Scoring Method'!$B$2*F81/10,1)</x:f>
        <x:v>0</x:v>
      </x:c>
      <x:c r="Q81" s="37" t="n">
        <x:f>ROUND(MIN('Scoring Method'!$B$3,10*G81),1)</x:f>
        <x:v>0</x:v>
      </x:c>
      <x:c r="R81" s="37" t="n">
        <x:f>IF(H81="",0,ROUND('Scoring Method'!$B$4*(101-H81)/100,1))</x:f>
        <x:v>0</x:v>
      </x:c>
      <x:c r="S81" s="37" t="n">
        <x:f>ROUND(IF(I81="",0,7.5*MIN(1,LN(1+I81)/LN(1+'Scoring Method'!$B$10)))+7.5*LN(1+J81)/LN(1+'Scoring Method'!$B$9),1)</x:f>
        <x:v>9.8</x:v>
      </x:c>
      <x:c r="T81" s="37" t="n">
        <x:f>SUM(K81:O81)</x:f>
        <x:v>4</x:v>
      </x:c>
      <x:c r="U81" s="37" t="n">
        <x:f>ROUND(SUM(P81:T81),1)</x:f>
        <x:v>13.8</x:v>
      </x:c>
      <x:c r="V81" s="32"/>
      <x:c r="W81" s="32" t="str">
        <x:v>연도 등록</x:v>
      </x:c>
    </x:row>
    <x:row r="82" ht="24" customHeight="1">
      <x:c r="A82" s="32" t="n">
        <x:v>78</x:v>
      </x:c>
      <x:c r="B82" s="32" t="str">
        <x:v>대지의 저주받은 사람들(The Wretched of the Earth)</x:v>
      </x:c>
      <x:c r="C82" s="32" t="str">
        <x:v>프란츠 파농(Frantz Omar Fanon)</x:v>
      </x:c>
      <x:c r="D82" s="32" t="str">
        <x:v>철학</x:v>
      </x:c>
      <x:c r="E82" s="32" t="n">
        <x:v>1961</x:v>
      </x:c>
      <x:c r="F82" s="32" t="n">
        <x:v>5</x:v>
      </x:c>
      <x:c r="G82" s="32" t="n">
        <x:v>0</x:v>
      </x:c>
      <x:c r="H82" s="32"/>
      <x:c r="I82" s="32" t="n">
        <x:f>IF(E82="","",MAX(0,'Scoring Method'!$B$11-E82-IF(E82&lt;0,1,0)))</x:f>
        <x:v>65</x:v>
      </x:c>
      <x:c r="J82" s="32" t="n">
        <x:v>3</x:v>
      </x:c>
      <x:c r="K82" s="32" t="n">
        <x:v>1</x:v>
      </x:c>
      <x:c r="L82" s="32" t="n">
        <x:v>1</x:v>
      </x:c>
      <x:c r="M82" s="32" t="n">
        <x:v>1</x:v>
      </x:c>
      <x:c r="N82" s="32" t="n">
        <x:v>0</x:v>
      </x:c>
      <x:c r="O82" s="32" t="n">
        <x:v>1</x:v>
      </x:c>
      <x:c r="P82" s="37" t="n">
        <x:f>ROUND('Scoring Method'!$B$2*F82/10,1)</x:f>
        <x:v>20</x:v>
      </x:c>
      <x:c r="Q82" s="37" t="n">
        <x:f>ROUND(MIN('Scoring Method'!$B$3,10*G82),1)</x:f>
        <x:v>0</x:v>
      </x:c>
      <x:c r="R82" s="37" t="n">
        <x:f>IF(H82="",0,ROUND('Scoring Method'!$B$4*(101-H82)/100,1))</x:f>
        <x:v>0</x:v>
      </x:c>
      <x:c r="S82" s="37" t="n">
        <x:f>ROUND(IF(I82="",0,7.5*MIN(1,LN(1+I82)/LN(1+'Scoring Method'!$B$10)))+7.5*LN(1+J82)/LN(1+'Scoring Method'!$B$9),1)</x:f>
        <x:v>8.5</x:v>
      </x:c>
      <x:c r="T82" s="37" t="n">
        <x:f>SUM(K82:O82)</x:f>
        <x:v>4</x:v>
      </x:c>
      <x:c r="U82" s="37" t="n">
        <x:f>ROUND(SUM(P82:T82),1)</x:f>
        <x:v>32.5</x:v>
      </x:c>
      <x:c r="V82" s="32"/>
      <x:c r="W82" s="32" t="str">
        <x:v>연도 등록</x:v>
      </x:c>
    </x:row>
    <x:row r="83" ht="24" customHeight="1">
      <x:c r="A83" s="32" t="n">
        <x:v>79</x:v>
      </x:c>
      <x:c r="B83" s="32" t="str">
        <x:v>예루살렘의 아이히만(Eichmann in Jerusalem)</x:v>
      </x:c>
      <x:c r="C83" s="32" t="str">
        <x:v>한나 아렌트(Hannah Arendt)</x:v>
      </x:c>
      <x:c r="D83" s="32" t="str">
        <x:v>에세이</x:v>
      </x:c>
      <x:c r="E83" s="32" t="n">
        <x:v>1963</x:v>
      </x:c>
      <x:c r="F83" s="32" t="n">
        <x:v>0</x:v>
      </x:c>
      <x:c r="G83" s="32" t="n">
        <x:v>0</x:v>
      </x:c>
      <x:c r="H83" s="32"/>
      <x:c r="I83" s="32" t="n">
        <x:f>IF(E83="","",MAX(0,'Scoring Method'!$B$11-E83-IF(E83&lt;0,1,0)))</x:f>
        <x:v>63</x:v>
      </x:c>
      <x:c r="J83" s="32" t="n">
        <x:v>3</x:v>
      </x:c>
      <x:c r="K83" s="32" t="n">
        <x:v>1</x:v>
      </x:c>
      <x:c r="L83" s="32" t="n">
        <x:v>1</x:v>
      </x:c>
      <x:c r="M83" s="32" t="n">
        <x:v>1</x:v>
      </x:c>
      <x:c r="N83" s="32" t="n">
        <x:v>0</x:v>
      </x:c>
      <x:c r="O83" s="32" t="n">
        <x:v>1</x:v>
      </x:c>
      <x:c r="P83" s="37" t="n">
        <x:f>ROUND('Scoring Method'!$B$2*F83/10,1)</x:f>
        <x:v>0</x:v>
      </x:c>
      <x:c r="Q83" s="37" t="n">
        <x:f>ROUND(MIN('Scoring Method'!$B$3,10*G83),1)</x:f>
        <x:v>0</x:v>
      </x:c>
      <x:c r="R83" s="37" t="n">
        <x:f>IF(H83="",0,ROUND('Scoring Method'!$B$4*(101-H83)/100,1))</x:f>
        <x:v>0</x:v>
      </x:c>
      <x:c r="S83" s="37" t="n">
        <x:f>ROUND(IF(I83="",0,7.5*MIN(1,LN(1+I83)/LN(1+'Scoring Method'!$B$10)))+7.5*LN(1+J83)/LN(1+'Scoring Method'!$B$9),1)</x:f>
        <x:v>8.5</x:v>
      </x:c>
      <x:c r="T83" s="37" t="n">
        <x:f>SUM(K83:O83)</x:f>
        <x:v>4</x:v>
      </x:c>
      <x:c r="U83" s="37" t="n">
        <x:f>ROUND(SUM(P83:T83),1)</x:f>
        <x:v>12.5</x:v>
      </x:c>
      <x:c r="V83" s="32"/>
      <x:c r="W83" s="32" t="str">
        <x:v>연도 등록</x:v>
      </x:c>
    </x:row>
    <x:row r="84" ht="24" customHeight="1">
      <x:c r="A84" s="32" t="n">
        <x:v>80</x:v>
      </x:c>
      <x:c r="B84" s="32" t="str">
        <x:v>그라마톨로지(Of Grammatology)</x:v>
      </x:c>
      <x:c r="C84" s="32" t="str">
        <x:v>자크 데리다(Jacques Derrida)</x:v>
      </x:c>
      <x:c r="D84" s="32" t="str">
        <x:v>철학</x:v>
      </x:c>
      <x:c r="E84" s="32" t="n">
        <x:v>1967</x:v>
      </x:c>
      <x:c r="F84" s="32" t="n">
        <x:v>4</x:v>
      </x:c>
      <x:c r="G84" s="32" t="n">
        <x:v>0</x:v>
      </x:c>
      <x:c r="H84" s="32"/>
      <x:c r="I84" s="32" t="n">
        <x:f>IF(E84="","",MAX(0,'Scoring Method'!$B$11-E84-IF(E84&lt;0,1,0)))</x:f>
        <x:v>59</x:v>
      </x:c>
      <x:c r="J84" s="32" t="n">
        <x:v>3</x:v>
      </x:c>
      <x:c r="K84" s="32" t="n">
        <x:v>1</x:v>
      </x:c>
      <x:c r="L84" s="32" t="n">
        <x:v>1</x:v>
      </x:c>
      <x:c r="M84" s="32" t="n">
        <x:v>1</x:v>
      </x:c>
      <x:c r="N84" s="32" t="n">
        <x:v>0</x:v>
      </x:c>
      <x:c r="O84" s="32" t="n">
        <x:v>1</x:v>
      </x:c>
      <x:c r="P84" s="37" t="n">
        <x:f>ROUND('Scoring Method'!$B$2*F84/10,1)</x:f>
        <x:v>16</x:v>
      </x:c>
      <x:c r="Q84" s="37" t="n">
        <x:f>ROUND(MIN('Scoring Method'!$B$3,10*G84),1)</x:f>
        <x:v>0</x:v>
      </x:c>
      <x:c r="R84" s="37" t="n">
        <x:f>IF(H84="",0,ROUND('Scoring Method'!$B$4*(101-H84)/100,1))</x:f>
        <x:v>0</x:v>
      </x:c>
      <x:c r="S84" s="37" t="n">
        <x:f>ROUND(IF(I84="",0,7.5*MIN(1,LN(1+I84)/LN(1+'Scoring Method'!$B$10)))+7.5*LN(1+J84)/LN(1+'Scoring Method'!$B$9),1)</x:f>
        <x:v>8.4</x:v>
      </x:c>
      <x:c r="T84" s="37" t="n">
        <x:f>SUM(K84:O84)</x:f>
        <x:v>4</x:v>
      </x:c>
      <x:c r="U84" s="37" t="n">
        <x:f>ROUND(SUM(P84:T84),1)</x:f>
        <x:v>28.4</x:v>
      </x:c>
      <x:c r="V84" s="32"/>
      <x:c r="W84" s="32" t="str">
        <x:v>연도 등록</x:v>
      </x:c>
    </x:row>
    <x:row r="85" ht="24" customHeight="1">
      <x:c r="A85" s="32" t="n">
        <x:v>81</x:v>
      </x:c>
      <x:c r="B85" s="32" t="str">
        <x:v>백년의 고독(One Hundred Years of Solitude)</x:v>
      </x:c>
      <x:c r="C85" s="32" t="str">
        <x:v>가브리엘 호세 가르시아 마르케스(Gabriel José García Márquez)</x:v>
      </x:c>
      <x:c r="D85" s="32" t="str">
        <x:v>소설·단편소설</x:v>
      </x:c>
      <x:c r="E85" s="32" t="n">
        <x:v>1967</x:v>
      </x:c>
      <x:c r="F85" s="32" t="n">
        <x:v>5</x:v>
      </x:c>
      <x:c r="G85" s="32" t="n">
        <x:v>0</x:v>
      </x:c>
      <x:c r="H85" s="32" t="n">
        <x:v>71</x:v>
      </x:c>
      <x:c r="I85" s="32" t="n">
        <x:f>IF(E85="","",MAX(0,'Scoring Method'!$B$11-E85-IF(E85&lt;0,1,0)))</x:f>
        <x:v>59</x:v>
      </x:c>
      <x:c r="J85" s="32" t="n">
        <x:v>7</x:v>
      </x:c>
      <x:c r="K85" s="32" t="n">
        <x:v>1</x:v>
      </x:c>
      <x:c r="L85" s="32" t="n">
        <x:v>1</x:v>
      </x:c>
      <x:c r="M85" s="32" t="n">
        <x:v>1</x:v>
      </x:c>
      <x:c r="N85" s="32" t="n">
        <x:v>0</x:v>
      </x:c>
      <x:c r="O85" s="32" t="n">
        <x:v>1</x:v>
      </x:c>
      <x:c r="P85" s="37" t="n">
        <x:f>ROUND('Scoring Method'!$B$2*F85/10,1)</x:f>
        <x:v>20</x:v>
      </x:c>
      <x:c r="Q85" s="37" t="n">
        <x:f>ROUND(MIN('Scoring Method'!$B$3,10*G85),1)</x:f>
        <x:v>0</x:v>
      </x:c>
      <x:c r="R85" s="37" t="n">
        <x:f>IF(H85="",0,ROUND('Scoring Method'!$B$4*(101-H85)/100,1))</x:f>
        <x:v>6</x:v>
      </x:c>
      <x:c r="S85" s="37" t="n">
        <x:f>ROUND(IF(I85="",0,7.5*MIN(1,LN(1+I85)/LN(1+'Scoring Method'!$B$10)))+7.5*LN(1+J85)/LN(1+'Scoring Method'!$B$9),1)</x:f>
        <x:v>10.1</x:v>
      </x:c>
      <x:c r="T85" s="37" t="n">
        <x:f>SUM(K85:O85)</x:f>
        <x:v>4</x:v>
      </x:c>
      <x:c r="U85" s="37" t="n">
        <x:f>ROUND(SUM(P85:T85),1)</x:f>
        <x:v>40.1</x:v>
      </x:c>
      <x:c r="V85" s="32" t="n">
        <x:v>53</x:v>
      </x:c>
      <x:c r="W85" s="32" t="str">
        <x:v>연도 등록</x:v>
      </x:c>
    </x:row>
    <x:row r="86" ht="24" customHeight="1">
      <x:c r="A86" s="32" t="n">
        <x:v>82</x:v>
      </x:c>
      <x:c r="B86" s="32" t="str">
        <x:v>소비의 사회(The Consumer Society)</x:v>
      </x:c>
      <x:c r="C86" s="32" t="str">
        <x:v>장 보드리야르(Jean Baudrillard)</x:v>
      </x:c>
      <x:c r="D86" s="32" t="str">
        <x:v>철학</x:v>
      </x:c>
      <x:c r="E86" s="32" t="n">
        <x:v>1970</x:v>
      </x:c>
      <x:c r="F86" s="32" t="n">
        <x:v>0</x:v>
      </x:c>
      <x:c r="G86" s="32" t="n">
        <x:v>0</x:v>
      </x:c>
      <x:c r="H86" s="32"/>
      <x:c r="I86" s="32" t="n">
        <x:f>IF(E86="","",MAX(0,'Scoring Method'!$B$11-E86-IF(E86&lt;0,1,0)))</x:f>
        <x:v>56</x:v>
      </x:c>
      <x:c r="J86" s="32" t="n">
        <x:v>3</x:v>
      </x:c>
      <x:c r="K86" s="32" t="n">
        <x:v>1</x:v>
      </x:c>
      <x:c r="L86" s="32" t="n">
        <x:v>1</x:v>
      </x:c>
      <x:c r="M86" s="32" t="n">
        <x:v>1</x:v>
      </x:c>
      <x:c r="N86" s="32" t="n">
        <x:v>0</x:v>
      </x:c>
      <x:c r="O86" s="32" t="n">
        <x:v>1</x:v>
      </x:c>
      <x:c r="P86" s="37" t="n">
        <x:f>ROUND('Scoring Method'!$B$2*F86/10,1)</x:f>
        <x:v>0</x:v>
      </x:c>
      <x:c r="Q86" s="37" t="n">
        <x:f>ROUND(MIN('Scoring Method'!$B$3,10*G86),1)</x:f>
        <x:v>0</x:v>
      </x:c>
      <x:c r="R86" s="37" t="n">
        <x:f>IF(H86="",0,ROUND('Scoring Method'!$B$4*(101-H86)/100,1))</x:f>
        <x:v>0</x:v>
      </x:c>
      <x:c r="S86" s="37" t="n">
        <x:f>ROUND(IF(I86="",0,7.5*MIN(1,LN(1+I86)/LN(1+'Scoring Method'!$B$10)))+7.5*LN(1+J86)/LN(1+'Scoring Method'!$B$9),1)</x:f>
        <x:v>8.3</x:v>
      </x:c>
      <x:c r="T86" s="37" t="n">
        <x:f>SUM(K86:O86)</x:f>
        <x:v>4</x:v>
      </x:c>
      <x:c r="U86" s="37" t="n">
        <x:f>ROUND(SUM(P86:T86),1)</x:f>
        <x:v>12.3</x:v>
      </x:c>
      <x:c r="V86" s="32"/>
      <x:c r="W86" s="32" t="str">
        <x:v>연도 등록</x:v>
      </x:c>
    </x:row>
    <x:row r="87" ht="24" customHeight="1">
      <x:c r="A87" s="32" t="n">
        <x:v>83</x:v>
      </x:c>
      <x:c r="B87" s="32" t="str">
        <x:v>감시와 처벌(Discipline and Punish)</x:v>
      </x:c>
      <x:c r="C87" s="32" t="str">
        <x:v>미셸 푸코(Paul-Michel Foucault)</x:v>
      </x:c>
      <x:c r="D87" s="32" t="str">
        <x:v>철학</x:v>
      </x:c>
      <x:c r="E87" s="32" t="n">
        <x:v>1975</x:v>
      </x:c>
      <x:c r="F87" s="32" t="n">
        <x:v>4</x:v>
      </x:c>
      <x:c r="G87" s="32" t="n">
        <x:v>0</x:v>
      </x:c>
      <x:c r="H87" s="32"/>
      <x:c r="I87" s="32" t="n">
        <x:f>IF(E87="","",MAX(0,'Scoring Method'!$B$11-E87-IF(E87&lt;0,1,0)))</x:f>
        <x:v>51</x:v>
      </x:c>
      <x:c r="J87" s="32" t="n">
        <x:v>5</x:v>
      </x:c>
      <x:c r="K87" s="32" t="n">
        <x:v>1</x:v>
      </x:c>
      <x:c r="L87" s="32" t="n">
        <x:v>1</x:v>
      </x:c>
      <x:c r="M87" s="32" t="n">
        <x:v>1</x:v>
      </x:c>
      <x:c r="N87" s="32" t="n">
        <x:v>0</x:v>
      </x:c>
      <x:c r="O87" s="32" t="n">
        <x:v>1</x:v>
      </x:c>
      <x:c r="P87" s="37" t="n">
        <x:f>ROUND('Scoring Method'!$B$2*F87/10,1)</x:f>
        <x:v>16</x:v>
      </x:c>
      <x:c r="Q87" s="37" t="n">
        <x:f>ROUND(MIN('Scoring Method'!$B$3,10*G87),1)</x:f>
        <x:v>0</x:v>
      </x:c>
      <x:c r="R87" s="37" t="n">
        <x:f>IF(H87="",0,ROUND('Scoring Method'!$B$4*(101-H87)/100,1))</x:f>
        <x:v>0</x:v>
      </x:c>
      <x:c r="S87" s="37" t="n">
        <x:f>ROUND(IF(I87="",0,7.5*MIN(1,LN(1+I87)/LN(1+'Scoring Method'!$B$10)))+7.5*LN(1+J87)/LN(1+'Scoring Method'!$B$9),1)</x:f>
        <x:v>9.3</x:v>
      </x:c>
      <x:c r="T87" s="37" t="n">
        <x:f>SUM(K87:O87)</x:f>
        <x:v>4</x:v>
      </x:c>
      <x:c r="U87" s="37" t="n">
        <x:f>ROUND(SUM(P87:T87),1)</x:f>
        <x:v>29.3</x:v>
      </x:c>
      <x:c r="V87" s="32"/>
      <x:c r="W87" s="32" t="str">
        <x:v>연도 등록</x:v>
      </x:c>
    </x:row>
    <x:row r="88" ht="24" customHeight="1">
      <x:c r="A88" s="32" t="n">
        <x:v>84</x:v>
      </x:c>
      <x:c r="B88" s="32" t="str">
        <x:v>시뮬라크르와 시뮬라시옹(Simulacra and Simulation)</x:v>
      </x:c>
      <x:c r="C88" s="32" t="str">
        <x:v>장 보드리야르(Jean Baudrillard)</x:v>
      </x:c>
      <x:c r="D88" s="32" t="str">
        <x:v>철학</x:v>
      </x:c>
      <x:c r="E88" s="32" t="n">
        <x:v>1981</x:v>
      </x:c>
      <x:c r="F88" s="32" t="n">
        <x:v>3</x:v>
      </x:c>
      <x:c r="G88" s="32" t="n">
        <x:v>0</x:v>
      </x:c>
      <x:c r="H88" s="32"/>
      <x:c r="I88" s="32" t="n">
        <x:f>IF(E88="","",MAX(0,'Scoring Method'!$B$11-E88-IF(E88&lt;0,1,0)))</x:f>
        <x:v>45</x:v>
      </x:c>
      <x:c r="J88" s="32" t="n">
        <x:v>2</x:v>
      </x:c>
      <x:c r="K88" s="32" t="n">
        <x:v>1</x:v>
      </x:c>
      <x:c r="L88" s="32" t="n">
        <x:v>1</x:v>
      </x:c>
      <x:c r="M88" s="32" t="n">
        <x:v>1</x:v>
      </x:c>
      <x:c r="N88" s="32" t="n">
        <x:v>0</x:v>
      </x:c>
      <x:c r="O88" s="32" t="n">
        <x:v>1</x:v>
      </x:c>
      <x:c r="P88" s="37" t="n">
        <x:f>ROUND('Scoring Method'!$B$2*F88/10,1)</x:f>
        <x:v>12</x:v>
      </x:c>
      <x:c r="Q88" s="37" t="n">
        <x:f>ROUND(MIN('Scoring Method'!$B$3,10*G88),1)</x:f>
        <x:v>0</x:v>
      </x:c>
      <x:c r="R88" s="37" t="n">
        <x:f>IF(H88="",0,ROUND('Scoring Method'!$B$4*(101-H88)/100,1))</x:f>
        <x:v>0</x:v>
      </x:c>
      <x:c r="S88" s="37" t="n">
        <x:f>ROUND(IF(I88="",0,7.5*MIN(1,LN(1+I88)/LN(1+'Scoring Method'!$B$10)))+7.5*LN(1+J88)/LN(1+'Scoring Method'!$B$9),1)</x:f>
        <x:v>7.4</x:v>
      </x:c>
      <x:c r="T88" s="37" t="n">
        <x:f>SUM(K88:O88)</x:f>
        <x:v>4</x:v>
      </x:c>
      <x:c r="U88" s="37" t="n">
        <x:f>ROUND(SUM(P88:T88),1)</x:f>
        <x:v>23.4</x:v>
      </x:c>
      <x:c r="V88" s="32"/>
      <x:c r="W88" s="32" t="str">
        <x:v>연도 등록</x:v>
      </x:c>
    </x:row>
    <x:row r="89" ht="24" customHeight="1">
      <x:c r="A89" s="32" t="n">
        <x:v>85</x:v>
      </x:c>
      <x:c r="B89" s="32" t="str">
        <x:v>향수(Perfume)</x:v>
      </x:c>
      <x:c r="C89" s="32" t="str">
        <x:v>파트리크 쥐스킨트(Patrick Süskind)</x:v>
      </x:c>
      <x:c r="D89" s="32" t="str">
        <x:v>소설·단편소설</x:v>
      </x:c>
      <x:c r="E89" s="32" t="n">
        <x:v>1985</x:v>
      </x:c>
      <x:c r="F89" s="32" t="n">
        <x:v>2</x:v>
      </x:c>
      <x:c r="G89" s="32" t="n">
        <x:v>0</x:v>
      </x:c>
      <x:c r="H89" s="32"/>
      <x:c r="I89" s="32" t="n">
        <x:f>IF(E89="","",MAX(0,'Scoring Method'!$B$11-E89-IF(E89&lt;0,1,0)))</x:f>
        <x:v>41</x:v>
      </x:c>
      <x:c r="J89" s="32" t="n">
        <x:v>2</x:v>
      </x:c>
      <x:c r="K89" s="32" t="n">
        <x:v>1</x:v>
      </x:c>
      <x:c r="L89" s="32" t="n">
        <x:v>1</x:v>
      </x:c>
      <x:c r="M89" s="32" t="n">
        <x:v>1</x:v>
      </x:c>
      <x:c r="N89" s="32" t="n">
        <x:v>0</x:v>
      </x:c>
      <x:c r="O89" s="32" t="n">
        <x:v>1</x:v>
      </x:c>
      <x:c r="P89" s="37" t="n">
        <x:f>ROUND('Scoring Method'!$B$2*F89/10,1)</x:f>
        <x:v>8</x:v>
      </x:c>
      <x:c r="Q89" s="37" t="n">
        <x:f>ROUND(MIN('Scoring Method'!$B$3,10*G89),1)</x:f>
        <x:v>0</x:v>
      </x:c>
      <x:c r="R89" s="37" t="n">
        <x:f>IF(H89="",0,ROUND('Scoring Method'!$B$4*(101-H89)/100,1))</x:f>
        <x:v>0</x:v>
      </x:c>
      <x:c r="S89" s="37" t="n">
        <x:f>ROUND(IF(I89="",0,7.5*MIN(1,LN(1+I89)/LN(1+'Scoring Method'!$B$10)))+7.5*LN(1+J89)/LN(1+'Scoring Method'!$B$9),1)</x:f>
        <x:v>7.3</x:v>
      </x:c>
      <x:c r="T89" s="37" t="n">
        <x:f>SUM(K89:O89)</x:f>
        <x:v>4</x:v>
      </x:c>
      <x:c r="U89" s="37" t="n">
        <x:f>ROUND(SUM(P89:T89),1)</x:f>
        <x:v>19.3</x:v>
      </x:c>
      <x:c r="V89" s="32"/>
      <x:c r="W89" s="32" t="str">
        <x:v>연도 등록</x:v>
      </x:c>
    </x:row>
    <x:row r="90" ht="24" customHeight="1">
      <x:c r="A90" s="32" t="n">
        <x:v>86</x:v>
      </x:c>
      <x:c r="B90" s="32" t="str">
        <x:v>시녀 이야기(The Handmaid's Tale)</x:v>
      </x:c>
      <x:c r="C90" s="32" t="str">
        <x:v>마거릿 애트우드(Margaret Atwood)</x:v>
      </x:c>
      <x:c r="D90" s="32" t="str">
        <x:v>소설·단편소설</x:v>
      </x:c>
      <x:c r="E90" s="32" t="n">
        <x:v>1985</x:v>
      </x:c>
      <x:c r="F90" s="32" t="n">
        <x:v>4</x:v>
      </x:c>
      <x:c r="G90" s="32" t="n">
        <x:v>0</x:v>
      </x:c>
      <x:c r="H90" s="32" t="n">
        <x:v>92</x:v>
      </x:c>
      <x:c r="I90" s="32" t="n">
        <x:f>IF(E90="","",MAX(0,'Scoring Method'!$B$11-E90-IF(E90&lt;0,1,0)))</x:f>
        <x:v>41</x:v>
      </x:c>
      <x:c r="J90" s="32" t="n">
        <x:v>4</x:v>
      </x:c>
      <x:c r="K90" s="32" t="n">
        <x:v>1</x:v>
      </x:c>
      <x:c r="L90" s="32" t="n">
        <x:v>1</x:v>
      </x:c>
      <x:c r="M90" s="32" t="n">
        <x:v>1</x:v>
      </x:c>
      <x:c r="N90" s="32" t="n">
        <x:v>0</x:v>
      </x:c>
      <x:c r="O90" s="32" t="n">
        <x:v>1</x:v>
      </x:c>
      <x:c r="P90" s="37" t="n">
        <x:f>ROUND('Scoring Method'!$B$2*F90/10,1)</x:f>
        <x:v>16</x:v>
      </x:c>
      <x:c r="Q90" s="37" t="n">
        <x:f>ROUND(MIN('Scoring Method'!$B$3,10*G90),1)</x:f>
        <x:v>0</x:v>
      </x:c>
      <x:c r="R90" s="37" t="n">
        <x:f>IF(H90="",0,ROUND('Scoring Method'!$B$4*(101-H90)/100,1))</x:f>
        <x:v>1.8</x:v>
      </x:c>
      <x:c r="S90" s="37" t="n">
        <x:f>ROUND(IF(I90="",0,7.5*MIN(1,LN(1+I90)/LN(1+'Scoring Method'!$B$10)))+7.5*LN(1+J90)/LN(1+'Scoring Method'!$B$9),1)</x:f>
        <x:v>8.5</x:v>
      </x:c>
      <x:c r="T90" s="37" t="n">
        <x:f>SUM(K90:O90)</x:f>
        <x:v>4</x:v>
      </x:c>
      <x:c r="U90" s="37" t="n">
        <x:f>ROUND(SUM(P90:T90),1)</x:f>
        <x:v>30.3</x:v>
      </x:c>
      <x:c r="V90" s="32"/>
      <x:c r="W90" s="32" t="str">
        <x:v>연도 등록</x:v>
      </x:c>
    </x:row>
    <x:row r="91" ht="24" customHeight="1">
      <x:c r="A91" s="32" t="n">
        <x:v>87</x:v>
      </x:c>
      <x:c r="B91" s="32" t="str">
        <x:v>안나 카레니나(Anna Karenina)</x:v>
      </x:c>
      <x:c r="C91" s="32" t="str">
        <x:v>레프 니콜라예비치 톨스토이(Lev Nikolayevich Tolstoy)</x:v>
      </x:c>
      <x:c r="D91" s="32" t="str">
        <x:v>소설·단편소설</x:v>
      </x:c>
      <x:c r="E91" s="32" t="n">
        <x:v>1878</x:v>
      </x:c>
      <x:c r="F91" s="32" t="n">
        <x:v>5</x:v>
      </x:c>
      <x:c r="G91" s="32" t="n">
        <x:v>0</x:v>
      </x:c>
      <x:c r="H91" s="32"/>
      <x:c r="I91" s="32" t="n">
        <x:f>IF(E91="","",MAX(0,'Scoring Method'!$B$11-E91-IF(E91&lt;0,1,0)))</x:f>
        <x:v>148</x:v>
      </x:c>
      <x:c r="J91" s="32" t="n">
        <x:v>4</x:v>
      </x:c>
      <x:c r="K91" s="32" t="n">
        <x:v>1</x:v>
      </x:c>
      <x:c r="L91" s="32" t="n">
        <x:v>1</x:v>
      </x:c>
      <x:c r="M91" s="32" t="n">
        <x:v>1</x:v>
      </x:c>
      <x:c r="N91" s="32" t="n">
        <x:v>0</x:v>
      </x:c>
      <x:c r="O91" s="32" t="n">
        <x:v>1</x:v>
      </x:c>
      <x:c r="P91" s="37" t="n">
        <x:f>ROUND('Scoring Method'!$B$2*F91/10,1)</x:f>
        <x:v>20</x:v>
      </x:c>
      <x:c r="Q91" s="37" t="n">
        <x:f>ROUND(MIN('Scoring Method'!$B$3,10*G91),1)</x:f>
        <x:v>0</x:v>
      </x:c>
      <x:c r="R91" s="37" t="n">
        <x:f>IF(H91="",0,ROUND('Scoring Method'!$B$4*(101-H91)/100,1))</x:f>
        <x:v>0</x:v>
      </x:c>
      <x:c r="S91" s="37" t="n">
        <x:f>ROUND(IF(I91="",0,7.5*MIN(1,LN(1+I91)/LN(1+'Scoring Method'!$B$10)))+7.5*LN(1+J91)/LN(1+'Scoring Method'!$B$9),1)</x:f>
        <x:v>10.1</x:v>
      </x:c>
      <x:c r="T91" s="37" t="n">
        <x:f>SUM(K91:O91)</x:f>
        <x:v>4</x:v>
      </x:c>
      <x:c r="U91" s="37" t="n">
        <x:f>ROUND(SUM(P91:T91),1)</x:f>
        <x:v>34.1</x:v>
      </x:c>
      <x:c r="V91" s="32"/>
      <x:c r="W91" s="32" t="str">
        <x:v>연도 등록</x:v>
      </x:c>
    </x:row>
    <x:row r="92" ht="24" customHeight="1">
      <x:c r="A92" s="32" t="n">
        <x:v>88</x:v>
      </x:c>
      <x:c r="B92" s="32" t="str">
        <x:v>위대한 유산(Great Expectations)</x:v>
      </x:c>
      <x:c r="C92" s="32" t="str">
        <x:v>찰스 존 허펌 디킨스(Charles John Huffam Dickens)</x:v>
      </x:c>
      <x:c r="D92" s="32" t="str">
        <x:v>소설·단편소설</x:v>
      </x:c>
      <x:c r="E92" s="32" t="n">
        <x:v>1861</x:v>
      </x:c>
      <x:c r="F92" s="32" t="n">
        <x:v>6</x:v>
      </x:c>
      <x:c r="G92" s="32" t="n">
        <x:v>0</x:v>
      </x:c>
      <x:c r="H92" s="32"/>
      <x:c r="I92" s="32" t="n">
        <x:f>IF(E92="","",MAX(0,'Scoring Method'!$B$11-E92-IF(E92&lt;0,1,0)))</x:f>
        <x:v>165</x:v>
      </x:c>
      <x:c r="J92" s="32" t="n">
        <x:v>5</x:v>
      </x:c>
      <x:c r="K92" s="32" t="n">
        <x:v>1</x:v>
      </x:c>
      <x:c r="L92" s="32" t="n">
        <x:v>1</x:v>
      </x:c>
      <x:c r="M92" s="32" t="n">
        <x:v>1</x:v>
      </x:c>
      <x:c r="N92" s="32" t="n">
        <x:v>0</x:v>
      </x:c>
      <x:c r="O92" s="32" t="n">
        <x:v>1</x:v>
      </x:c>
      <x:c r="P92" s="37" t="n">
        <x:f>ROUND('Scoring Method'!$B$2*F92/10,1)</x:f>
        <x:v>24</x:v>
      </x:c>
      <x:c r="Q92" s="37" t="n">
        <x:f>ROUND(MIN('Scoring Method'!$B$3,10*G92),1)</x:f>
        <x:v>0</x:v>
      </x:c>
      <x:c r="R92" s="37" t="n">
        <x:f>IF(H92="",0,ROUND('Scoring Method'!$B$4*(101-H92)/100,1))</x:f>
        <x:v>0</x:v>
      </x:c>
      <x:c r="S92" s="37" t="n">
        <x:f>ROUND(IF(I92="",0,7.5*MIN(1,LN(1+I92)/LN(1+'Scoring Method'!$B$10)))+7.5*LN(1+J92)/LN(1+'Scoring Method'!$B$9),1)</x:f>
        <x:v>10.7</x:v>
      </x:c>
      <x:c r="T92" s="37" t="n">
        <x:f>SUM(K92:O92)</x:f>
        <x:v>4</x:v>
      </x:c>
      <x:c r="U92" s="37" t="n">
        <x:f>ROUND(SUM(P92:T92),1)</x:f>
        <x:v>38.7</x:v>
      </x:c>
      <x:c r="V92" s="32"/>
      <x:c r="W92" s="32" t="str">
        <x:v>연도 등록</x:v>
      </x:c>
    </x:row>
    <x:row r="93" ht="24" customHeight="1">
      <x:c r="A93" s="32" t="n">
        <x:v>89</x:v>
      </x:c>
      <x:c r="B93" s="32" t="str">
        <x:v>두 도시 이야기(A Tale of Two Cities)</x:v>
      </x:c>
      <x:c r="C93" s="32" t="str">
        <x:v>찰스 존 허펌 디킨스(Charles John Huffam Dickens)</x:v>
      </x:c>
      <x:c r="D93" s="32" t="str">
        <x:v>소설·단편소설</x:v>
      </x:c>
      <x:c r="E93" s="32" t="n">
        <x:v>1859</x:v>
      </x:c>
      <x:c r="F93" s="32" t="n">
        <x:v>6</x:v>
      </x:c>
      <x:c r="G93" s="32" t="n">
        <x:v>0</x:v>
      </x:c>
      <x:c r="H93" s="32"/>
      <x:c r="I93" s="32" t="n">
        <x:f>IF(E93="","",MAX(0,'Scoring Method'!$B$11-E93-IF(E93&lt;0,1,0)))</x:f>
        <x:v>167</x:v>
      </x:c>
      <x:c r="J93" s="32" t="n">
        <x:v>5</x:v>
      </x:c>
      <x:c r="K93" s="32" t="n">
        <x:v>1</x:v>
      </x:c>
      <x:c r="L93" s="32" t="n">
        <x:v>1</x:v>
      </x:c>
      <x:c r="M93" s="32" t="n">
        <x:v>1</x:v>
      </x:c>
      <x:c r="N93" s="32" t="n">
        <x:v>0</x:v>
      </x:c>
      <x:c r="O93" s="32" t="n">
        <x:v>1</x:v>
      </x:c>
      <x:c r="P93" s="37" t="n">
        <x:f>ROUND('Scoring Method'!$B$2*F93/10,1)</x:f>
        <x:v>24</x:v>
      </x:c>
      <x:c r="Q93" s="37" t="n">
        <x:f>ROUND(MIN('Scoring Method'!$B$3,10*G93),1)</x:f>
        <x:v>0</x:v>
      </x:c>
      <x:c r="R93" s="37" t="n">
        <x:f>IF(H93="",0,ROUND('Scoring Method'!$B$4*(101-H93)/100,1))</x:f>
        <x:v>0</x:v>
      </x:c>
      <x:c r="S93" s="37" t="n">
        <x:f>ROUND(IF(I93="",0,7.5*MIN(1,LN(1+I93)/LN(1+'Scoring Method'!$B$10)))+7.5*LN(1+J93)/LN(1+'Scoring Method'!$B$9),1)</x:f>
        <x:v>10.7</x:v>
      </x:c>
      <x:c r="T93" s="37" t="n">
        <x:f>SUM(K93:O93)</x:f>
        <x:v>4</x:v>
      </x:c>
      <x:c r="U93" s="37" t="n">
        <x:f>ROUND(SUM(P93:T93),1)</x:f>
        <x:v>38.7</x:v>
      </x:c>
      <x:c r="V93" s="32"/>
      <x:c r="W93" s="32" t="str">
        <x:v>연도 등록</x:v>
      </x:c>
    </x:row>
    <x:row r="94" ht="24" customHeight="1">
      <x:c r="A94" s="32" t="n">
        <x:v>90</x:v>
      </x:c>
      <x:c r="B94" s="32" t="str">
        <x:v>적과 흑(The Red and the Black)</x:v>
      </x:c>
      <x:c r="C94" s="32" t="str">
        <x:v>스탕달(본명: 마리앙리 벨)(Marie-Henri Beyle)</x:v>
      </x:c>
      <x:c r="D94" s="32" t="str">
        <x:v>소설·단편소설</x:v>
      </x:c>
      <x:c r="E94" s="32" t="n">
        <x:v>1830</x:v>
      </x:c>
      <x:c r="F94" s="32" t="n">
        <x:v>5</x:v>
      </x:c>
      <x:c r="G94" s="32" t="n">
        <x:v>0</x:v>
      </x:c>
      <x:c r="H94" s="32"/>
      <x:c r="I94" s="32" t="n">
        <x:f>IF(E94="","",MAX(0,'Scoring Method'!$B$11-E94-IF(E94&lt;0,1,0)))</x:f>
        <x:v>196</x:v>
      </x:c>
      <x:c r="J94" s="32" t="n">
        <x:v>2</x:v>
      </x:c>
      <x:c r="K94" s="32" t="n">
        <x:v>1</x:v>
      </x:c>
      <x:c r="L94" s="32" t="n">
        <x:v>1</x:v>
      </x:c>
      <x:c r="M94" s="32" t="n">
        <x:v>1</x:v>
      </x:c>
      <x:c r="N94" s="32" t="n">
        <x:v>0</x:v>
      </x:c>
      <x:c r="O94" s="32" t="n">
        <x:v>1</x:v>
      </x:c>
      <x:c r="P94" s="37" t="n">
        <x:f>ROUND('Scoring Method'!$B$2*F94/10,1)</x:f>
        <x:v>20</x:v>
      </x:c>
      <x:c r="Q94" s="37" t="n">
        <x:f>ROUND(MIN('Scoring Method'!$B$3,10*G94),1)</x:f>
        <x:v>0</x:v>
      </x:c>
      <x:c r="R94" s="37" t="n">
        <x:f>IF(H94="",0,ROUND('Scoring Method'!$B$4*(101-H94)/100,1))</x:f>
        <x:v>0</x:v>
      </x:c>
      <x:c r="S94" s="37" t="n">
        <x:f>ROUND(IF(I94="",0,7.5*MIN(1,LN(1+I94)/LN(1+'Scoring Method'!$B$10)))+7.5*LN(1+J94)/LN(1+'Scoring Method'!$B$9),1)</x:f>
        <x:v>9.1</x:v>
      </x:c>
      <x:c r="T94" s="37" t="n">
        <x:f>SUM(K94:O94)</x:f>
        <x:v>4</x:v>
      </x:c>
      <x:c r="U94" s="37" t="n">
        <x:f>ROUND(SUM(P94:T94),1)</x:f>
        <x:v>33.1</x:v>
      </x:c>
      <x:c r="V94" s="32"/>
      <x:c r="W94" s="32" t="str">
        <x:v>연도 등록</x:v>
      </x:c>
    </x:row>
    <x:row r="95" ht="24" customHeight="1">
      <x:c r="A95" s="32" t="n">
        <x:v>91</x:v>
      </x:c>
      <x:c r="B95" s="32" t="str">
        <x:v>폭풍의 언덕(Wuthering Heights)</x:v>
      </x:c>
      <x:c r="C95" s="32" t="str">
        <x:v>에밀리 제인 브론테(Emily Jane Brontë)</x:v>
      </x:c>
      <x:c r="D95" s="32" t="str">
        <x:v>소설·단편소설</x:v>
      </x:c>
      <x:c r="E95" s="32" t="n">
        <x:v>1847</x:v>
      </x:c>
      <x:c r="F95" s="32" t="n">
        <x:v>6</x:v>
      </x:c>
      <x:c r="G95" s="32" t="n">
        <x:v>0</x:v>
      </x:c>
      <x:c r="H95" s="32" t="n">
        <x:v>49</x:v>
      </x:c>
      <x:c r="I95" s="32" t="n">
        <x:f>IF(E95="","",MAX(0,'Scoring Method'!$B$11-E95-IF(E95&lt;0,1,0)))</x:f>
        <x:v>179</x:v>
      </x:c>
      <x:c r="J95" s="32" t="n">
        <x:v>4</x:v>
      </x:c>
      <x:c r="K95" s="32" t="n">
        <x:v>1</x:v>
      </x:c>
      <x:c r="L95" s="32" t="n">
        <x:v>1</x:v>
      </x:c>
      <x:c r="M95" s="32" t="n">
        <x:v>1</x:v>
      </x:c>
      <x:c r="N95" s="32" t="n">
        <x:v>0</x:v>
      </x:c>
      <x:c r="O95" s="32" t="n">
        <x:v>1</x:v>
      </x:c>
      <x:c r="P95" s="37" t="n">
        <x:f>ROUND('Scoring Method'!$B$2*F95/10,1)</x:f>
        <x:v>24</x:v>
      </x:c>
      <x:c r="Q95" s="37" t="n">
        <x:f>ROUND(MIN('Scoring Method'!$B$3,10*G95),1)</x:f>
        <x:v>0</x:v>
      </x:c>
      <x:c r="R95" s="37" t="n">
        <x:f>IF(H95="",0,ROUND('Scoring Method'!$B$4*(101-H95)/100,1))</x:f>
        <x:v>10.4</x:v>
      </x:c>
      <x:c r="S95" s="37" t="n">
        <x:f>ROUND(IF(I95="",0,7.5*MIN(1,LN(1+I95)/LN(1+'Scoring Method'!$B$10)))+7.5*LN(1+J95)/LN(1+'Scoring Method'!$B$9),1)</x:f>
        <x:v>10.3</x:v>
      </x:c>
      <x:c r="T95" s="37" t="n">
        <x:f>SUM(K95:O95)</x:f>
        <x:v>4</x:v>
      </x:c>
      <x:c r="U95" s="37" t="n">
        <x:f>ROUND(SUM(P95:T95),1)</x:f>
        <x:v>48.7</x:v>
      </x:c>
      <x:c r="V95" s="32" t="n">
        <x:v>26</x:v>
      </x:c>
      <x:c r="W95" s="32" t="str">
        <x:v>연도 등록</x:v>
      </x:c>
    </x:row>
    <x:row r="96" ht="24" customHeight="1">
      <x:c r="A96" s="32" t="n">
        <x:v>92</x:v>
      </x:c>
      <x:c r="B96" s="32" t="str">
        <x:v>제인 에어(Jane Eyre)</x:v>
      </x:c>
      <x:c r="C96" s="32" t="str">
        <x:v>샬럿 브론테(Charlotte Brontë)</x:v>
      </x:c>
      <x:c r="D96" s="32" t="str">
        <x:v>소설·단편소설</x:v>
      </x:c>
      <x:c r="E96" s="32" t="n">
        <x:v>1847</x:v>
      </x:c>
      <x:c r="F96" s="32" t="n">
        <x:v>6</x:v>
      </x:c>
      <x:c r="G96" s="32" t="n">
        <x:v>0</x:v>
      </x:c>
      <x:c r="H96" s="32" t="n">
        <x:v>50</x:v>
      </x:c>
      <x:c r="I96" s="32" t="n">
        <x:f>IF(E96="","",MAX(0,'Scoring Method'!$B$11-E96-IF(E96&lt;0,1,0)))</x:f>
        <x:v>179</x:v>
      </x:c>
      <x:c r="J96" s="32" t="n">
        <x:v>3</x:v>
      </x:c>
      <x:c r="K96" s="32" t="n">
        <x:v>1</x:v>
      </x:c>
      <x:c r="L96" s="32" t="n">
        <x:v>1</x:v>
      </x:c>
      <x:c r="M96" s="32" t="n">
        <x:v>1</x:v>
      </x:c>
      <x:c r="N96" s="32" t="n">
        <x:v>0</x:v>
      </x:c>
      <x:c r="O96" s="32" t="n">
        <x:v>1</x:v>
      </x:c>
      <x:c r="P96" s="37" t="n">
        <x:f>ROUND('Scoring Method'!$B$2*F96/10,1)</x:f>
        <x:v>24</x:v>
      </x:c>
      <x:c r="Q96" s="37" t="n">
        <x:f>ROUND(MIN('Scoring Method'!$B$3,10*G96),1)</x:f>
        <x:v>0</x:v>
      </x:c>
      <x:c r="R96" s="37" t="n">
        <x:f>IF(H96="",0,ROUND('Scoring Method'!$B$4*(101-H96)/100,1))</x:f>
        <x:v>10.2</x:v>
      </x:c>
      <x:c r="S96" s="37" t="n">
        <x:f>ROUND(IF(I96="",0,7.5*MIN(1,LN(1+I96)/LN(1+'Scoring Method'!$B$10)))+7.5*LN(1+J96)/LN(1+'Scoring Method'!$B$9),1)</x:f>
        <x:v>9.7</x:v>
      </x:c>
      <x:c r="T96" s="37" t="n">
        <x:f>SUM(K96:O96)</x:f>
        <x:v>4</x:v>
      </x:c>
      <x:c r="U96" s="37" t="n">
        <x:f>ROUND(SUM(P96:T96),1)</x:f>
        <x:v>47.9</x:v>
      </x:c>
      <x:c r="V96" s="32" t="n">
        <x:v>31</x:v>
      </x:c>
      <x:c r="W96" s="32" t="str">
        <x:v>연도 등록</x:v>
      </x:c>
    </x:row>
    <x:row r="97" ht="24" customHeight="1">
      <x:c r="A97" s="32" t="n">
        <x:v>93</x:v>
      </x:c>
      <x:c r="B97" s="32" t="str">
        <x:v>오만과 편견(Pride and Prejudice)</x:v>
      </x:c>
      <x:c r="C97" s="32" t="str">
        <x:v>제인 오스틴(Jane Austen)</x:v>
      </x:c>
      <x:c r="D97" s="32" t="str">
        <x:v>소설·단편소설</x:v>
      </x:c>
      <x:c r="E97" s="32" t="n">
        <x:v>1813</x:v>
      </x:c>
      <x:c r="F97" s="32" t="n">
        <x:v>7</x:v>
      </x:c>
      <x:c r="G97" s="32" t="n">
        <x:v>0</x:v>
      </x:c>
      <x:c r="H97" s="32" t="n">
        <x:v>13</x:v>
      </x:c>
      <x:c r="I97" s="32" t="n">
        <x:f>IF(E97="","",MAX(0,'Scoring Method'!$B$11-E97-IF(E97&lt;0,1,0)))</x:f>
        <x:v>213</x:v>
      </x:c>
      <x:c r="J97" s="32" t="n">
        <x:v>4</x:v>
      </x:c>
      <x:c r="K97" s="32" t="n">
        <x:v>1</x:v>
      </x:c>
      <x:c r="L97" s="32" t="n">
        <x:v>1</x:v>
      </x:c>
      <x:c r="M97" s="32" t="n">
        <x:v>1</x:v>
      </x:c>
      <x:c r="N97" s="32" t="n">
        <x:v>0</x:v>
      </x:c>
      <x:c r="O97" s="32" t="n">
        <x:v>1</x:v>
      </x:c>
      <x:c r="P97" s="37" t="n">
        <x:f>ROUND('Scoring Method'!$B$2*F97/10,1)</x:f>
        <x:v>28</x:v>
      </x:c>
      <x:c r="Q97" s="37" t="n">
        <x:f>ROUND(MIN('Scoring Method'!$B$3,10*G97),1)</x:f>
        <x:v>0</x:v>
      </x:c>
      <x:c r="R97" s="37" t="n">
        <x:f>IF(H97="",0,ROUND('Scoring Method'!$B$4*(101-H97)/100,1))</x:f>
        <x:v>17.6</x:v>
      </x:c>
      <x:c r="S97" s="37" t="n">
        <x:f>ROUND(IF(I97="",0,7.5*MIN(1,LN(1+I97)/LN(1+'Scoring Method'!$B$10)))+7.5*LN(1+J97)/LN(1+'Scoring Method'!$B$9),1)</x:f>
        <x:v>10.5</x:v>
      </x:c>
      <x:c r="T97" s="37" t="n">
        <x:f>SUM(K97:O97)</x:f>
        <x:v>4</x:v>
      </x:c>
      <x:c r="U97" s="37" t="n">
        <x:f>ROUND(SUM(P97:T97),1)</x:f>
        <x:v>60.1</x:v>
      </x:c>
      <x:c r="V97" s="32" t="n">
        <x:v>3</x:v>
      </x:c>
      <x:c r="W97" s="32" t="str">
        <x:v>연도 등록</x:v>
      </x:c>
    </x:row>
    <x:row r="98" ht="24" customHeight="1">
      <x:c r="A98" s="32" t="n">
        <x:v>94</x:v>
      </x:c>
      <x:c r="B98" s="32" t="str">
        <x:v>걸리버 여행기(Gulliver's Travels)</x:v>
      </x:c>
      <x:c r="C98" s="32" t="str">
        <x:v>조너선 스위프트(Jonathan Swift)</x:v>
      </x:c>
      <x:c r="D98" s="32" t="str">
        <x:v>소설·단편소설</x:v>
      </x:c>
      <x:c r="E98" s="32" t="n">
        <x:v>1726</x:v>
      </x:c>
      <x:c r="F98" s="32" t="n">
        <x:v>1</x:v>
      </x:c>
      <x:c r="G98" s="32" t="n">
        <x:v>0</x:v>
      </x:c>
      <x:c r="H98" s="32" t="n">
        <x:v>87</x:v>
      </x:c>
      <x:c r="I98" s="32" t="n">
        <x:f>IF(E98="","",MAX(0,'Scoring Method'!$B$11-E98-IF(E98&lt;0,1,0)))</x:f>
        <x:v>300</x:v>
      </x:c>
      <x:c r="J98" s="32" t="n">
        <x:v>3</x:v>
      </x:c>
      <x:c r="K98" s="32" t="n">
        <x:v>1</x:v>
      </x:c>
      <x:c r="L98" s="32" t="n">
        <x:v>1</x:v>
      </x:c>
      <x:c r="M98" s="32" t="n">
        <x:v>1</x:v>
      </x:c>
      <x:c r="N98" s="32" t="n">
        <x:v>0</x:v>
      </x:c>
      <x:c r="O98" s="32" t="n">
        <x:v>1</x:v>
      </x:c>
      <x:c r="P98" s="37" t="n">
        <x:f>ROUND('Scoring Method'!$B$2*F98/10,1)</x:f>
        <x:v>4</x:v>
      </x:c>
      <x:c r="Q98" s="37" t="n">
        <x:f>ROUND(MIN('Scoring Method'!$B$3,10*G98),1)</x:f>
        <x:v>0</x:v>
      </x:c>
      <x:c r="R98" s="37" t="n">
        <x:f>IF(H98="",0,ROUND('Scoring Method'!$B$4*(101-H98)/100,1))</x:f>
        <x:v>2.8</x:v>
      </x:c>
      <x:c r="S98" s="37" t="n">
        <x:f>ROUND(IF(I98="",0,7.5*MIN(1,LN(1+I98)/LN(1+'Scoring Method'!$B$10)))+7.5*LN(1+J98)/LN(1+'Scoring Method'!$B$9),1)</x:f>
        <x:v>10.4</x:v>
      </x:c>
      <x:c r="T98" s="37" t="n">
        <x:f>SUM(K98:O98)</x:f>
        <x:v>4</x:v>
      </x:c>
      <x:c r="U98" s="37" t="n">
        <x:f>ROUND(SUM(P98:T98),1)</x:f>
        <x:v>21.2</x:v>
      </x:c>
      <x:c r="V98" s="32"/>
      <x:c r="W98" s="32" t="str">
        <x:v>연도 등록</x:v>
      </x:c>
    </x:row>
    <x:row r="99" ht="24" customHeight="1">
      <x:c r="A99" s="32" t="n">
        <x:v>95</x:v>
      </x:c>
      <x:c r="B99" s="32" t="str">
        <x:v>로빈슨 크루소(Robinson Crusoe)</x:v>
      </x:c>
      <x:c r="C99" s="32" t="str">
        <x:v>대니얼 디포(Daniel Defoe)</x:v>
      </x:c>
      <x:c r="D99" s="32" t="str">
        <x:v>소설·단편소설</x:v>
      </x:c>
      <x:c r="E99" s="32" t="n">
        <x:v>1719</x:v>
      </x:c>
      <x:c r="F99" s="32" t="n">
        <x:v>2</x:v>
      </x:c>
      <x:c r="G99" s="32" t="n">
        <x:v>0</x:v>
      </x:c>
      <x:c r="H99" s="32" t="n">
        <x:v>86</x:v>
      </x:c>
      <x:c r="I99" s="32" t="n">
        <x:f>IF(E99="","",MAX(0,'Scoring Method'!$B$11-E99-IF(E99&lt;0,1,0)))</x:f>
        <x:v>307</x:v>
      </x:c>
      <x:c r="J99" s="32" t="n">
        <x:v>3</x:v>
      </x:c>
      <x:c r="K99" s="32" t="n">
        <x:v>1</x:v>
      </x:c>
      <x:c r="L99" s="32" t="n">
        <x:v>1</x:v>
      </x:c>
      <x:c r="M99" s="32" t="n">
        <x:v>1</x:v>
      </x:c>
      <x:c r="N99" s="32" t="n">
        <x:v>0</x:v>
      </x:c>
      <x:c r="O99" s="32" t="n">
        <x:v>1</x:v>
      </x:c>
      <x:c r="P99" s="37" t="n">
        <x:f>ROUND('Scoring Method'!$B$2*F99/10,1)</x:f>
        <x:v>8</x:v>
      </x:c>
      <x:c r="Q99" s="37" t="n">
        <x:f>ROUND(MIN('Scoring Method'!$B$3,10*G99),1)</x:f>
        <x:v>0</x:v>
      </x:c>
      <x:c r="R99" s="37" t="n">
        <x:f>IF(H99="",0,ROUND('Scoring Method'!$B$4*(101-H99)/100,1))</x:f>
        <x:v>3</x:v>
      </x:c>
      <x:c r="S99" s="37" t="n">
        <x:f>ROUND(IF(I99="",0,7.5*MIN(1,LN(1+I99)/LN(1+'Scoring Method'!$B$10)))+7.5*LN(1+J99)/LN(1+'Scoring Method'!$B$9),1)</x:f>
        <x:v>10.4</x:v>
      </x:c>
      <x:c r="T99" s="37" t="n">
        <x:f>SUM(K99:O99)</x:f>
        <x:v>4</x:v>
      </x:c>
      <x:c r="U99" s="37" t="n">
        <x:f>ROUND(SUM(P99:T99),1)</x:f>
        <x:v>25.4</x:v>
      </x:c>
      <x:c r="V99" s="32"/>
      <x:c r="W99" s="32" t="str">
        <x:v>연도 등록</x:v>
      </x:c>
    </x:row>
    <x:row r="100" ht="24" customHeight="1">
      <x:c r="A100" s="32" t="n">
        <x:v>96</x:v>
      </x:c>
      <x:c r="B100" s="32" t="str">
        <x:v>파리대왕(Lord of the Flies)</x:v>
      </x:c>
      <x:c r="C100" s="32" t="str">
        <x:v>윌리엄 제럴드 골딩(William Gerald Golding)</x:v>
      </x:c>
      <x:c r="D100" s="32" t="str">
        <x:v>소설·단편소설</x:v>
      </x:c>
      <x:c r="E100" s="32" t="n">
        <x:v>1954</x:v>
      </x:c>
      <x:c r="F100" s="32" t="n">
        <x:v>0</x:v>
      </x:c>
      <x:c r="G100" s="32" t="n">
        <x:v>0</x:v>
      </x:c>
      <x:c r="H100" s="32" t="n">
        <x:v>52</x:v>
      </x:c>
      <x:c r="I100" s="32" t="n">
        <x:f>IF(E100="","",MAX(0,'Scoring Method'!$B$11-E100-IF(E100&lt;0,1,0)))</x:f>
        <x:v>72</x:v>
      </x:c>
      <x:c r="J100" s="32" t="n">
        <x:v>2</x:v>
      </x:c>
      <x:c r="K100" s="32" t="n">
        <x:v>1</x:v>
      </x:c>
      <x:c r="L100" s="32" t="n">
        <x:v>1</x:v>
      </x:c>
      <x:c r="M100" s="32" t="n">
        <x:v>1</x:v>
      </x:c>
      <x:c r="N100" s="32" t="n">
        <x:v>0</x:v>
      </x:c>
      <x:c r="O100" s="32" t="n">
        <x:v>1</x:v>
      </x:c>
      <x:c r="P100" s="37" t="n">
        <x:f>ROUND('Scoring Method'!$B$2*F100/10,1)</x:f>
        <x:v>0</x:v>
      </x:c>
      <x:c r="Q100" s="37" t="n">
        <x:f>ROUND(MIN('Scoring Method'!$B$3,10*G100),1)</x:f>
        <x:v>0</x:v>
      </x:c>
      <x:c r="R100" s="37" t="n">
        <x:f>IF(H100="",0,ROUND('Scoring Method'!$B$4*(101-H100)/100,1))</x:f>
        <x:v>9.8</x:v>
      </x:c>
      <x:c r="S100" s="37" t="n">
        <x:f>ROUND(IF(I100="",0,7.5*MIN(1,LN(1+I100)/LN(1+'Scoring Method'!$B$10)))+7.5*LN(1+J100)/LN(1+'Scoring Method'!$B$9),1)</x:f>
        <x:v>7.9</x:v>
      </x:c>
      <x:c r="T100" s="37" t="n">
        <x:f>SUM(K100:O100)</x:f>
        <x:v>4</x:v>
      </x:c>
      <x:c r="U100" s="37" t="n">
        <x:f>ROUND(SUM(P100:T100),1)</x:f>
        <x:v>21.7</x:v>
      </x:c>
      <x:c r="V100" s="32"/>
      <x:c r="W100" s="32" t="str">
        <x:v>연도 등록</x:v>
      </x:c>
    </x:row>
    <x:row r="101" ht="24" customHeight="1">
      <x:c r="A101" s="32" t="n">
        <x:v>97</x:v>
      </x:c>
      <x:c r="B101" s="32" t="str">
        <x:v>노인과 바다(The Old Man and the Sea)</x:v>
      </x:c>
      <x:c r="C101" s="32" t="str">
        <x:v>어니스트 밀러 헤밍웨이(Ernest Miller Hemingway)</x:v>
      </x:c>
      <x:c r="D101" s="32" t="str">
        <x:v>소설·단편소설</x:v>
      </x:c>
      <x:c r="E101" s="32" t="n">
        <x:v>1952</x:v>
      </x:c>
      <x:c r="F101" s="32" t="n">
        <x:v>4</x:v>
      </x:c>
      <x:c r="G101" s="32" t="n">
        <x:v>0</x:v>
      </x:c>
      <x:c r="H101" s="32" t="n">
        <x:v>5</x:v>
      </x:c>
      <x:c r="I101" s="32" t="n">
        <x:f>IF(E101="","",MAX(0,'Scoring Method'!$B$11-E101-IF(E101&lt;0,1,0)))</x:f>
        <x:v>74</x:v>
      </x:c>
      <x:c r="J101" s="32" t="n">
        <x:v>3</x:v>
      </x:c>
      <x:c r="K101" s="32" t="n">
        <x:v>1</x:v>
      </x:c>
      <x:c r="L101" s="32" t="n">
        <x:v>1</x:v>
      </x:c>
      <x:c r="M101" s="32" t="n">
        <x:v>1</x:v>
      </x:c>
      <x:c r="N101" s="32" t="n">
        <x:v>0</x:v>
      </x:c>
      <x:c r="O101" s="32" t="n">
        <x:v>1</x:v>
      </x:c>
      <x:c r="P101" s="37" t="n">
        <x:f>ROUND('Scoring Method'!$B$2*F101/10,1)</x:f>
        <x:v>16</x:v>
      </x:c>
      <x:c r="Q101" s="37" t="n">
        <x:f>ROUND(MIN('Scoring Method'!$B$3,10*G101),1)</x:f>
        <x:v>0</x:v>
      </x:c>
      <x:c r="R101" s="37" t="n">
        <x:f>IF(H101="",0,ROUND('Scoring Method'!$B$4*(101-H101)/100,1))</x:f>
        <x:v>19.2</x:v>
      </x:c>
      <x:c r="S101" s="37" t="n">
        <x:f>ROUND(IF(I101="",0,7.5*MIN(1,LN(1+I101)/LN(1+'Scoring Method'!$B$10)))+7.5*LN(1+J101)/LN(1+'Scoring Method'!$B$9),1)</x:f>
        <x:v>8.7</x:v>
      </x:c>
      <x:c r="T101" s="37" t="n">
        <x:f>SUM(K101:O101)</x:f>
        <x:v>4</x:v>
      </x:c>
      <x:c r="U101" s="37" t="n">
        <x:f>ROUND(SUM(P101:T101),1)</x:f>
        <x:v>47.9</x:v>
      </x:c>
      <x:c r="V101" s="32" t="n">
        <x:v>32</x:v>
      </x:c>
      <x:c r="W101" s="32" t="str">
        <x:v>연도 등록</x:v>
      </x:c>
    </x:row>
    <x:row r="102" ht="24" customHeight="1">
      <x:c r="A102" s="32" t="n">
        <x:v>98</x:v>
      </x:c>
      <x:c r="B102" s="32" t="str">
        <x:v>롤리타(Lolita)</x:v>
      </x:c>
      <x:c r="C102" s="32" t="str">
        <x:v>블라디미르 블라디미로비치 나보코프(Vladimir Vladimirovich Nabokov)</x:v>
      </x:c>
      <x:c r="D102" s="32" t="str">
        <x:v>소설·단편소설</x:v>
      </x:c>
      <x:c r="E102" s="32" t="n">
        <x:v>1955</x:v>
      </x:c>
      <x:c r="F102" s="32" t="n">
        <x:v>4</x:v>
      </x:c>
      <x:c r="G102" s="32" t="n">
        <x:v>0</x:v>
      </x:c>
      <x:c r="H102" s="32"/>
      <x:c r="I102" s="32" t="n">
        <x:f>IF(E102="","",MAX(0,'Scoring Method'!$B$11-E102-IF(E102&lt;0,1,0)))</x:f>
        <x:v>71</x:v>
      </x:c>
      <x:c r="J102" s="32" t="n">
        <x:v>3</x:v>
      </x:c>
      <x:c r="K102" s="32" t="n">
        <x:v>1</x:v>
      </x:c>
      <x:c r="L102" s="32" t="n">
        <x:v>1</x:v>
      </x:c>
      <x:c r="M102" s="32" t="n">
        <x:v>1</x:v>
      </x:c>
      <x:c r="N102" s="32" t="n">
        <x:v>0</x:v>
      </x:c>
      <x:c r="O102" s="32" t="n">
        <x:v>1</x:v>
      </x:c>
      <x:c r="P102" s="37" t="n">
        <x:f>ROUND('Scoring Method'!$B$2*F102/10,1)</x:f>
        <x:v>16</x:v>
      </x:c>
      <x:c r="Q102" s="37" t="n">
        <x:f>ROUND(MIN('Scoring Method'!$B$3,10*G102),1)</x:f>
        <x:v>0</x:v>
      </x:c>
      <x:c r="R102" s="37" t="n">
        <x:f>IF(H102="",0,ROUND('Scoring Method'!$B$4*(101-H102)/100,1))</x:f>
        <x:v>0</x:v>
      </x:c>
      <x:c r="S102" s="37" t="n">
        <x:f>ROUND(IF(I102="",0,7.5*MIN(1,LN(1+I102)/LN(1+'Scoring Method'!$B$10)))+7.5*LN(1+J102)/LN(1+'Scoring Method'!$B$9),1)</x:f>
        <x:v>8.6</x:v>
      </x:c>
      <x:c r="T102" s="37" t="n">
        <x:f>SUM(K102:O102)</x:f>
        <x:v>4</x:v>
      </x:c>
      <x:c r="U102" s="37" t="n">
        <x:f>ROUND(SUM(P102:T102),1)</x:f>
        <x:v>28.6</x:v>
      </x:c>
      <x:c r="V102" s="32"/>
      <x:c r="W102" s="32" t="str">
        <x:v>연도 등록</x:v>
      </x:c>
    </x:row>
    <x:row r="103" ht="24" customHeight="1">
      <x:c r="A103" s="32" t="n">
        <x:v>99</x:v>
      </x:c>
      <x:c r="B103" s="32" t="str">
        <x:v>닥터 지바고(Doctor Zhivago)</x:v>
      </x:c>
      <x:c r="C103" s="32" t="str">
        <x:v>보리스 레오니도비치 파스테르나크(Boris Leonidovich Pasternak)</x:v>
      </x:c>
      <x:c r="D103" s="32" t="str">
        <x:v>소설·단편소설</x:v>
      </x:c>
      <x:c r="E103" s="32" t="n">
        <x:v>1957</x:v>
      </x:c>
      <x:c r="F103" s="32" t="n">
        <x:v>1</x:v>
      </x:c>
      <x:c r="G103" s="32" t="n">
        <x:v>0</x:v>
      </x:c>
      <x:c r="H103" s="32"/>
      <x:c r="I103" s="32" t="n">
        <x:f>IF(E103="","",MAX(0,'Scoring Method'!$B$11-E103-IF(E103&lt;0,1,0)))</x:f>
        <x:v>69</x:v>
      </x:c>
      <x:c r="J103" s="32" t="n">
        <x:v>4</x:v>
      </x:c>
      <x:c r="K103" s="32" t="n">
        <x:v>1</x:v>
      </x:c>
      <x:c r="L103" s="32" t="n">
        <x:v>1</x:v>
      </x:c>
      <x:c r="M103" s="32" t="n">
        <x:v>1</x:v>
      </x:c>
      <x:c r="N103" s="32" t="n">
        <x:v>0</x:v>
      </x:c>
      <x:c r="O103" s="32" t="n">
        <x:v>1</x:v>
      </x:c>
      <x:c r="P103" s="37" t="n">
        <x:f>ROUND('Scoring Method'!$B$2*F103/10,1)</x:f>
        <x:v>4</x:v>
      </x:c>
      <x:c r="Q103" s="37" t="n">
        <x:f>ROUND(MIN('Scoring Method'!$B$3,10*G103),1)</x:f>
        <x:v>0</x:v>
      </x:c>
      <x:c r="R103" s="37" t="n">
        <x:f>IF(H103="",0,ROUND('Scoring Method'!$B$4*(101-H103)/100,1))</x:f>
        <x:v>0</x:v>
      </x:c>
      <x:c r="S103" s="37" t="n">
        <x:f>ROUND(IF(I103="",0,7.5*MIN(1,LN(1+I103)/LN(1+'Scoring Method'!$B$10)))+7.5*LN(1+J103)/LN(1+'Scoring Method'!$B$9),1)</x:f>
        <x:v>9.2</x:v>
      </x:c>
      <x:c r="T103" s="37" t="n">
        <x:f>SUM(K103:O103)</x:f>
        <x:v>4</x:v>
      </x:c>
      <x:c r="U103" s="37" t="n">
        <x:f>ROUND(SUM(P103:T103),1)</x:f>
        <x:v>17.2</x:v>
      </x:c>
      <x:c r="V103" s="32"/>
      <x:c r="W103" s="32" t="str">
        <x:v>연도 등록</x:v>
      </x:c>
    </x:row>
    <x:row r="104" ht="24" customHeight="1">
      <x:c r="A104" s="32" t="n">
        <x:v>100</x:v>
      </x:c>
      <x:c r="B104" s="32" t="str">
        <x:v>어둠의 심연(Heart of Darkness)</x:v>
      </x:c>
      <x:c r="C104" s="32" t="str">
        <x:v>조지프 콘래드(Joseph Conrad)</x:v>
      </x:c>
      <x:c r="D104" s="32" t="str">
        <x:v>소설·단편소설</x:v>
      </x:c>
      <x:c r="E104" s="32" t="n">
        <x:v>1899</x:v>
      </x:c>
      <x:c r="F104" s="32" t="n">
        <x:v>1</x:v>
      </x:c>
      <x:c r="G104" s="32" t="n">
        <x:v>0</x:v>
      </x:c>
      <x:c r="H104" s="32"/>
      <x:c r="I104" s="32" t="n">
        <x:f>IF(E104="","",MAX(0,'Scoring Method'!$B$11-E104-IF(E104&lt;0,1,0)))</x:f>
        <x:v>127</x:v>
      </x:c>
      <x:c r="J104" s="32" t="n">
        <x:v>4</x:v>
      </x:c>
      <x:c r="K104" s="32" t="n">
        <x:v>1</x:v>
      </x:c>
      <x:c r="L104" s="32" t="n">
        <x:v>1</x:v>
      </x:c>
      <x:c r="M104" s="32" t="n">
        <x:v>1</x:v>
      </x:c>
      <x:c r="N104" s="32" t="n">
        <x:v>0</x:v>
      </x:c>
      <x:c r="O104" s="32" t="n">
        <x:v>1</x:v>
      </x:c>
      <x:c r="P104" s="37" t="n">
        <x:f>ROUND('Scoring Method'!$B$2*F104/10,1)</x:f>
        <x:v>4</x:v>
      </x:c>
      <x:c r="Q104" s="37" t="n">
        <x:f>ROUND(MIN('Scoring Method'!$B$3,10*G104),1)</x:f>
        <x:v>0</x:v>
      </x:c>
      <x:c r="R104" s="37" t="n">
        <x:f>IF(H104="",0,ROUND('Scoring Method'!$B$4*(101-H104)/100,1))</x:f>
        <x:v>0</x:v>
      </x:c>
      <x:c r="S104" s="37" t="n">
        <x:f>ROUND(IF(I104="",0,7.5*MIN(1,LN(1+I104)/LN(1+'Scoring Method'!$B$10)))+7.5*LN(1+J104)/LN(1+'Scoring Method'!$B$9),1)</x:f>
        <x:v>9.9</x:v>
      </x:c>
      <x:c r="T104" s="37" t="n">
        <x:f>SUM(K104:O104)</x:f>
        <x:v>4</x:v>
      </x:c>
      <x:c r="U104" s="37" t="n">
        <x:f>ROUND(SUM(P104:T104),1)</x:f>
        <x:v>17.9</x:v>
      </x:c>
      <x:c r="V104" s="32"/>
      <x:c r="W104" s="32" t="str">
        <x:v>연도 등록</x:v>
      </x:c>
    </x:row>
    <x:row r="105" ht="24" customHeight="1">
      <x:c r="A105" s="32" t="n">
        <x:v>101</x:v>
      </x:c>
      <x:c r="B105" s="32" t="str">
        <x:v>어린 왕자(The Little Prince)</x:v>
      </x:c>
      <x:c r="C105" s="32" t="str">
        <x:v>앙투안 드 생텍쥐페리(Antoine Marie Jean-Baptiste Roger, vicomte de Saint-Exupéry)</x:v>
      </x:c>
      <x:c r="D105" s="32" t="str">
        <x:v>소설·단편소설</x:v>
      </x:c>
      <x:c r="E105" s="32" t="n">
        <x:v>1943</x:v>
      </x:c>
      <x:c r="F105" s="32" t="n">
        <x:v>0</x:v>
      </x:c>
      <x:c r="G105" s="32" t="n">
        <x:v>0</x:v>
      </x:c>
      <x:c r="H105" s="32" t="n">
        <x:v>1</x:v>
      </x:c>
      <x:c r="I105" s="32" t="n">
        <x:f>IF(E105="","",MAX(0,'Scoring Method'!$B$11-E105-IF(E105&lt;0,1,0)))</x:f>
        <x:v>83</x:v>
      </x:c>
      <x:c r="J105" s="32" t="n">
        <x:v>10</x:v>
      </x:c>
      <x:c r="K105" s="32" t="n">
        <x:v>1</x:v>
      </x:c>
      <x:c r="L105" s="32" t="n">
        <x:v>1</x:v>
      </x:c>
      <x:c r="M105" s="32" t="n">
        <x:v>1</x:v>
      </x:c>
      <x:c r="N105" s="32" t="n">
        <x:v>0</x:v>
      </x:c>
      <x:c r="O105" s="32" t="n">
        <x:v>1</x:v>
      </x:c>
      <x:c r="P105" s="37" t="n">
        <x:f>ROUND('Scoring Method'!$B$2*F105/10,1)</x:f>
        <x:v>0</x:v>
      </x:c>
      <x:c r="Q105" s="37" t="n">
        <x:f>ROUND(MIN('Scoring Method'!$B$3,10*G105),1)</x:f>
        <x:v>0</x:v>
      </x:c>
      <x:c r="R105" s="37" t="n">
        <x:f>IF(H105="",0,ROUND('Scoring Method'!$B$4*(101-H105)/100,1))</x:f>
        <x:v>20</x:v>
      </x:c>
      <x:c r="S105" s="37" t="n">
        <x:f>ROUND(IF(I105="",0,7.5*MIN(1,LN(1+I105)/LN(1+'Scoring Method'!$B$10)))+7.5*LN(1+J105)/LN(1+'Scoring Method'!$B$9),1)</x:f>
        <x:v>11.3</x:v>
      </x:c>
      <x:c r="T105" s="37" t="n">
        <x:f>SUM(K105:O105)</x:f>
        <x:v>4</x:v>
      </x:c>
      <x:c r="U105" s="37" t="n">
        <x:f>ROUND(SUM(P105:T105),1)</x:f>
        <x:v>35.3</x:v>
      </x:c>
      <x:c r="V105" s="32"/>
      <x:c r="W105" s="32" t="str">
        <x:v>연도 등록</x:v>
      </x:c>
    </x:row>
    <x:row r="106" ht="24" customHeight="1">
      <x:c r="A106" s="32" t="n">
        <x:v>102</x:v>
      </x:c>
      <x:c r="B106" s="32" t="str">
        <x:v>데미안(Demian)</x:v>
      </x:c>
      <x:c r="C106" s="32" t="str">
        <x:v>헤르만 헤세(Hermann Karl Hesse)</x:v>
      </x:c>
      <x:c r="D106" s="32" t="str">
        <x:v>소설·단편소설</x:v>
      </x:c>
      <x:c r="E106" s="32" t="n">
        <x:v>1919</x:v>
      </x:c>
      <x:c r="F106" s="32" t="n">
        <x:v>0</x:v>
      </x:c>
      <x:c r="G106" s="32" t="n">
        <x:v>0</x:v>
      </x:c>
      <x:c r="H106" s="32" t="n">
        <x:v>2</x:v>
      </x:c>
      <x:c r="I106" s="32" t="n">
        <x:f>IF(E106="","",MAX(0,'Scoring Method'!$B$11-E106-IF(E106&lt;0,1,0)))</x:f>
        <x:v>107</x:v>
      </x:c>
      <x:c r="J106" s="32" t="n">
        <x:v>10</x:v>
      </x:c>
      <x:c r="K106" s="32" t="n">
        <x:v>1</x:v>
      </x:c>
      <x:c r="L106" s="32" t="n">
        <x:v>1</x:v>
      </x:c>
      <x:c r="M106" s="32" t="n">
        <x:v>1</x:v>
      </x:c>
      <x:c r="N106" s="32" t="n">
        <x:v>0</x:v>
      </x:c>
      <x:c r="O106" s="32" t="n">
        <x:v>1</x:v>
      </x:c>
      <x:c r="P106" s="37" t="n">
        <x:f>ROUND('Scoring Method'!$B$2*F106/10,1)</x:f>
        <x:v>0</x:v>
      </x:c>
      <x:c r="Q106" s="37" t="n">
        <x:f>ROUND(MIN('Scoring Method'!$B$3,10*G106),1)</x:f>
        <x:v>0</x:v>
      </x:c>
      <x:c r="R106" s="37" t="n">
        <x:f>IF(H106="",0,ROUND('Scoring Method'!$B$4*(101-H106)/100,1))</x:f>
        <x:v>19.8</x:v>
      </x:c>
      <x:c r="S106" s="37" t="n">
        <x:f>ROUND(IF(I106="",0,7.5*MIN(1,LN(1+I106)/LN(1+'Scoring Method'!$B$10)))+7.5*LN(1+J106)/LN(1+'Scoring Method'!$B$9),1)</x:f>
        <x:v>11.7</x:v>
      </x:c>
      <x:c r="T106" s="37" t="n">
        <x:f>SUM(K106:O106)</x:f>
        <x:v>4</x:v>
      </x:c>
      <x:c r="U106" s="37" t="n">
        <x:f>ROUND(SUM(P106:T106),1)</x:f>
        <x:v>35.5</x:v>
      </x:c>
      <x:c r="V106" s="32"/>
      <x:c r="W106" s="32" t="str">
        <x:v>연도 등록</x:v>
      </x:c>
    </x:row>
    <x:row r="107" ht="24" customHeight="1">
      <x:c r="A107" s="32" t="n">
        <x:v>103</x:v>
      </x:c>
      <x:c r="B107" s="32" t="str">
        <x:v>달과 6펜스(The Moon and Sixpence)</x:v>
      </x:c>
      <x:c r="C107" s="32" t="str">
        <x:v>윌리엄 서머셋 몸(William Somerset Maugham)</x:v>
      </x:c>
      <x:c r="D107" s="32" t="str">
        <x:v>소설·단편소설</x:v>
      </x:c>
      <x:c r="E107" s="32" t="n">
        <x:v>1919</x:v>
      </x:c>
      <x:c r="F107" s="32" t="n">
        <x:v>0</x:v>
      </x:c>
      <x:c r="G107" s="32" t="n">
        <x:v>0</x:v>
      </x:c>
      <x:c r="H107" s="32" t="n">
        <x:v>8</x:v>
      </x:c>
      <x:c r="I107" s="32" t="n">
        <x:f>IF(E107="","",MAX(0,'Scoring Method'!$B$11-E107-IF(E107&lt;0,1,0)))</x:f>
        <x:v>107</x:v>
      </x:c>
      <x:c r="J107" s="32" t="n">
        <x:v>12</x:v>
      </x:c>
      <x:c r="K107" s="32" t="n">
        <x:v>1</x:v>
      </x:c>
      <x:c r="L107" s="32" t="n">
        <x:v>1</x:v>
      </x:c>
      <x:c r="M107" s="32" t="n">
        <x:v>1</x:v>
      </x:c>
      <x:c r="N107" s="32" t="n">
        <x:v>0</x:v>
      </x:c>
      <x:c r="O107" s="32" t="n">
        <x:v>1</x:v>
      </x:c>
      <x:c r="P107" s="37" t="n">
        <x:f>ROUND('Scoring Method'!$B$2*F107/10,1)</x:f>
        <x:v>0</x:v>
      </x:c>
      <x:c r="Q107" s="37" t="n">
        <x:f>ROUND(MIN('Scoring Method'!$B$3,10*G107),1)</x:f>
        <x:v>0</x:v>
      </x:c>
      <x:c r="R107" s="37" t="n">
        <x:f>IF(H107="",0,ROUND('Scoring Method'!$B$4*(101-H107)/100,1))</x:f>
        <x:v>18.6</x:v>
      </x:c>
      <x:c r="S107" s="37" t="n">
        <x:f>ROUND(IF(I107="",0,7.5*MIN(1,LN(1+I107)/LN(1+'Scoring Method'!$B$10)))+7.5*LN(1+J107)/LN(1+'Scoring Method'!$B$9),1)</x:f>
        <x:v>12.1</x:v>
      </x:c>
      <x:c r="T107" s="37" t="n">
        <x:f>SUM(K107:O107)</x:f>
        <x:v>4</x:v>
      </x:c>
      <x:c r="U107" s="37" t="n">
        <x:f>ROUND(SUM(P107:T107),1)</x:f>
        <x:v>34.7</x:v>
      </x:c>
      <x:c r="V107" s="32"/>
      <x:c r="W107" s="32" t="str">
        <x:v>연도 등록</x:v>
      </x:c>
    </x:row>
    <x:row r="108" ht="24" customHeight="1">
      <x:c r="A108" s="32" t="n">
        <x:v>104</x:v>
      </x:c>
      <x:c r="B108" s="32" t="str">
        <x:v>위대한 개츠비(The Great Gatsby)</x:v>
      </x:c>
      <x:c r="C108" s="32" t="str">
        <x:v>프랜시스 스콧 키 피츠제럴드(Francis Scott Key Fitzgerald)</x:v>
      </x:c>
      <x:c r="D108" s="32" t="str">
        <x:v>소설·단편소설</x:v>
      </x:c>
      <x:c r="E108" s="32" t="n">
        <x:v>1925</x:v>
      </x:c>
      <x:c r="F108" s="32" t="n">
        <x:v>8</x:v>
      </x:c>
      <x:c r="G108" s="32" t="n">
        <x:v>1</x:v>
      </x:c>
      <x:c r="H108" s="32" t="n">
        <x:v>9</x:v>
      </x:c>
      <x:c r="I108" s="32" t="n">
        <x:f>IF(E108="","",MAX(0,'Scoring Method'!$B$11-E108-IF(E108&lt;0,1,0)))</x:f>
        <x:v>101</x:v>
      </x:c>
      <x:c r="J108" s="32" t="n">
        <x:v>12</x:v>
      </x:c>
      <x:c r="K108" s="32" t="n">
        <x:v>1</x:v>
      </x:c>
      <x:c r="L108" s="32" t="n">
        <x:v>1</x:v>
      </x:c>
      <x:c r="M108" s="32" t="n">
        <x:v>1</x:v>
      </x:c>
      <x:c r="N108" s="32" t="n">
        <x:v>0</x:v>
      </x:c>
      <x:c r="O108" s="32" t="n">
        <x:v>1</x:v>
      </x:c>
      <x:c r="P108" s="37" t="n">
        <x:f>ROUND('Scoring Method'!$B$2*F108/10,1)</x:f>
        <x:v>32</x:v>
      </x:c>
      <x:c r="Q108" s="37" t="n">
        <x:f>ROUND(MIN('Scoring Method'!$B$3,10*G108),1)</x:f>
        <x:v>10</x:v>
      </x:c>
      <x:c r="R108" s="37" t="n">
        <x:f>IF(H108="",0,ROUND('Scoring Method'!$B$4*(101-H108)/100,1))</x:f>
        <x:v>18.4</x:v>
      </x:c>
      <x:c r="S108" s="37" t="n">
        <x:f>ROUND(IF(I108="",0,7.5*MIN(1,LN(1+I108)/LN(1+'Scoring Method'!$B$10)))+7.5*LN(1+J108)/LN(1+'Scoring Method'!$B$9),1)</x:f>
        <x:v>12</x:v>
      </x:c>
      <x:c r="T108" s="37" t="n">
        <x:f>SUM(K108:O108)</x:f>
        <x:v>4</x:v>
      </x:c>
      <x:c r="U108" s="37" t="n">
        <x:f>ROUND(SUM(P108:T108),1)</x:f>
        <x:v>76.4</x:v>
      </x:c>
      <x:c r="V108" s="32" t="n">
        <x:v>1</x:v>
      </x:c>
      <x:c r="W108" s="32" t="str">
        <x:v>연도 등록</x:v>
      </x:c>
    </x:row>
    <x:row r="109" ht="24" customHeight="1">
      <x:c r="A109" s="32" t="n">
        <x:v>105</x:v>
      </x:c>
      <x:c r="B109" s="32" t="str">
        <x:v>사람은 무엇으로 사는가(What Men Live By)</x:v>
      </x:c>
      <x:c r="C109" s="32" t="str">
        <x:v>레프 니콜라예비치 톨스토이(Lev Nikolayevich Tolstoy)</x:v>
      </x:c>
      <x:c r="D109" s="32" t="str">
        <x:v>소설·단편소설</x:v>
      </x:c>
      <x:c r="E109" s="32" t="n">
        <x:v>1885</x:v>
      </x:c>
      <x:c r="F109" s="32" t="n">
        <x:v>0</x:v>
      </x:c>
      <x:c r="G109" s="32" t="n">
        <x:v>0</x:v>
      </x:c>
      <x:c r="H109" s="32" t="n">
        <x:v>10</x:v>
      </x:c>
      <x:c r="I109" s="32" t="n">
        <x:f>IF(E109="","",MAX(0,'Scoring Method'!$B$11-E109-IF(E109&lt;0,1,0)))</x:f>
        <x:v>141</x:v>
      </x:c>
      <x:c r="J109" s="32" t="n">
        <x:v>4</x:v>
      </x:c>
      <x:c r="K109" s="32" t="n">
        <x:v>1</x:v>
      </x:c>
      <x:c r="L109" s="32" t="n">
        <x:v>1</x:v>
      </x:c>
      <x:c r="M109" s="32" t="n">
        <x:v>1</x:v>
      </x:c>
      <x:c r="N109" s="32" t="n">
        <x:v>0</x:v>
      </x:c>
      <x:c r="O109" s="32" t="n">
        <x:v>1</x:v>
      </x:c>
      <x:c r="P109" s="37" t="n">
        <x:f>ROUND('Scoring Method'!$B$2*F109/10,1)</x:f>
        <x:v>0</x:v>
      </x:c>
      <x:c r="Q109" s="37" t="n">
        <x:f>ROUND(MIN('Scoring Method'!$B$3,10*G109),1)</x:f>
        <x:v>0</x:v>
      </x:c>
      <x:c r="R109" s="37" t="n">
        <x:f>IF(H109="",0,ROUND('Scoring Method'!$B$4*(101-H109)/100,1))</x:f>
        <x:v>18.2</x:v>
      </x:c>
      <x:c r="S109" s="37" t="n">
        <x:f>ROUND(IF(I109="",0,7.5*MIN(1,LN(1+I109)/LN(1+'Scoring Method'!$B$10)))+7.5*LN(1+J109)/LN(1+'Scoring Method'!$B$9),1)</x:f>
        <x:v>10</x:v>
      </x:c>
      <x:c r="T109" s="37" t="n">
        <x:f>SUM(K109:O109)</x:f>
        <x:v>4</x:v>
      </x:c>
      <x:c r="U109" s="37" t="n">
        <x:f>ROUND(SUM(P109:T109),1)</x:f>
        <x:v>32.2</x:v>
      </x:c>
      <x:c r="V109" s="32"/>
      <x:c r="W109" s="32" t="str">
        <x:v>연도 등록</x:v>
      </x:c>
    </x:row>
    <x:row r="110" ht="24" customHeight="1">
      <x:c r="A110" s="32" t="n">
        <x:v>106</x:v>
      </x:c>
      <x:c r="B110" s="32" t="str">
        <x:v>수레바퀴 아래서(Beneath the Wheel)</x:v>
      </x:c>
      <x:c r="C110" s="32" t="str">
        <x:v>헤르만 헤세(Hermann Karl Hesse)</x:v>
      </x:c>
      <x:c r="D110" s="32" t="str">
        <x:v>소설·단편소설</x:v>
      </x:c>
      <x:c r="E110" s="32" t="n">
        <x:v>1906</x:v>
      </x:c>
      <x:c r="F110" s="32" t="n">
        <x:v>0</x:v>
      </x:c>
      <x:c r="G110" s="32" t="n">
        <x:v>0</x:v>
      </x:c>
      <x:c r="H110" s="32" t="n">
        <x:v>11</x:v>
      </x:c>
      <x:c r="I110" s="32" t="n">
        <x:f>IF(E110="","",MAX(0,'Scoring Method'!$B$11-E110-IF(E110&lt;0,1,0)))</x:f>
        <x:v>120</x:v>
      </x:c>
      <x:c r="J110" s="32" t="n">
        <x:v>6</x:v>
      </x:c>
      <x:c r="K110" s="32" t="n">
        <x:v>1</x:v>
      </x:c>
      <x:c r="L110" s="32" t="n">
        <x:v>1</x:v>
      </x:c>
      <x:c r="M110" s="32" t="n">
        <x:v>1</x:v>
      </x:c>
      <x:c r="N110" s="32" t="n">
        <x:v>0</x:v>
      </x:c>
      <x:c r="O110" s="32" t="n">
        <x:v>1</x:v>
      </x:c>
      <x:c r="P110" s="37" t="n">
        <x:f>ROUND('Scoring Method'!$B$2*F110/10,1)</x:f>
        <x:v>0</x:v>
      </x:c>
      <x:c r="Q110" s="37" t="n">
        <x:f>ROUND(MIN('Scoring Method'!$B$3,10*G110),1)</x:f>
        <x:v>0</x:v>
      </x:c>
      <x:c r="R110" s="37" t="n">
        <x:f>IF(H110="",0,ROUND('Scoring Method'!$B$4*(101-H110)/100,1))</x:f>
        <x:v>18</x:v>
      </x:c>
      <x:c r="S110" s="37" t="n">
        <x:f>ROUND(IF(I110="",0,7.5*MIN(1,LN(1+I110)/LN(1+'Scoring Method'!$B$10)))+7.5*LN(1+J110)/LN(1+'Scoring Method'!$B$9),1)</x:f>
        <x:v>10.7</x:v>
      </x:c>
      <x:c r="T110" s="37" t="n">
        <x:f>SUM(K110:O110)</x:f>
        <x:v>4</x:v>
      </x:c>
      <x:c r="U110" s="37" t="n">
        <x:f>ROUND(SUM(P110:T110),1)</x:f>
        <x:v>32.7</x:v>
      </x:c>
      <x:c r="V110" s="32"/>
      <x:c r="W110" s="32" t="str">
        <x:v>연도 등록</x:v>
      </x:c>
    </x:row>
    <x:row r="111" ht="24" customHeight="1">
      <x:c r="A111" s="32" t="n">
        <x:v>107</x:v>
      </x:c>
      <x:c r="B111" s="32" t="str">
        <x:v>인간 실격(No Longer Human)</x:v>
      </x:c>
      <x:c r="C111" s="32" t="str">
        <x:v>다자이 오사무(본명: 쓰시마 슈지)(Shūji Tsushima)</x:v>
      </x:c>
      <x:c r="D111" s="32" t="str">
        <x:v>소설·단편소설</x:v>
      </x:c>
      <x:c r="E111" s="32" t="n">
        <x:v>1948</x:v>
      </x:c>
      <x:c r="F111" s="32" t="n">
        <x:v>0</x:v>
      </x:c>
      <x:c r="G111" s="32" t="n">
        <x:v>0</x:v>
      </x:c>
      <x:c r="H111" s="32" t="n">
        <x:v>12</x:v>
      </x:c>
      <x:c r="I111" s="32" t="n">
        <x:f>IF(E111="","",MAX(0,'Scoring Method'!$B$11-E111-IF(E111&lt;0,1,0)))</x:f>
        <x:v>78</x:v>
      </x:c>
      <x:c r="J111" s="32" t="n">
        <x:v>6</x:v>
      </x:c>
      <x:c r="K111" s="32" t="n">
        <x:v>1</x:v>
      </x:c>
      <x:c r="L111" s="32" t="n">
        <x:v>1</x:v>
      </x:c>
      <x:c r="M111" s="32" t="n">
        <x:v>1</x:v>
      </x:c>
      <x:c r="N111" s="32" t="n">
        <x:v>0</x:v>
      </x:c>
      <x:c r="O111" s="32" t="n">
        <x:v>1</x:v>
      </x:c>
      <x:c r="P111" s="37" t="n">
        <x:f>ROUND('Scoring Method'!$B$2*F111/10,1)</x:f>
        <x:v>0</x:v>
      </x:c>
      <x:c r="Q111" s="37" t="n">
        <x:f>ROUND(MIN('Scoring Method'!$B$3,10*G111),1)</x:f>
        <x:v>0</x:v>
      </x:c>
      <x:c r="R111" s="37" t="n">
        <x:f>IF(H111="",0,ROUND('Scoring Method'!$B$4*(101-H111)/100,1))</x:f>
        <x:v>17.8</x:v>
      </x:c>
      <x:c r="S111" s="37" t="n">
        <x:f>ROUND(IF(I111="",0,7.5*MIN(1,LN(1+I111)/LN(1+'Scoring Method'!$B$10)))+7.5*LN(1+J111)/LN(1+'Scoring Method'!$B$9),1)</x:f>
        <x:v>10.1</x:v>
      </x:c>
      <x:c r="T111" s="37" t="n">
        <x:f>SUM(K111:O111)</x:f>
        <x:v>4</x:v>
      </x:c>
      <x:c r="U111" s="37" t="n">
        <x:f>ROUND(SUM(P111:T111),1)</x:f>
        <x:v>31.9</x:v>
      </x:c>
      <x:c r="V111" s="32"/>
      <x:c r="W111" s="32" t="str">
        <x:v>연도 등록</x:v>
      </x:c>
    </x:row>
    <x:row r="112" ht="24" customHeight="1">
      <x:c r="A112" s="32" t="n">
        <x:v>108</x:v>
      </x:c>
      <x:c r="B112" s="32" t="str">
        <x:v>그리스인 조르바(Zorba the Greek)</x:v>
      </x:c>
      <x:c r="C112" s="32" t="str">
        <x:v>니코스 카잔차키스(Nikos Kazantzakis)</x:v>
      </x:c>
      <x:c r="D112" s="32" t="str">
        <x:v>소설·단편소설</x:v>
      </x:c>
      <x:c r="E112" s="32" t="n">
        <x:v>1946</x:v>
      </x:c>
      <x:c r="F112" s="32" t="n">
        <x:v>0</x:v>
      </x:c>
      <x:c r="G112" s="32" t="n">
        <x:v>0</x:v>
      </x:c>
      <x:c r="H112" s="32" t="n">
        <x:v>14</x:v>
      </x:c>
      <x:c r="I112" s="32" t="n">
        <x:f>IF(E112="","",MAX(0,'Scoring Method'!$B$11-E112-IF(E112&lt;0,1,0)))</x:f>
        <x:v>80</x:v>
      </x:c>
      <x:c r="J112" s="32" t="n">
        <x:v>7</x:v>
      </x:c>
      <x:c r="K112" s="32" t="n">
        <x:v>1</x:v>
      </x:c>
      <x:c r="L112" s="32" t="n">
        <x:v>1</x:v>
      </x:c>
      <x:c r="M112" s="32" t="n">
        <x:v>1</x:v>
      </x:c>
      <x:c r="N112" s="32" t="n">
        <x:v>0</x:v>
      </x:c>
      <x:c r="O112" s="32" t="n">
        <x:v>1</x:v>
      </x:c>
      <x:c r="P112" s="37" t="n">
        <x:f>ROUND('Scoring Method'!$B$2*F112/10,1)</x:f>
        <x:v>0</x:v>
      </x:c>
      <x:c r="Q112" s="37" t="n">
        <x:f>ROUND(MIN('Scoring Method'!$B$3,10*G112),1)</x:f>
        <x:v>0</x:v>
      </x:c>
      <x:c r="R112" s="37" t="n">
        <x:f>IF(H112="",0,ROUND('Scoring Method'!$B$4*(101-H112)/100,1))</x:f>
        <x:v>17.4</x:v>
      </x:c>
      <x:c r="S112" s="37" t="n">
        <x:f>ROUND(IF(I112="",0,7.5*MIN(1,LN(1+I112)/LN(1+'Scoring Method'!$B$10)))+7.5*LN(1+J112)/LN(1+'Scoring Method'!$B$9),1)</x:f>
        <x:v>10.5</x:v>
      </x:c>
      <x:c r="T112" s="37" t="n">
        <x:f>SUM(K112:O112)</x:f>
        <x:v>4</x:v>
      </x:c>
      <x:c r="U112" s="37" t="n">
        <x:f>ROUND(SUM(P112:T112),1)</x:f>
        <x:v>31.9</x:v>
      </x:c>
      <x:c r="V112" s="32"/>
      <x:c r="W112" s="32" t="str">
        <x:v>연도 등록</x:v>
      </x:c>
    </x:row>
    <x:row r="113" ht="24" customHeight="1">
      <x:c r="A113" s="32" t="n">
        <x:v>109</x:v>
      </x:c>
      <x:c r="B113" s="32" t="str">
        <x:v>참을 수 없는 존재의 가벼움(The Unbearable Lightness of Being)</x:v>
      </x:c>
      <x:c r="C113" s="32" t="str">
        <x:v>밀란 쿤데라(Milan Kundera)</x:v>
      </x:c>
      <x:c r="D113" s="32" t="str">
        <x:v>소설·단편소설</x:v>
      </x:c>
      <x:c r="E113" s="32" t="n">
        <x:v>1984</x:v>
      </x:c>
      <x:c r="F113" s="32" t="n">
        <x:v>1</x:v>
      </x:c>
      <x:c r="G113" s="32" t="n">
        <x:v>0</x:v>
      </x:c>
      <x:c r="H113" s="32" t="n">
        <x:v>15</x:v>
      </x:c>
      <x:c r="I113" s="32" t="n">
        <x:f>IF(E113="","",MAX(0,'Scoring Method'!$B$11-E113-IF(E113&lt;0,1,0)))</x:f>
        <x:v>42</x:v>
      </x:c>
      <x:c r="J113" s="32" t="n">
        <x:v>3</x:v>
      </x:c>
      <x:c r="K113" s="32" t="n">
        <x:v>1</x:v>
      </x:c>
      <x:c r="L113" s="32" t="n">
        <x:v>1</x:v>
      </x:c>
      <x:c r="M113" s="32" t="n">
        <x:v>1</x:v>
      </x:c>
      <x:c r="N113" s="32" t="n">
        <x:v>0</x:v>
      </x:c>
      <x:c r="O113" s="32" t="n">
        <x:v>1</x:v>
      </x:c>
      <x:c r="P113" s="37" t="n">
        <x:f>ROUND('Scoring Method'!$B$2*F113/10,1)</x:f>
        <x:v>4</x:v>
      </x:c>
      <x:c r="Q113" s="37" t="n">
        <x:f>ROUND(MIN('Scoring Method'!$B$3,10*G113),1)</x:f>
        <x:v>0</x:v>
      </x:c>
      <x:c r="R113" s="37" t="n">
        <x:f>IF(H113="",0,ROUND('Scoring Method'!$B$4*(101-H113)/100,1))</x:f>
        <x:v>17.2</x:v>
      </x:c>
      <x:c r="S113" s="37" t="n">
        <x:f>ROUND(IF(I113="",0,7.5*MIN(1,LN(1+I113)/LN(1+'Scoring Method'!$B$10)))+7.5*LN(1+J113)/LN(1+'Scoring Method'!$B$9),1)</x:f>
        <x:v>8</x:v>
      </x:c>
      <x:c r="T113" s="37" t="n">
        <x:f>SUM(K113:O113)</x:f>
        <x:v>4</x:v>
      </x:c>
      <x:c r="U113" s="37" t="n">
        <x:f>ROUND(SUM(P113:T113),1)</x:f>
        <x:v>33.2</x:v>
      </x:c>
      <x:c r="V113" s="32"/>
      <x:c r="W113" s="32" t="str">
        <x:v>연도 등록</x:v>
      </x:c>
    </x:row>
    <x:row r="114" ht="24" customHeight="1">
      <x:c r="A114" s="32" t="n">
        <x:v>110</x:v>
      </x:c>
      <x:c r="B114" s="32" t="str">
        <x:v>호밀밭의 파수꾼(The Catcher in the Rye)</x:v>
      </x:c>
      <x:c r="C114" s="32" t="str">
        <x:v>제롬 데이비드 샐린저(Jerome David Salinger)</x:v>
      </x:c>
      <x:c r="D114" s="32" t="str">
        <x:v>소설·단편소설</x:v>
      </x:c>
      <x:c r="E114" s="32" t="n">
        <x:v>1951</x:v>
      </x:c>
      <x:c r="F114" s="32" t="n">
        <x:v>4</x:v>
      </x:c>
      <x:c r="G114" s="32" t="n">
        <x:v>1</x:v>
      </x:c>
      <x:c r="H114" s="32" t="n">
        <x:v>16</x:v>
      </x:c>
      <x:c r="I114" s="32" t="n">
        <x:f>IF(E114="","",MAX(0,'Scoring Method'!$B$11-E114-IF(E114&lt;0,1,0)))</x:f>
        <x:v>75</x:v>
      </x:c>
      <x:c r="J114" s="32" t="n">
        <x:v>7</x:v>
      </x:c>
      <x:c r="K114" s="32" t="n">
        <x:v>1</x:v>
      </x:c>
      <x:c r="L114" s="32" t="n">
        <x:v>1</x:v>
      </x:c>
      <x:c r="M114" s="32" t="n">
        <x:v>1</x:v>
      </x:c>
      <x:c r="N114" s="32" t="n">
        <x:v>0</x:v>
      </x:c>
      <x:c r="O114" s="32" t="n">
        <x:v>1</x:v>
      </x:c>
      <x:c r="P114" s="37" t="n">
        <x:f>ROUND('Scoring Method'!$B$2*F114/10,1)</x:f>
        <x:v>16</x:v>
      </x:c>
      <x:c r="Q114" s="37" t="n">
        <x:f>ROUND(MIN('Scoring Method'!$B$3,10*G114),1)</x:f>
        <x:v>10</x:v>
      </x:c>
      <x:c r="R114" s="37" t="n">
        <x:f>IF(H114="",0,ROUND('Scoring Method'!$B$4*(101-H114)/100,1))</x:f>
        <x:v>17</x:v>
      </x:c>
      <x:c r="S114" s="37" t="n">
        <x:f>ROUND(IF(I114="",0,7.5*MIN(1,LN(1+I114)/LN(1+'Scoring Method'!$B$10)))+7.5*LN(1+J114)/LN(1+'Scoring Method'!$B$9),1)</x:f>
        <x:v>10.4</x:v>
      </x:c>
      <x:c r="T114" s="37" t="n">
        <x:f>SUM(K114:O114)</x:f>
        <x:v>4</x:v>
      </x:c>
      <x:c r="U114" s="37" t="n">
        <x:f>ROUND(SUM(P114:T114),1)</x:f>
        <x:v>57.4</x:v>
      </x:c>
      <x:c r="V114" s="32" t="n">
        <x:v>4</x:v>
      </x:c>
      <x:c r="W114" s="32" t="str">
        <x:v>연도 등록</x:v>
      </x:c>
    </x:row>
    <x:row r="115" ht="24" customHeight="1">
      <x:c r="A115" s="32" t="n">
        <x:v>111</x:v>
      </x:c>
      <x:c r="B115" s="32" t="str">
        <x:v>참회록(A Confession)</x:v>
      </x:c>
      <x:c r="C115" s="32" t="str">
        <x:v>레프 니콜라예비치 톨스토이(Lev Nikolayevich Tolstoy)</x:v>
      </x:c>
      <x:c r="D115" s="32" t="str">
        <x:v>에세이</x:v>
      </x:c>
      <x:c r="E115" s="32" t="n">
        <x:v>1882</x:v>
      </x:c>
      <x:c r="F115" s="32" t="n">
        <x:v>0</x:v>
      </x:c>
      <x:c r="G115" s="32" t="n">
        <x:v>0</x:v>
      </x:c>
      <x:c r="H115" s="32" t="n">
        <x:v>19</x:v>
      </x:c>
      <x:c r="I115" s="32" t="n">
        <x:f>IF(E115="","",MAX(0,'Scoring Method'!$B$11-E115-IF(E115&lt;0,1,0)))</x:f>
        <x:v>144</x:v>
      </x:c>
      <x:c r="J115" s="32" t="n">
        <x:v>6</x:v>
      </x:c>
      <x:c r="K115" s="32" t="n">
        <x:v>1</x:v>
      </x:c>
      <x:c r="L115" s="32" t="n">
        <x:v>1</x:v>
      </x:c>
      <x:c r="M115" s="32" t="n">
        <x:v>1</x:v>
      </x:c>
      <x:c r="N115" s="32" t="n">
        <x:v>0</x:v>
      </x:c>
      <x:c r="O115" s="32" t="n">
        <x:v>1</x:v>
      </x:c>
      <x:c r="P115" s="37" t="n">
        <x:f>ROUND('Scoring Method'!$B$2*F115/10,1)</x:f>
        <x:v>0</x:v>
      </x:c>
      <x:c r="Q115" s="37" t="n">
        <x:f>ROUND(MIN('Scoring Method'!$B$3,10*G115),1)</x:f>
        <x:v>0</x:v>
      </x:c>
      <x:c r="R115" s="37" t="n">
        <x:f>IF(H115="",0,ROUND('Scoring Method'!$B$4*(101-H115)/100,1))</x:f>
        <x:v>16.4</x:v>
      </x:c>
      <x:c r="S115" s="37" t="n">
        <x:f>ROUND(IF(I115="",0,7.5*MIN(1,LN(1+I115)/LN(1+'Scoring Method'!$B$10)))+7.5*LN(1+J115)/LN(1+'Scoring Method'!$B$9),1)</x:f>
        <x:v>10.9</x:v>
      </x:c>
      <x:c r="T115" s="37" t="n">
        <x:f>SUM(K115:O115)</x:f>
        <x:v>4</x:v>
      </x:c>
      <x:c r="U115" s="37" t="n">
        <x:f>ROUND(SUM(P115:T115),1)</x:f>
        <x:v>31.3</x:v>
      </x:c>
      <x:c r="V115" s="32" t="n">
        <x:v>81</x:v>
      </x:c>
      <x:c r="W115" s="32" t="str">
        <x:v>연도 등록</x:v>
      </x:c>
    </x:row>
    <x:row r="116" ht="24" customHeight="1">
      <x:c r="A116" s="32" t="n">
        <x:v>112</x:v>
      </x:c>
      <x:c r="B116" s="32" t="str">
        <x:v>부활(Resurrection)</x:v>
      </x:c>
      <x:c r="C116" s="32" t="str">
        <x:v>레프 니콜라예비치 톨스토이(Lev Nikolayevich Tolstoy)</x:v>
      </x:c>
      <x:c r="D116" s="32" t="str">
        <x:v>소설·단편소설</x:v>
      </x:c>
      <x:c r="E116" s="32" t="n">
        <x:v>1899</x:v>
      </x:c>
      <x:c r="F116" s="32" t="n">
        <x:v>3</x:v>
      </x:c>
      <x:c r="G116" s="32" t="n">
        <x:v>0</x:v>
      </x:c>
      <x:c r="H116" s="32" t="n">
        <x:v>19</x:v>
      </x:c>
      <x:c r="I116" s="32" t="n">
        <x:f>IF(E116="","",MAX(0,'Scoring Method'!$B$11-E116-IF(E116&lt;0,1,0)))</x:f>
        <x:v>127</x:v>
      </x:c>
      <x:c r="J116" s="32" t="n">
        <x:v>5</x:v>
      </x:c>
      <x:c r="K116" s="32" t="n">
        <x:v>1</x:v>
      </x:c>
      <x:c r="L116" s="32" t="n">
        <x:v>1</x:v>
      </x:c>
      <x:c r="M116" s="32" t="n">
        <x:v>1</x:v>
      </x:c>
      <x:c r="N116" s="32" t="n">
        <x:v>0</x:v>
      </x:c>
      <x:c r="O116" s="32" t="n">
        <x:v>1</x:v>
      </x:c>
      <x:c r="P116" s="37" t="n">
        <x:f>ROUND('Scoring Method'!$B$2*F116/10,1)</x:f>
        <x:v>12</x:v>
      </x:c>
      <x:c r="Q116" s="37" t="n">
        <x:f>ROUND(MIN('Scoring Method'!$B$3,10*G116),1)</x:f>
        <x:v>0</x:v>
      </x:c>
      <x:c r="R116" s="37" t="n">
        <x:f>IF(H116="",0,ROUND('Scoring Method'!$B$4*(101-H116)/100,1))</x:f>
        <x:v>16.4</x:v>
      </x:c>
      <x:c r="S116" s="37" t="n">
        <x:f>ROUND(IF(I116="",0,7.5*MIN(1,LN(1+I116)/LN(1+'Scoring Method'!$B$10)))+7.5*LN(1+J116)/LN(1+'Scoring Method'!$B$9),1)</x:f>
        <x:v>10.3</x:v>
      </x:c>
      <x:c r="T116" s="37" t="n">
        <x:f>SUM(K116:O116)</x:f>
        <x:v>4</x:v>
      </x:c>
      <x:c r="U116" s="37" t="n">
        <x:f>ROUND(SUM(P116:T116),1)</x:f>
        <x:v>42.7</x:v>
      </x:c>
      <x:c r="V116" s="32" t="n">
        <x:v>40</x:v>
      </x:c>
      <x:c r="W116" s="32" t="str">
        <x:v>연도 등록</x:v>
      </x:c>
    </x:row>
    <x:row r="117" ht="24" customHeight="1">
      <x:c r="A117" s="32" t="n">
        <x:v>113</x:v>
      </x:c>
      <x:c r="B117" s="32" t="str">
        <x:v>달려라 메로스(Run, Melos!)</x:v>
      </x:c>
      <x:c r="C117" s="32" t="str">
        <x:v>다자이 오사무(본명: 쓰시마 슈지)(Shūji Tsushima)</x:v>
      </x:c>
      <x:c r="D117" s="32" t="str">
        <x:v>소설·단편소설</x:v>
      </x:c>
      <x:c r="E117" s="32" t="n">
        <x:v>1940</x:v>
      </x:c>
      <x:c r="F117" s="32" t="n">
        <x:v>0</x:v>
      </x:c>
      <x:c r="G117" s="32" t="n">
        <x:v>0</x:v>
      </x:c>
      <x:c r="H117" s="32" t="n">
        <x:v>20</x:v>
      </x:c>
      <x:c r="I117" s="32" t="n">
        <x:f>IF(E117="","",MAX(0,'Scoring Method'!$B$11-E117-IF(E117&lt;0,1,0)))</x:f>
        <x:v>86</x:v>
      </x:c>
      <x:c r="J117" s="32" t="n">
        <x:v>8</x:v>
      </x:c>
      <x:c r="K117" s="32" t="n">
        <x:v>1</x:v>
      </x:c>
      <x:c r="L117" s="32" t="n">
        <x:v>1</x:v>
      </x:c>
      <x:c r="M117" s="32" t="n">
        <x:v>1</x:v>
      </x:c>
      <x:c r="N117" s="32" t="n">
        <x:v>0</x:v>
      </x:c>
      <x:c r="O117" s="32" t="n">
        <x:v>1</x:v>
      </x:c>
      <x:c r="P117" s="37" t="n">
        <x:f>ROUND('Scoring Method'!$B$2*F117/10,1)</x:f>
        <x:v>0</x:v>
      </x:c>
      <x:c r="Q117" s="37" t="n">
        <x:f>ROUND(MIN('Scoring Method'!$B$3,10*G117),1)</x:f>
        <x:v>0</x:v>
      </x:c>
      <x:c r="R117" s="37" t="n">
        <x:f>IF(H117="",0,ROUND('Scoring Method'!$B$4*(101-H117)/100,1))</x:f>
        <x:v>16.2</x:v>
      </x:c>
      <x:c r="S117" s="37" t="n">
        <x:f>ROUND(IF(I117="",0,7.5*MIN(1,LN(1+I117)/LN(1+'Scoring Method'!$B$10)))+7.5*LN(1+J117)/LN(1+'Scoring Method'!$B$9),1)</x:f>
        <x:v>10.9</x:v>
      </x:c>
      <x:c r="T117" s="37" t="n">
        <x:f>SUM(K117:O117)</x:f>
        <x:v>4</x:v>
      </x:c>
      <x:c r="U117" s="37" t="n">
        <x:f>ROUND(SUM(P117:T117),1)</x:f>
        <x:v>31.1</x:v>
      </x:c>
      <x:c r="V117" s="32"/>
      <x:c r="W117" s="32" t="str">
        <x:v>연도 등록</x:v>
      </x:c>
    </x:row>
    <x:row r="118" ht="24" customHeight="1">
      <x:c r="A118" s="32" t="n">
        <x:v>114</x:v>
      </x:c>
      <x:c r="B118" s="32" t="str">
        <x:v>소나기(The Shower)</x:v>
      </x:c>
      <x:c r="C118" s="32" t="str">
        <x:v>황순원(Hwang Sun-wŏn)</x:v>
      </x:c>
      <x:c r="D118" s="32" t="str">
        <x:v>소설·단편소설</x:v>
      </x:c>
      <x:c r="E118" s="32" t="n">
        <x:v>1953</x:v>
      </x:c>
      <x:c r="F118" s="32" t="n">
        <x:v>0</x:v>
      </x:c>
      <x:c r="G118" s="32" t="n">
        <x:v>0</x:v>
      </x:c>
      <x:c r="H118" s="32" t="n">
        <x:v>21</x:v>
      </x:c>
      <x:c r="I118" s="32" t="n">
        <x:f>IF(E118="","",MAX(0,'Scoring Method'!$B$11-E118-IF(E118&lt;0,1,0)))</x:f>
        <x:v>73</x:v>
      </x:c>
      <x:c r="J118" s="32" t="n">
        <x:v>8</x:v>
      </x:c>
      <x:c r="K118" s="32" t="n">
        <x:v>1</x:v>
      </x:c>
      <x:c r="L118" s="32" t="n">
        <x:v>1</x:v>
      </x:c>
      <x:c r="M118" s="32" t="n">
        <x:v>1</x:v>
      </x:c>
      <x:c r="N118" s="32" t="n">
        <x:v>0</x:v>
      </x:c>
      <x:c r="O118" s="32" t="n">
        <x:v>1</x:v>
      </x:c>
      <x:c r="P118" s="37" t="n">
        <x:f>ROUND('Scoring Method'!$B$2*F118/10,1)</x:f>
        <x:v>0</x:v>
      </x:c>
      <x:c r="Q118" s="37" t="n">
        <x:f>ROUND(MIN('Scoring Method'!$B$3,10*G118),1)</x:f>
        <x:v>0</x:v>
      </x:c>
      <x:c r="R118" s="37" t="n">
        <x:f>IF(H118="",0,ROUND('Scoring Method'!$B$4*(101-H118)/100,1))</x:f>
        <x:v>16</x:v>
      </x:c>
      <x:c r="S118" s="37" t="n">
        <x:f>ROUND(IF(I118="",0,7.5*MIN(1,LN(1+I118)/LN(1+'Scoring Method'!$B$10)))+7.5*LN(1+J118)/LN(1+'Scoring Method'!$B$9),1)</x:f>
        <x:v>10.7</x:v>
      </x:c>
      <x:c r="T118" s="37" t="n">
        <x:f>SUM(K118:O118)</x:f>
        <x:v>4</x:v>
      </x:c>
      <x:c r="U118" s="37" t="n">
        <x:f>ROUND(SUM(P118:T118),1)</x:f>
        <x:v>30.7</x:v>
      </x:c>
      <x:c r="V118" s="32"/>
      <x:c r="W118" s="32" t="str">
        <x:v>연도 등록</x:v>
      </x:c>
    </x:row>
    <x:row r="119" ht="24" customHeight="1">
      <x:c r="A119" s="32" t="n">
        <x:v>115</x:v>
      </x:c>
      <x:c r="B119" s="32" t="str">
        <x:v>운수 좋은 날(A Lucky Day)</x:v>
      </x:c>
      <x:c r="C119" s="32" t="str">
        <x:v>현진건(Hyeon Jingeon)</x:v>
      </x:c>
      <x:c r="D119" s="32" t="str">
        <x:v>소설·단편소설</x:v>
      </x:c>
      <x:c r="E119" s="32" t="n">
        <x:v>1924</x:v>
      </x:c>
      <x:c r="F119" s="32" t="n">
        <x:v>0</x:v>
      </x:c>
      <x:c r="G119" s="32" t="n">
        <x:v>0</x:v>
      </x:c>
      <x:c r="H119" s="32" t="n">
        <x:v>22</x:v>
      </x:c>
      <x:c r="I119" s="32" t="n">
        <x:f>IF(E119="","",MAX(0,'Scoring Method'!$B$11-E119-IF(E119&lt;0,1,0)))</x:f>
        <x:v>102</x:v>
      </x:c>
      <x:c r="J119" s="32" t="n">
        <x:v>6</x:v>
      </x:c>
      <x:c r="K119" s="32" t="n">
        <x:v>1</x:v>
      </x:c>
      <x:c r="L119" s="32" t="n">
        <x:v>1</x:v>
      </x:c>
      <x:c r="M119" s="32" t="n">
        <x:v>1</x:v>
      </x:c>
      <x:c r="N119" s="32" t="n">
        <x:v>0</x:v>
      </x:c>
      <x:c r="O119" s="32" t="n">
        <x:v>1</x:v>
      </x:c>
      <x:c r="P119" s="37" t="n">
        <x:f>ROUND('Scoring Method'!$B$2*F119/10,1)</x:f>
        <x:v>0</x:v>
      </x:c>
      <x:c r="Q119" s="37" t="n">
        <x:f>ROUND(MIN('Scoring Method'!$B$3,10*G119),1)</x:f>
        <x:v>0</x:v>
      </x:c>
      <x:c r="R119" s="37" t="n">
        <x:f>IF(H119="",0,ROUND('Scoring Method'!$B$4*(101-H119)/100,1))</x:f>
        <x:v>15.8</x:v>
      </x:c>
      <x:c r="S119" s="37" t="n">
        <x:f>ROUND(IF(I119="",0,7.5*MIN(1,LN(1+I119)/LN(1+'Scoring Method'!$B$10)))+7.5*LN(1+J119)/LN(1+'Scoring Method'!$B$9),1)</x:f>
        <x:v>10.5</x:v>
      </x:c>
      <x:c r="T119" s="37" t="n">
        <x:f>SUM(K119:O119)</x:f>
        <x:v>4</x:v>
      </x:c>
      <x:c r="U119" s="37" t="n">
        <x:f>ROUND(SUM(P119:T119),1)</x:f>
        <x:v>30.3</x:v>
      </x:c>
      <x:c r="V119" s="32"/>
      <x:c r="W119" s="32" t="str">
        <x:v>연도 등록</x:v>
      </x:c>
    </x:row>
    <x:row r="120" ht="24" customHeight="1">
      <x:c r="A120" s="32" t="n">
        <x:v>116</x:v>
      </x:c>
      <x:c r="B120" s="32" t="str">
        <x:v>날개(Wings)</x:v>
      </x:c>
      <x:c r="C120" s="32" t="str">
        <x:v>이상(본명: 김해경)(Kim Haegyŏng)</x:v>
      </x:c>
      <x:c r="D120" s="32" t="str">
        <x:v>소설·단편소설</x:v>
      </x:c>
      <x:c r="E120" s="32" t="n">
        <x:v>1936</x:v>
      </x:c>
      <x:c r="F120" s="32" t="n">
        <x:v>0</x:v>
      </x:c>
      <x:c r="G120" s="32" t="n">
        <x:v>0</x:v>
      </x:c>
      <x:c r="H120" s="32" t="n">
        <x:v>23</x:v>
      </x:c>
      <x:c r="I120" s="32" t="n">
        <x:f>IF(E120="","",MAX(0,'Scoring Method'!$B$11-E120-IF(E120&lt;0,1,0)))</x:f>
        <x:v>90</x:v>
      </x:c>
      <x:c r="J120" s="32" t="n">
        <x:v>6</x:v>
      </x:c>
      <x:c r="K120" s="32" t="n">
        <x:v>1</x:v>
      </x:c>
      <x:c r="L120" s="32" t="n">
        <x:v>1</x:v>
      </x:c>
      <x:c r="M120" s="32" t="n">
        <x:v>1</x:v>
      </x:c>
      <x:c r="N120" s="32" t="n">
        <x:v>0</x:v>
      </x:c>
      <x:c r="O120" s="32" t="n">
        <x:v>1</x:v>
      </x:c>
      <x:c r="P120" s="37" t="n">
        <x:f>ROUND('Scoring Method'!$B$2*F120/10,1)</x:f>
        <x:v>0</x:v>
      </x:c>
      <x:c r="Q120" s="37" t="n">
        <x:f>ROUND(MIN('Scoring Method'!$B$3,10*G120),1)</x:f>
        <x:v>0</x:v>
      </x:c>
      <x:c r="R120" s="37" t="n">
        <x:f>IF(H120="",0,ROUND('Scoring Method'!$B$4*(101-H120)/100,1))</x:f>
        <x:v>15.6</x:v>
      </x:c>
      <x:c r="S120" s="37" t="n">
        <x:f>ROUND(IF(I120="",0,7.5*MIN(1,LN(1+I120)/LN(1+'Scoring Method'!$B$10)))+7.5*LN(1+J120)/LN(1+'Scoring Method'!$B$9),1)</x:f>
        <x:v>10.3</x:v>
      </x:c>
      <x:c r="T120" s="37" t="n">
        <x:f>SUM(K120:O120)</x:f>
        <x:v>4</x:v>
      </x:c>
      <x:c r="U120" s="37" t="n">
        <x:f>ROUND(SUM(P120:T120),1)</x:f>
        <x:v>29.9</x:v>
      </x:c>
      <x:c r="V120" s="32"/>
      <x:c r="W120" s="32" t="str">
        <x:v>연도 등록</x:v>
      </x:c>
    </x:row>
    <x:row r="121" ht="24" customHeight="1">
      <x:c r="A121" s="32" t="n">
        <x:v>117</x:v>
      </x:c>
      <x:c r="B121" s="32" t="str">
        <x:v>메밀꽃 필 무렵(When Buckwheat Flowers Bloom)</x:v>
      </x:c>
      <x:c r="C121" s="32" t="str">
        <x:v>이효석(Yi Hyoseok)</x:v>
      </x:c>
      <x:c r="D121" s="32" t="str">
        <x:v>소설·단편소설</x:v>
      </x:c>
      <x:c r="E121" s="32" t="n">
        <x:v>1936</x:v>
      </x:c>
      <x:c r="F121" s="32" t="n">
        <x:v>0</x:v>
      </x:c>
      <x:c r="G121" s="32" t="n">
        <x:v>0</x:v>
      </x:c>
      <x:c r="H121" s="32" t="n">
        <x:v>24</x:v>
      </x:c>
      <x:c r="I121" s="32" t="n">
        <x:f>IF(E121="","",MAX(0,'Scoring Method'!$B$11-E121-IF(E121&lt;0,1,0)))</x:f>
        <x:v>90</x:v>
      </x:c>
      <x:c r="J121" s="32" t="n">
        <x:v>6</x:v>
      </x:c>
      <x:c r="K121" s="32" t="n">
        <x:v>1</x:v>
      </x:c>
      <x:c r="L121" s="32" t="n">
        <x:v>1</x:v>
      </x:c>
      <x:c r="M121" s="32" t="n">
        <x:v>1</x:v>
      </x:c>
      <x:c r="N121" s="32" t="n">
        <x:v>0</x:v>
      </x:c>
      <x:c r="O121" s="32" t="n">
        <x:v>1</x:v>
      </x:c>
      <x:c r="P121" s="37" t="n">
        <x:f>ROUND('Scoring Method'!$B$2*F121/10,1)</x:f>
        <x:v>0</x:v>
      </x:c>
      <x:c r="Q121" s="37" t="n">
        <x:f>ROUND(MIN('Scoring Method'!$B$3,10*G121),1)</x:f>
        <x:v>0</x:v>
      </x:c>
      <x:c r="R121" s="37" t="n">
        <x:f>IF(H121="",0,ROUND('Scoring Method'!$B$4*(101-H121)/100,1))</x:f>
        <x:v>15.4</x:v>
      </x:c>
      <x:c r="S121" s="37" t="n">
        <x:f>ROUND(IF(I121="",0,7.5*MIN(1,LN(1+I121)/LN(1+'Scoring Method'!$B$10)))+7.5*LN(1+J121)/LN(1+'Scoring Method'!$B$9),1)</x:f>
        <x:v>10.3</x:v>
      </x:c>
      <x:c r="T121" s="37" t="n">
        <x:f>SUM(K121:O121)</x:f>
        <x:v>4</x:v>
      </x:c>
      <x:c r="U121" s="37" t="n">
        <x:f>ROUND(SUM(P121:T121),1)</x:f>
        <x:v>29.7</x:v>
      </x:c>
      <x:c r="V121" s="32"/>
      <x:c r="W121" s="32" t="str">
        <x:v>연도 등록</x:v>
      </x:c>
    </x:row>
    <x:row r="122" ht="24" customHeight="1">
      <x:c r="A122" s="32" t="n">
        <x:v>118</x:v>
      </x:c>
      <x:c r="B122" s="32" t="str">
        <x:v>동백꽃(The Camellias)</x:v>
      </x:c>
      <x:c r="C122" s="32" t="str">
        <x:v>김유정(Kim Yujung)</x:v>
      </x:c>
      <x:c r="D122" s="32" t="str">
        <x:v>소설·단편소설</x:v>
      </x:c>
      <x:c r="E122" s="32" t="n">
        <x:v>1936</x:v>
      </x:c>
      <x:c r="F122" s="32" t="n">
        <x:v>0</x:v>
      </x:c>
      <x:c r="G122" s="32" t="n">
        <x:v>0</x:v>
      </x:c>
      <x:c r="H122" s="32" t="n">
        <x:v>25</x:v>
      </x:c>
      <x:c r="I122" s="32" t="n">
        <x:f>IF(E122="","",MAX(0,'Scoring Method'!$B$11-E122-IF(E122&lt;0,1,0)))</x:f>
        <x:v>90</x:v>
      </x:c>
      <x:c r="J122" s="32" t="n">
        <x:v>10</x:v>
      </x:c>
      <x:c r="K122" s="32" t="n">
        <x:v>1</x:v>
      </x:c>
      <x:c r="L122" s="32" t="n">
        <x:v>1</x:v>
      </x:c>
      <x:c r="M122" s="32" t="n">
        <x:v>1</x:v>
      </x:c>
      <x:c r="N122" s="32" t="n">
        <x:v>0</x:v>
      </x:c>
      <x:c r="O122" s="32" t="n">
        <x:v>1</x:v>
      </x:c>
      <x:c r="P122" s="37" t="n">
        <x:f>ROUND('Scoring Method'!$B$2*F122/10,1)</x:f>
        <x:v>0</x:v>
      </x:c>
      <x:c r="Q122" s="37" t="n">
        <x:f>ROUND(MIN('Scoring Method'!$B$3,10*G122),1)</x:f>
        <x:v>0</x:v>
      </x:c>
      <x:c r="R122" s="37" t="n">
        <x:f>IF(H122="",0,ROUND('Scoring Method'!$B$4*(101-H122)/100,1))</x:f>
        <x:v>15.2</x:v>
      </x:c>
      <x:c r="S122" s="37" t="n">
        <x:f>ROUND(IF(I122="",0,7.5*MIN(1,LN(1+I122)/LN(1+'Scoring Method'!$B$10)))+7.5*LN(1+J122)/LN(1+'Scoring Method'!$B$9),1)</x:f>
        <x:v>11.4</x:v>
      </x:c>
      <x:c r="T122" s="37" t="n">
        <x:f>SUM(K122:O122)</x:f>
        <x:v>4</x:v>
      </x:c>
      <x:c r="U122" s="37" t="n">
        <x:f>ROUND(SUM(P122:T122),1)</x:f>
        <x:v>30.6</x:v>
      </x:c>
      <x:c r="V122" s="32"/>
      <x:c r="W122" s="32" t="str">
        <x:v>연도 등록</x:v>
      </x:c>
    </x:row>
    <x:row r="123" ht="24" customHeight="1">
      <x:c r="A123" s="32" t="n">
        <x:v>119</x:v>
      </x:c>
      <x:c r="B123" s="32" t="str">
        <x:v>봄·봄(Spring, Spring)</x:v>
      </x:c>
      <x:c r="C123" s="32" t="str">
        <x:v>김유정(Kim Yujung)</x:v>
      </x:c>
      <x:c r="D123" s="32" t="str">
        <x:v>소설·단편소설</x:v>
      </x:c>
      <x:c r="E123" s="32" t="n">
        <x:v>1935</x:v>
      </x:c>
      <x:c r="F123" s="32" t="n">
        <x:v>0</x:v>
      </x:c>
      <x:c r="G123" s="32" t="n">
        <x:v>0</x:v>
      </x:c>
      <x:c r="H123" s="32" t="n">
        <x:v>26</x:v>
      </x:c>
      <x:c r="I123" s="32" t="n">
        <x:f>IF(E123="","",MAX(0,'Scoring Method'!$B$11-E123-IF(E123&lt;0,1,0)))</x:f>
        <x:v>91</x:v>
      </x:c>
      <x:c r="J123" s="32" t="n">
        <x:v>5</x:v>
      </x:c>
      <x:c r="K123" s="32" t="n">
        <x:v>1</x:v>
      </x:c>
      <x:c r="L123" s="32" t="n">
        <x:v>1</x:v>
      </x:c>
      <x:c r="M123" s="32" t="n">
        <x:v>1</x:v>
      </x:c>
      <x:c r="N123" s="32" t="n">
        <x:v>0</x:v>
      </x:c>
      <x:c r="O123" s="32" t="n">
        <x:v>1</x:v>
      </x:c>
      <x:c r="P123" s="37" t="n">
        <x:f>ROUND('Scoring Method'!$B$2*F123/10,1)</x:f>
        <x:v>0</x:v>
      </x:c>
      <x:c r="Q123" s="37" t="n">
        <x:f>ROUND(MIN('Scoring Method'!$B$3,10*G123),1)</x:f>
        <x:v>0</x:v>
      </x:c>
      <x:c r="R123" s="37" t="n">
        <x:f>IF(H123="",0,ROUND('Scoring Method'!$B$4*(101-H123)/100,1))</x:f>
        <x:v>15</x:v>
      </x:c>
      <x:c r="S123" s="37" t="n">
        <x:f>ROUND(IF(I123="",0,7.5*MIN(1,LN(1+I123)/LN(1+'Scoring Method'!$B$10)))+7.5*LN(1+J123)/LN(1+'Scoring Method'!$B$9),1)</x:f>
        <x:v>9.9</x:v>
      </x:c>
      <x:c r="T123" s="37" t="n">
        <x:f>SUM(K123:O123)</x:f>
        <x:v>4</x:v>
      </x:c>
      <x:c r="U123" s="37" t="n">
        <x:f>ROUND(SUM(P123:T123),1)</x:f>
        <x:v>28.9</x:v>
      </x:c>
      <x:c r="V123" s="32"/>
      <x:c r="W123" s="32" t="str">
        <x:v>연도 등록</x:v>
      </x:c>
    </x:row>
    <x:row r="124" ht="24" customHeight="1">
      <x:c r="A124" s="32" t="n">
        <x:v>120</x:v>
      </x:c>
      <x:c r="B124" s="32" t="str">
        <x:v>광장(The Square)</x:v>
      </x:c>
      <x:c r="C124" s="32" t="str">
        <x:v>최인훈(Choi In-hoon)</x:v>
      </x:c>
      <x:c r="D124" s="32" t="str">
        <x:v>소설·단편소설</x:v>
      </x:c>
      <x:c r="E124" s="32" t="n">
        <x:v>1960</x:v>
      </x:c>
      <x:c r="F124" s="32" t="n">
        <x:v>0</x:v>
      </x:c>
      <x:c r="G124" s="32" t="n">
        <x:v>0</x:v>
      </x:c>
      <x:c r="H124" s="32" t="n">
        <x:v>27</x:v>
      </x:c>
      <x:c r="I124" s="32" t="n">
        <x:f>IF(E124="","",MAX(0,'Scoring Method'!$B$11-E124-IF(E124&lt;0,1,0)))</x:f>
        <x:v>66</x:v>
      </x:c>
      <x:c r="J124" s="32" t="n">
        <x:v>11</x:v>
      </x:c>
      <x:c r="K124" s="32" t="n">
        <x:v>1</x:v>
      </x:c>
      <x:c r="L124" s="32" t="n">
        <x:v>1</x:v>
      </x:c>
      <x:c r="M124" s="32" t="n">
        <x:v>1</x:v>
      </x:c>
      <x:c r="N124" s="32" t="n">
        <x:v>0</x:v>
      </x:c>
      <x:c r="O124" s="32" t="n">
        <x:v>1</x:v>
      </x:c>
      <x:c r="P124" s="37" t="n">
        <x:f>ROUND('Scoring Method'!$B$2*F124/10,1)</x:f>
        <x:v>0</x:v>
      </x:c>
      <x:c r="Q124" s="37" t="n">
        <x:f>ROUND(MIN('Scoring Method'!$B$3,10*G124),1)</x:f>
        <x:v>0</x:v>
      </x:c>
      <x:c r="R124" s="37" t="n">
        <x:f>IF(H124="",0,ROUND('Scoring Method'!$B$4*(101-H124)/100,1))</x:f>
        <x:v>14.8</x:v>
      </x:c>
      <x:c r="S124" s="37" t="n">
        <x:f>ROUND(IF(I124="",0,7.5*MIN(1,LN(1+I124)/LN(1+'Scoring Method'!$B$10)))+7.5*LN(1+J124)/LN(1+'Scoring Method'!$B$9),1)</x:f>
        <x:v>11.3</x:v>
      </x:c>
      <x:c r="T124" s="37" t="n">
        <x:f>SUM(K124:O124)</x:f>
        <x:v>4</x:v>
      </x:c>
      <x:c r="U124" s="37" t="n">
        <x:f>ROUND(SUM(P124:T124),1)</x:f>
        <x:v>30.1</x:v>
      </x:c>
      <x:c r="V124" s="32"/>
      <x:c r="W124" s="32" t="str">
        <x:v>연도 등록</x:v>
      </x:c>
    </x:row>
    <x:row r="125" ht="24" customHeight="1">
      <x:c r="A125" s="32" t="n">
        <x:v>121</x:v>
      </x:c>
      <x:c r="B125" s="32" t="str">
        <x:v>무진기행(Record of a Journey to Mujin)</x:v>
      </x:c>
      <x:c r="C125" s="32" t="str">
        <x:v>김승옥(Kim Seungok)</x:v>
      </x:c>
      <x:c r="D125" s="32" t="str">
        <x:v>소설·단편소설</x:v>
      </x:c>
      <x:c r="E125" s="32" t="n">
        <x:v>1964</x:v>
      </x:c>
      <x:c r="F125" s="32" t="n">
        <x:v>0</x:v>
      </x:c>
      <x:c r="G125" s="32" t="n">
        <x:v>0</x:v>
      </x:c>
      <x:c r="H125" s="32" t="n">
        <x:v>28</x:v>
      </x:c>
      <x:c r="I125" s="32" t="n">
        <x:f>IF(E125="","",MAX(0,'Scoring Method'!$B$11-E125-IF(E125&lt;0,1,0)))</x:f>
        <x:v>62</x:v>
      </x:c>
      <x:c r="J125" s="32" t="n">
        <x:v>6</x:v>
      </x:c>
      <x:c r="K125" s="32" t="n">
        <x:v>1</x:v>
      </x:c>
      <x:c r="L125" s="32" t="n">
        <x:v>1</x:v>
      </x:c>
      <x:c r="M125" s="32" t="n">
        <x:v>1</x:v>
      </x:c>
      <x:c r="N125" s="32" t="n">
        <x:v>0</x:v>
      </x:c>
      <x:c r="O125" s="32" t="n">
        <x:v>1</x:v>
      </x:c>
      <x:c r="P125" s="37" t="n">
        <x:f>ROUND('Scoring Method'!$B$2*F125/10,1)</x:f>
        <x:v>0</x:v>
      </x:c>
      <x:c r="Q125" s="37" t="n">
        <x:f>ROUND(MIN('Scoring Method'!$B$3,10*G125),1)</x:f>
        <x:v>0</x:v>
      </x:c>
      <x:c r="R125" s="37" t="n">
        <x:f>IF(H125="",0,ROUND('Scoring Method'!$B$4*(101-H125)/100,1))</x:f>
        <x:v>14.6</x:v>
      </x:c>
      <x:c r="S125" s="37" t="n">
        <x:f>ROUND(IF(I125="",0,7.5*MIN(1,LN(1+I125)/LN(1+'Scoring Method'!$B$10)))+7.5*LN(1+J125)/LN(1+'Scoring Method'!$B$9),1)</x:f>
        <x:v>9.9</x:v>
      </x:c>
      <x:c r="T125" s="37" t="n">
        <x:f>SUM(K125:O125)</x:f>
        <x:v>4</x:v>
      </x:c>
      <x:c r="U125" s="37" t="n">
        <x:f>ROUND(SUM(P125:T125),1)</x:f>
        <x:v>28.5</x:v>
      </x:c>
      <x:c r="V125" s="32"/>
      <x:c r="W125" s="32" t="str">
        <x:v>연도 등록</x:v>
      </x:c>
    </x:row>
    <x:row r="126" ht="24" customHeight="1">
      <x:c r="A126" s="32" t="n">
        <x:v>122</x:v>
      </x:c>
      <x:c r="B126" s="32" t="str">
        <x:v>난장이가 쏘아올린 작은 공(The Dwarf)</x:v>
      </x:c>
      <x:c r="C126" s="32" t="str">
        <x:v>조세희(Cho Se-hui)</x:v>
      </x:c>
      <x:c r="D126" s="32" t="str">
        <x:v>소설·단편소설</x:v>
      </x:c>
      <x:c r="E126" s="32" t="n">
        <x:v>1978</x:v>
      </x:c>
      <x:c r="F126" s="32" t="n">
        <x:v>0</x:v>
      </x:c>
      <x:c r="G126" s="32" t="n">
        <x:v>0</x:v>
      </x:c>
      <x:c r="H126" s="32" t="n">
        <x:v>29</x:v>
      </x:c>
      <x:c r="I126" s="32" t="n">
        <x:f>IF(E126="","",MAX(0,'Scoring Method'!$B$11-E126-IF(E126&lt;0,1,0)))</x:f>
        <x:v>48</x:v>
      </x:c>
      <x:c r="J126" s="32" t="n">
        <x:v>8</x:v>
      </x:c>
      <x:c r="K126" s="32" t="n">
        <x:v>1</x:v>
      </x:c>
      <x:c r="L126" s="32" t="n">
        <x:v>1</x:v>
      </x:c>
      <x:c r="M126" s="32" t="n">
        <x:v>1</x:v>
      </x:c>
      <x:c r="N126" s="32" t="n">
        <x:v>0</x:v>
      </x:c>
      <x:c r="O126" s="32" t="n">
        <x:v>1</x:v>
      </x:c>
      <x:c r="P126" s="37" t="n">
        <x:f>ROUND('Scoring Method'!$B$2*F126/10,1)</x:f>
        <x:v>0</x:v>
      </x:c>
      <x:c r="Q126" s="37" t="n">
        <x:f>ROUND(MIN('Scoring Method'!$B$3,10*G126),1)</x:f>
        <x:v>0</x:v>
      </x:c>
      <x:c r="R126" s="37" t="n">
        <x:f>IF(H126="",0,ROUND('Scoring Method'!$B$4*(101-H126)/100,1))</x:f>
        <x:v>14.4</x:v>
      </x:c>
      <x:c r="S126" s="37" t="n">
        <x:f>ROUND(IF(I126="",0,7.5*MIN(1,LN(1+I126)/LN(1+'Scoring Method'!$B$10)))+7.5*LN(1+J126)/LN(1+'Scoring Method'!$B$9),1)</x:f>
        <x:v>10.2</x:v>
      </x:c>
      <x:c r="T126" s="37" t="n">
        <x:f>SUM(K126:O126)</x:f>
        <x:v>4</x:v>
      </x:c>
      <x:c r="U126" s="37" t="n">
        <x:f>ROUND(SUM(P126:T126),1)</x:f>
        <x:v>28.6</x:v>
      </x:c>
      <x:c r="V126" s="32"/>
      <x:c r="W126" s="32" t="str">
        <x:v>연도 등록</x:v>
      </x:c>
    </x:row>
    <x:row r="127" ht="24" customHeight="1">
      <x:c r="A127" s="32" t="n">
        <x:v>123</x:v>
      </x:c>
      <x:c r="B127" s="32" t="str">
        <x:v>삼대(Three Generations)</x:v>
      </x:c>
      <x:c r="C127" s="32" t="str">
        <x:v>염상섭(Yeom Sang-seop)</x:v>
      </x:c>
      <x:c r="D127" s="32" t="str">
        <x:v>소설·단편소설</x:v>
      </x:c>
      <x:c r="E127" s="32" t="n">
        <x:v>1931</x:v>
      </x:c>
      <x:c r="F127" s="32" t="n">
        <x:v>0</x:v>
      </x:c>
      <x:c r="G127" s="32" t="n">
        <x:v>0</x:v>
      </x:c>
      <x:c r="H127" s="32" t="n">
        <x:v>30</x:v>
      </x:c>
      <x:c r="I127" s="32" t="n">
        <x:f>IF(E127="","",MAX(0,'Scoring Method'!$B$11-E127-IF(E127&lt;0,1,0)))</x:f>
        <x:v>95</x:v>
      </x:c>
      <x:c r="J127" s="32" t="n">
        <x:v>7</x:v>
      </x:c>
      <x:c r="K127" s="32" t="n">
        <x:v>1</x:v>
      </x:c>
      <x:c r="L127" s="32" t="n">
        <x:v>1</x:v>
      </x:c>
      <x:c r="M127" s="32" t="n">
        <x:v>1</x:v>
      </x:c>
      <x:c r="N127" s="32" t="n">
        <x:v>0</x:v>
      </x:c>
      <x:c r="O127" s="32" t="n">
        <x:v>1</x:v>
      </x:c>
      <x:c r="P127" s="37" t="n">
        <x:f>ROUND('Scoring Method'!$B$2*F127/10,1)</x:f>
        <x:v>0</x:v>
      </x:c>
      <x:c r="Q127" s="37" t="n">
        <x:f>ROUND(MIN('Scoring Method'!$B$3,10*G127),1)</x:f>
        <x:v>0</x:v>
      </x:c>
      <x:c r="R127" s="37" t="n">
        <x:f>IF(H127="",0,ROUND('Scoring Method'!$B$4*(101-H127)/100,1))</x:f>
        <x:v>14.2</x:v>
      </x:c>
      <x:c r="S127" s="37" t="n">
        <x:f>ROUND(IF(I127="",0,7.5*MIN(1,LN(1+I127)/LN(1+'Scoring Method'!$B$10)))+7.5*LN(1+J127)/LN(1+'Scoring Method'!$B$9),1)</x:f>
        <x:v>10.7</x:v>
      </x:c>
      <x:c r="T127" s="37" t="n">
        <x:f>SUM(K127:O127)</x:f>
        <x:v>4</x:v>
      </x:c>
      <x:c r="U127" s="37" t="n">
        <x:f>ROUND(SUM(P127:T127),1)</x:f>
        <x:v>28.9</x:v>
      </x:c>
      <x:c r="V127" s="32"/>
      <x:c r="W127" s="32" t="str">
        <x:v>연도 등록</x:v>
      </x:c>
    </x:row>
    <x:row r="128" ht="24" customHeight="1">
      <x:c r="A128" s="32" t="n">
        <x:v>124</x:v>
      </x:c>
      <x:c r="B128" s="32" t="str">
        <x:v>감자(Potatoes)</x:v>
      </x:c>
      <x:c r="C128" s="32" t="str">
        <x:v>김동인(Kim Dong-in)</x:v>
      </x:c>
      <x:c r="D128" s="32" t="str">
        <x:v>소설·단편소설</x:v>
      </x:c>
      <x:c r="E128" s="32" t="n">
        <x:v>1925</x:v>
      </x:c>
      <x:c r="F128" s="32" t="n">
        <x:v>0</x:v>
      </x:c>
      <x:c r="G128" s="32" t="n">
        <x:v>0</x:v>
      </x:c>
      <x:c r="H128" s="32" t="n">
        <x:v>31</x:v>
      </x:c>
      <x:c r="I128" s="32" t="n">
        <x:f>IF(E128="","",MAX(0,'Scoring Method'!$B$11-E128-IF(E128&lt;0,1,0)))</x:f>
        <x:v>101</x:v>
      </x:c>
      <x:c r="J128" s="32" t="n">
        <x:v>3</x:v>
      </x:c>
      <x:c r="K128" s="32" t="n">
        <x:v>1</x:v>
      </x:c>
      <x:c r="L128" s="32" t="n">
        <x:v>1</x:v>
      </x:c>
      <x:c r="M128" s="32" t="n">
        <x:v>1</x:v>
      </x:c>
      <x:c r="N128" s="32" t="n">
        <x:v>0</x:v>
      </x:c>
      <x:c r="O128" s="32" t="n">
        <x:v>1</x:v>
      </x:c>
      <x:c r="P128" s="37" t="n">
        <x:f>ROUND('Scoring Method'!$B$2*F128/10,1)</x:f>
        <x:v>0</x:v>
      </x:c>
      <x:c r="Q128" s="37" t="n">
        <x:f>ROUND(MIN('Scoring Method'!$B$3,10*G128),1)</x:f>
        <x:v>0</x:v>
      </x:c>
      <x:c r="R128" s="37" t="n">
        <x:f>IF(H128="",0,ROUND('Scoring Method'!$B$4*(101-H128)/100,1))</x:f>
        <x:v>14</x:v>
      </x:c>
      <x:c r="S128" s="37" t="n">
        <x:f>ROUND(IF(I128="",0,7.5*MIN(1,LN(1+I128)/LN(1+'Scoring Method'!$B$10)))+7.5*LN(1+J128)/LN(1+'Scoring Method'!$B$9),1)</x:f>
        <x:v>9.1</x:v>
      </x:c>
      <x:c r="T128" s="37" t="n">
        <x:f>SUM(K128:O128)</x:f>
        <x:v>4</x:v>
      </x:c>
      <x:c r="U128" s="37" t="n">
        <x:f>ROUND(SUM(P128:T128),1)</x:f>
        <x:v>27.1</x:v>
      </x:c>
      <x:c r="V128" s="32"/>
      <x:c r="W128" s="32" t="str">
        <x:v>연도 등록</x:v>
      </x:c>
    </x:row>
    <x:row r="129" ht="24" customHeight="1">
      <x:c r="A129" s="32" t="n">
        <x:v>125</x:v>
      </x:c>
      <x:c r="B129" s="32" t="str">
        <x:v>B사감과 러브레터(The Dormitory Inspector and the Love-Letters)</x:v>
      </x:c>
      <x:c r="C129" s="32" t="str">
        <x:v>현진건(Hyeon Jingeon)</x:v>
      </x:c>
      <x:c r="D129" s="32" t="str">
        <x:v>소설·단편소설</x:v>
      </x:c>
      <x:c r="E129" s="32" t="n">
        <x:v>1925</x:v>
      </x:c>
      <x:c r="F129" s="32" t="n">
        <x:v>0</x:v>
      </x:c>
      <x:c r="G129" s="32" t="n">
        <x:v>0</x:v>
      </x:c>
      <x:c r="H129" s="32" t="n">
        <x:v>32</x:v>
      </x:c>
      <x:c r="I129" s="32" t="n">
        <x:f>IF(E129="","",MAX(0,'Scoring Method'!$B$11-E129-IF(E129&lt;0,1,0)))</x:f>
        <x:v>101</x:v>
      </x:c>
      <x:c r="J129" s="32" t="n">
        <x:v>10</x:v>
      </x:c>
      <x:c r="K129" s="32" t="n">
        <x:v>1</x:v>
      </x:c>
      <x:c r="L129" s="32" t="n">
        <x:v>1</x:v>
      </x:c>
      <x:c r="M129" s="32" t="n">
        <x:v>1</x:v>
      </x:c>
      <x:c r="N129" s="32" t="n">
        <x:v>0</x:v>
      </x:c>
      <x:c r="O129" s="32" t="n">
        <x:v>1</x:v>
      </x:c>
      <x:c r="P129" s="37" t="n">
        <x:f>ROUND('Scoring Method'!$B$2*F129/10,1)</x:f>
        <x:v>0</x:v>
      </x:c>
      <x:c r="Q129" s="37" t="n">
        <x:f>ROUND(MIN('Scoring Method'!$B$3,10*G129),1)</x:f>
        <x:v>0</x:v>
      </x:c>
      <x:c r="R129" s="37" t="n">
        <x:f>IF(H129="",0,ROUND('Scoring Method'!$B$4*(101-H129)/100,1))</x:f>
        <x:v>13.8</x:v>
      </x:c>
      <x:c r="S129" s="37" t="n">
        <x:f>ROUND(IF(I129="",0,7.5*MIN(1,LN(1+I129)/LN(1+'Scoring Method'!$B$10)))+7.5*LN(1+J129)/LN(1+'Scoring Method'!$B$9),1)</x:f>
        <x:v>11.6</x:v>
      </x:c>
      <x:c r="T129" s="37" t="n">
        <x:f>SUM(K129:O129)</x:f>
        <x:v>4</x:v>
      </x:c>
      <x:c r="U129" s="37" t="n">
        <x:f>ROUND(SUM(P129:T129),1)</x:f>
        <x:v>29.4</x:v>
      </x:c>
      <x:c r="V129" s="32"/>
      <x:c r="W129" s="32" t="str">
        <x:v>연도 등록</x:v>
      </x:c>
    </x:row>
    <x:row r="130" ht="24" customHeight="1">
      <x:c r="A130" s="32" t="n">
        <x:v>126</x:v>
      </x:c>
      <x:c r="B130" s="32" t="str">
        <x:v>사랑손님과 어머니(My Mother and the Boarder)</x:v>
      </x:c>
      <x:c r="C130" s="32" t="str">
        <x:v>주요섭(Ju Yo-seop)</x:v>
      </x:c>
      <x:c r="D130" s="32" t="str">
        <x:v>소설·단편소설</x:v>
      </x:c>
      <x:c r="E130" s="32" t="n">
        <x:v>1935</x:v>
      </x:c>
      <x:c r="F130" s="32" t="n">
        <x:v>0</x:v>
      </x:c>
      <x:c r="G130" s="32" t="n">
        <x:v>0</x:v>
      </x:c>
      <x:c r="H130" s="32" t="n">
        <x:v>33</x:v>
      </x:c>
      <x:c r="I130" s="32" t="n">
        <x:f>IF(E130="","",MAX(0,'Scoring Method'!$B$11-E130-IF(E130&lt;0,1,0)))</x:f>
        <x:v>91</x:v>
      </x:c>
      <x:c r="J130" s="32" t="n">
        <x:v>3</x:v>
      </x:c>
      <x:c r="K130" s="32" t="n">
        <x:v>1</x:v>
      </x:c>
      <x:c r="L130" s="32" t="n">
        <x:v>1</x:v>
      </x:c>
      <x:c r="M130" s="32" t="n">
        <x:v>1</x:v>
      </x:c>
      <x:c r="N130" s="32" t="n">
        <x:v>0</x:v>
      </x:c>
      <x:c r="O130" s="32" t="n">
        <x:v>1</x:v>
      </x:c>
      <x:c r="P130" s="37" t="n">
        <x:f>ROUND('Scoring Method'!$B$2*F130/10,1)</x:f>
        <x:v>0</x:v>
      </x:c>
      <x:c r="Q130" s="37" t="n">
        <x:f>ROUND(MIN('Scoring Method'!$B$3,10*G130),1)</x:f>
        <x:v>0</x:v>
      </x:c>
      <x:c r="R130" s="37" t="n">
        <x:f>IF(H130="",0,ROUND('Scoring Method'!$B$4*(101-H130)/100,1))</x:f>
        <x:v>13.6</x:v>
      </x:c>
      <x:c r="S130" s="37" t="n">
        <x:f>ROUND(IF(I130="",0,7.5*MIN(1,LN(1+I130)/LN(1+'Scoring Method'!$B$10)))+7.5*LN(1+J130)/LN(1+'Scoring Method'!$B$9),1)</x:f>
        <x:v>8.9</x:v>
      </x:c>
      <x:c r="T130" s="37" t="n">
        <x:f>SUM(K130:O130)</x:f>
        <x:v>4</x:v>
      </x:c>
      <x:c r="U130" s="37" t="n">
        <x:f>ROUND(SUM(P130:T130),1)</x:f>
        <x:v>26.5</x:v>
      </x:c>
      <x:c r="V130" s="32"/>
      <x:c r="W130" s="32" t="str">
        <x:v>연도 등록</x:v>
      </x:c>
    </x:row>
    <x:row r="131" ht="24" customHeight="1">
      <x:c r="A131" s="32" t="n">
        <x:v>127</x:v>
      </x:c>
      <x:c r="B131" s="32" t="str">
        <x:v>백치 아다다(Adada, the Idiot)</x:v>
      </x:c>
      <x:c r="C131" s="32" t="str">
        <x:v>계용묵(Kye Yong-muk)</x:v>
      </x:c>
      <x:c r="D131" s="32" t="str">
        <x:v>소설·단편소설</x:v>
      </x:c>
      <x:c r="E131" s="32" t="n">
        <x:v>1935</x:v>
      </x:c>
      <x:c r="F131" s="32" t="n">
        <x:v>0</x:v>
      </x:c>
      <x:c r="G131" s="32" t="n">
        <x:v>0</x:v>
      </x:c>
      <x:c r="H131" s="32" t="n">
        <x:v>34</x:v>
      </x:c>
      <x:c r="I131" s="32" t="n">
        <x:f>IF(E131="","",MAX(0,'Scoring Method'!$B$11-E131-IF(E131&lt;0,1,0)))</x:f>
        <x:v>91</x:v>
      </x:c>
      <x:c r="J131" s="32" t="n">
        <x:v>4</x:v>
      </x:c>
      <x:c r="K131" s="32" t="n">
        <x:v>1</x:v>
      </x:c>
      <x:c r="L131" s="32" t="n">
        <x:v>1</x:v>
      </x:c>
      <x:c r="M131" s="32" t="n">
        <x:v>1</x:v>
      </x:c>
      <x:c r="N131" s="32" t="n">
        <x:v>0</x:v>
      </x:c>
      <x:c r="O131" s="32" t="n">
        <x:v>1</x:v>
      </x:c>
      <x:c r="P131" s="37" t="n">
        <x:f>ROUND('Scoring Method'!$B$2*F131/10,1)</x:f>
        <x:v>0</x:v>
      </x:c>
      <x:c r="Q131" s="37" t="n">
        <x:f>ROUND(MIN('Scoring Method'!$B$3,10*G131),1)</x:f>
        <x:v>0</x:v>
      </x:c>
      <x:c r="R131" s="37" t="n">
        <x:f>IF(H131="",0,ROUND('Scoring Method'!$B$4*(101-H131)/100,1))</x:f>
        <x:v>13.4</x:v>
      </x:c>
      <x:c r="S131" s="37" t="n">
        <x:f>ROUND(IF(I131="",0,7.5*MIN(1,LN(1+I131)/LN(1+'Scoring Method'!$B$10)))+7.5*LN(1+J131)/LN(1+'Scoring Method'!$B$9),1)</x:f>
        <x:v>9.5</x:v>
      </x:c>
      <x:c r="T131" s="37" t="n">
        <x:f>SUM(K131:O131)</x:f>
        <x:v>4</x:v>
      </x:c>
      <x:c r="U131" s="37" t="n">
        <x:f>ROUND(SUM(P131:T131),1)</x:f>
        <x:v>26.9</x:v>
      </x:c>
      <x:c r="V131" s="32"/>
      <x:c r="W131" s="32" t="str">
        <x:v>연도 등록</x:v>
      </x:c>
    </x:row>
    <x:row r="132" ht="24" customHeight="1">
      <x:c r="A132" s="32" t="n">
        <x:v>128</x:v>
      </x:c>
      <x:c r="B132" s="32" t="str">
        <x:v>수난이대(The Suffering of Two Generations)</x:v>
      </x:c>
      <x:c r="C132" s="32" t="str">
        <x:v>하근찬(Ha Geun-chan)</x:v>
      </x:c>
      <x:c r="D132" s="32" t="str">
        <x:v>소설·단편소설</x:v>
      </x:c>
      <x:c r="E132" s="32" t="n">
        <x:v>1957</x:v>
      </x:c>
      <x:c r="F132" s="32" t="n">
        <x:v>0</x:v>
      </x:c>
      <x:c r="G132" s="32" t="n">
        <x:v>0</x:v>
      </x:c>
      <x:c r="H132" s="32" t="n">
        <x:v>35</x:v>
      </x:c>
      <x:c r="I132" s="32" t="n">
        <x:f>IF(E132="","",MAX(0,'Scoring Method'!$B$11-E132-IF(E132&lt;0,1,0)))</x:f>
        <x:v>69</x:v>
      </x:c>
      <x:c r="J132" s="32" t="n">
        <x:v>4</x:v>
      </x:c>
      <x:c r="K132" s="32" t="n">
        <x:v>1</x:v>
      </x:c>
      <x:c r="L132" s="32" t="n">
        <x:v>1</x:v>
      </x:c>
      <x:c r="M132" s="32" t="n">
        <x:v>1</x:v>
      </x:c>
      <x:c r="N132" s="32" t="n">
        <x:v>0</x:v>
      </x:c>
      <x:c r="O132" s="32" t="n">
        <x:v>1</x:v>
      </x:c>
      <x:c r="P132" s="37" t="n">
        <x:f>ROUND('Scoring Method'!$B$2*F132/10,1)</x:f>
        <x:v>0</x:v>
      </x:c>
      <x:c r="Q132" s="37" t="n">
        <x:f>ROUND(MIN('Scoring Method'!$B$3,10*G132),1)</x:f>
        <x:v>0</x:v>
      </x:c>
      <x:c r="R132" s="37" t="n">
        <x:f>IF(H132="",0,ROUND('Scoring Method'!$B$4*(101-H132)/100,1))</x:f>
        <x:v>13.2</x:v>
      </x:c>
      <x:c r="S132" s="37" t="n">
        <x:f>ROUND(IF(I132="",0,7.5*MIN(1,LN(1+I132)/LN(1+'Scoring Method'!$B$10)))+7.5*LN(1+J132)/LN(1+'Scoring Method'!$B$9),1)</x:f>
        <x:v>9.2</x:v>
      </x:c>
      <x:c r="T132" s="37" t="n">
        <x:f>SUM(K132:O132)</x:f>
        <x:v>4</x:v>
      </x:c>
      <x:c r="U132" s="37" t="n">
        <x:f>ROUND(SUM(P132:T132),1)</x:f>
        <x:v>26.4</x:v>
      </x:c>
      <x:c r="V132" s="32"/>
      <x:c r="W132" s="32" t="str">
        <x:v>연도 등록</x:v>
      </x:c>
    </x:row>
    <x:row r="133" ht="24" customHeight="1">
      <x:c r="A133" s="32" t="n">
        <x:v>129</x:v>
      </x:c>
      <x:c r="B133" s="32" t="str">
        <x:v>오발탄(A Stray Bullet)</x:v>
      </x:c>
      <x:c r="C133" s="32" t="str">
        <x:v>이범선(Lee Beomseon)</x:v>
      </x:c>
      <x:c r="D133" s="32" t="str">
        <x:v>소설·단편소설</x:v>
      </x:c>
      <x:c r="E133" s="32" t="n">
        <x:v>1959</x:v>
      </x:c>
      <x:c r="F133" s="32" t="n">
        <x:v>0</x:v>
      </x:c>
      <x:c r="G133" s="32" t="n">
        <x:v>0</x:v>
      </x:c>
      <x:c r="H133" s="32" t="n">
        <x:v>36</x:v>
      </x:c>
      <x:c r="I133" s="32" t="n">
        <x:f>IF(E133="","",MAX(0,'Scoring Method'!$B$11-E133-IF(E133&lt;0,1,0)))</x:f>
        <x:v>67</x:v>
      </x:c>
      <x:c r="J133" s="32" t="n">
        <x:v>3</x:v>
      </x:c>
      <x:c r="K133" s="32" t="n">
        <x:v>1</x:v>
      </x:c>
      <x:c r="L133" s="32" t="n">
        <x:v>1</x:v>
      </x:c>
      <x:c r="M133" s="32" t="n">
        <x:v>1</x:v>
      </x:c>
      <x:c r="N133" s="32" t="n">
        <x:v>0</x:v>
      </x:c>
      <x:c r="O133" s="32" t="n">
        <x:v>1</x:v>
      </x:c>
      <x:c r="P133" s="37" t="n">
        <x:f>ROUND('Scoring Method'!$B$2*F133/10,1)</x:f>
        <x:v>0</x:v>
      </x:c>
      <x:c r="Q133" s="37" t="n">
        <x:f>ROUND(MIN('Scoring Method'!$B$3,10*G133),1)</x:f>
        <x:v>0</x:v>
      </x:c>
      <x:c r="R133" s="37" t="n">
        <x:f>IF(H133="",0,ROUND('Scoring Method'!$B$4*(101-H133)/100,1))</x:f>
        <x:v>13</x:v>
      </x:c>
      <x:c r="S133" s="37" t="n">
        <x:f>ROUND(IF(I133="",0,7.5*MIN(1,LN(1+I133)/LN(1+'Scoring Method'!$B$10)))+7.5*LN(1+J133)/LN(1+'Scoring Method'!$B$9),1)</x:f>
        <x:v>8.6</x:v>
      </x:c>
      <x:c r="T133" s="37" t="n">
        <x:f>SUM(K133:O133)</x:f>
        <x:v>4</x:v>
      </x:c>
      <x:c r="U133" s="37" t="n">
        <x:f>ROUND(SUM(P133:T133),1)</x:f>
        <x:v>25.6</x:v>
      </x:c>
      <x:c r="V133" s="32"/>
      <x:c r="W133" s="32" t="str">
        <x:v>연도 등록</x:v>
      </x:c>
    </x:row>
    <x:row r="134" ht="24" customHeight="1">
      <x:c r="A134" s="32" t="n">
        <x:v>130</x:v>
      </x:c>
      <x:c r="B134" s="32" t="str">
        <x:v>원미동 사람들(People of Wonmi-dong)</x:v>
      </x:c>
      <x:c r="C134" s="32" t="str">
        <x:v>양귀자(Yang Gui-ja)</x:v>
      </x:c>
      <x:c r="D134" s="32" t="str">
        <x:v>소설·단편소설</x:v>
      </x:c>
      <x:c r="E134" s="32" t="n">
        <x:v>1987</x:v>
      </x:c>
      <x:c r="F134" s="32" t="n">
        <x:v>0</x:v>
      </x:c>
      <x:c r="G134" s="32" t="n">
        <x:v>0</x:v>
      </x:c>
      <x:c r="H134" s="32" t="n">
        <x:v>37</x:v>
      </x:c>
      <x:c r="I134" s="32" t="n">
        <x:f>IF(E134="","",MAX(0,'Scoring Method'!$B$11-E134-IF(E134&lt;0,1,0)))</x:f>
        <x:v>39</x:v>
      </x:c>
      <x:c r="J134" s="32" t="n">
        <x:v>6</x:v>
      </x:c>
      <x:c r="K134" s="32" t="n">
        <x:v>1</x:v>
      </x:c>
      <x:c r="L134" s="32" t="n">
        <x:v>1</x:v>
      </x:c>
      <x:c r="M134" s="32" t="n">
        <x:v>1</x:v>
      </x:c>
      <x:c r="N134" s="32" t="n">
        <x:v>0</x:v>
      </x:c>
      <x:c r="O134" s="32" t="n">
        <x:v>1</x:v>
      </x:c>
      <x:c r="P134" s="37" t="n">
        <x:f>ROUND('Scoring Method'!$B$2*F134/10,1)</x:f>
        <x:v>0</x:v>
      </x:c>
      <x:c r="Q134" s="37" t="n">
        <x:f>ROUND(MIN('Scoring Method'!$B$3,10*G134),1)</x:f>
        <x:v>0</x:v>
      </x:c>
      <x:c r="R134" s="37" t="n">
        <x:f>IF(H134="",0,ROUND('Scoring Method'!$B$4*(101-H134)/100,1))</x:f>
        <x:v>12.8</x:v>
      </x:c>
      <x:c r="S134" s="37" t="n">
        <x:f>ROUND(IF(I134="",0,7.5*MIN(1,LN(1+I134)/LN(1+'Scoring Method'!$B$10)))+7.5*LN(1+J134)/LN(1+'Scoring Method'!$B$9),1)</x:f>
        <x:v>9.3</x:v>
      </x:c>
      <x:c r="T134" s="37" t="n">
        <x:f>SUM(K134:O134)</x:f>
        <x:v>4</x:v>
      </x:c>
      <x:c r="U134" s="37" t="n">
        <x:f>ROUND(SUM(P134:T134),1)</x:f>
        <x:v>26.1</x:v>
      </x:c>
      <x:c r="V134" s="32"/>
      <x:c r="W134" s="32" t="str">
        <x:v>연도 등록</x:v>
      </x:c>
    </x:row>
    <x:row r="135" ht="24" customHeight="1">
      <x:c r="A135" s="32" t="n">
        <x:v>131</x:v>
      </x:c>
      <x:c r="B135" s="32" t="str">
        <x:v>새의 선물(A Gift from a Bird)</x:v>
      </x:c>
      <x:c r="C135" s="32" t="str">
        <x:v>은희경(Eun Heekyung)</x:v>
      </x:c>
      <x:c r="D135" s="32" t="str">
        <x:v>소설·단편소설</x:v>
      </x:c>
      <x:c r="E135" s="32" t="n">
        <x:v>1995</x:v>
      </x:c>
      <x:c r="F135" s="32" t="n">
        <x:v>0</x:v>
      </x:c>
      <x:c r="G135" s="32" t="n">
        <x:v>0</x:v>
      </x:c>
      <x:c r="H135" s="32" t="n">
        <x:v>38</x:v>
      </x:c>
      <x:c r="I135" s="32" t="n">
        <x:f>IF(E135="","",MAX(0,'Scoring Method'!$B$11-E135-IF(E135&lt;0,1,0)))</x:f>
        <x:v>31</x:v>
      </x:c>
      <x:c r="J135" s="32" t="n">
        <x:v>6</x:v>
      </x:c>
      <x:c r="K135" s="32" t="n">
        <x:v>1</x:v>
      </x:c>
      <x:c r="L135" s="32" t="n">
        <x:v>1</x:v>
      </x:c>
      <x:c r="M135" s="32" t="n">
        <x:v>1</x:v>
      </x:c>
      <x:c r="N135" s="32" t="n">
        <x:v>0</x:v>
      </x:c>
      <x:c r="O135" s="32" t="n">
        <x:v>1</x:v>
      </x:c>
      <x:c r="P135" s="37" t="n">
        <x:f>ROUND('Scoring Method'!$B$2*F135/10,1)</x:f>
        <x:v>0</x:v>
      </x:c>
      <x:c r="Q135" s="37" t="n">
        <x:f>ROUND(MIN('Scoring Method'!$B$3,10*G135),1)</x:f>
        <x:v>0</x:v>
      </x:c>
      <x:c r="R135" s="37" t="n">
        <x:f>IF(H135="",0,ROUND('Scoring Method'!$B$4*(101-H135)/100,1))</x:f>
        <x:v>12.6</x:v>
      </x:c>
      <x:c r="S135" s="37" t="n">
        <x:f>ROUND(IF(I135="",0,7.5*MIN(1,LN(1+I135)/LN(1+'Scoring Method'!$B$10)))+7.5*LN(1+J135)/LN(1+'Scoring Method'!$B$9),1)</x:f>
        <x:v>9.1</x:v>
      </x:c>
      <x:c r="T135" s="37" t="n">
        <x:f>SUM(K135:O135)</x:f>
        <x:v>4</x:v>
      </x:c>
      <x:c r="U135" s="37" t="n">
        <x:f>ROUND(SUM(P135:T135),1)</x:f>
        <x:v>25.7</x:v>
      </x:c>
      <x:c r="V135" s="32"/>
      <x:c r="W135" s="32" t="str">
        <x:v>연도 등록</x:v>
      </x:c>
    </x:row>
    <x:row r="136" ht="24" customHeight="1">
      <x:c r="A136" s="32" t="n">
        <x:v>132</x:v>
      </x:c>
      <x:c r="B136" s="32" t="str">
        <x:v>그 많던 싱아는 누가 다 먹었을까(Who Ate Up All the Shinga?)</x:v>
      </x:c>
      <x:c r="C136" s="32" t="str">
        <x:v>박완서(Park Wan-suh)</x:v>
      </x:c>
      <x:c r="D136" s="32" t="str">
        <x:v>소설·단편소설</x:v>
      </x:c>
      <x:c r="E136" s="32" t="n">
        <x:v>1992</x:v>
      </x:c>
      <x:c r="F136" s="32" t="n">
        <x:v>0</x:v>
      </x:c>
      <x:c r="G136" s="32" t="n">
        <x:v>0</x:v>
      </x:c>
      <x:c r="H136" s="32" t="n">
        <x:v>39</x:v>
      </x:c>
      <x:c r="I136" s="32" t="n">
        <x:f>IF(E136="","",MAX(0,'Scoring Method'!$B$11-E136-IF(E136&lt;0,1,0)))</x:f>
        <x:v>34</x:v>
      </x:c>
      <x:c r="J136" s="32" t="n">
        <x:v>3</x:v>
      </x:c>
      <x:c r="K136" s="32" t="n">
        <x:v>1</x:v>
      </x:c>
      <x:c r="L136" s="32" t="n">
        <x:v>1</x:v>
      </x:c>
      <x:c r="M136" s="32" t="n">
        <x:v>1</x:v>
      </x:c>
      <x:c r="N136" s="32" t="n">
        <x:v>0</x:v>
      </x:c>
      <x:c r="O136" s="32" t="n">
        <x:v>1</x:v>
      </x:c>
      <x:c r="P136" s="37" t="n">
        <x:f>ROUND('Scoring Method'!$B$2*F136/10,1)</x:f>
        <x:v>0</x:v>
      </x:c>
      <x:c r="Q136" s="37" t="n">
        <x:f>ROUND(MIN('Scoring Method'!$B$3,10*G136),1)</x:f>
        <x:v>0</x:v>
      </x:c>
      <x:c r="R136" s="37" t="n">
        <x:f>IF(H136="",0,ROUND('Scoring Method'!$B$4*(101-H136)/100,1))</x:f>
        <x:v>12.4</x:v>
      </x:c>
      <x:c r="S136" s="37" t="n">
        <x:f>ROUND(IF(I136="",0,7.5*MIN(1,LN(1+I136)/LN(1+'Scoring Method'!$B$10)))+7.5*LN(1+J136)/LN(1+'Scoring Method'!$B$9),1)</x:f>
        <x:v>7.8</x:v>
      </x:c>
      <x:c r="T136" s="37" t="n">
        <x:f>SUM(K136:O136)</x:f>
        <x:v>4</x:v>
      </x:c>
      <x:c r="U136" s="37" t="n">
        <x:f>ROUND(SUM(P136:T136),1)</x:f>
        <x:v>24.2</x:v>
      </x:c>
      <x:c r="V136" s="32"/>
      <x:c r="W136" s="32" t="str">
        <x:v>연도 등록</x:v>
      </x:c>
    </x:row>
    <x:row r="137" ht="24" customHeight="1">
      <x:c r="A137" s="32" t="n">
        <x:v>133</x:v>
      </x:c>
      <x:c r="B137" s="32" t="str">
        <x:v>사람의 아들(Son of Man)</x:v>
      </x:c>
      <x:c r="C137" s="32" t="str">
        <x:v>이문열(Yi Munyeol)</x:v>
      </x:c>
      <x:c r="D137" s="32" t="str">
        <x:v>소설·단편소설</x:v>
      </x:c>
      <x:c r="E137" s="32" t="n">
        <x:v>1979</x:v>
      </x:c>
      <x:c r="F137" s="32" t="n">
        <x:v>0</x:v>
      </x:c>
      <x:c r="G137" s="32" t="n">
        <x:v>0</x:v>
      </x:c>
      <x:c r="H137" s="32" t="n">
        <x:v>40</x:v>
      </x:c>
      <x:c r="I137" s="32" t="n">
        <x:f>IF(E137="","",MAX(0,'Scoring Method'!$B$11-E137-IF(E137&lt;0,1,0)))</x:f>
        <x:v>47</x:v>
      </x:c>
      <x:c r="J137" s="32" t="n">
        <x:v>3</x:v>
      </x:c>
      <x:c r="K137" s="32" t="n">
        <x:v>1</x:v>
      </x:c>
      <x:c r="L137" s="32" t="n">
        <x:v>1</x:v>
      </x:c>
      <x:c r="M137" s="32" t="n">
        <x:v>1</x:v>
      </x:c>
      <x:c r="N137" s="32" t="n">
        <x:v>0</x:v>
      </x:c>
      <x:c r="O137" s="32" t="n">
        <x:v>1</x:v>
      </x:c>
      <x:c r="P137" s="37" t="n">
        <x:f>ROUND('Scoring Method'!$B$2*F137/10,1)</x:f>
        <x:v>0</x:v>
      </x:c>
      <x:c r="Q137" s="37" t="n">
        <x:f>ROUND(MIN('Scoring Method'!$B$3,10*G137),1)</x:f>
        <x:v>0</x:v>
      </x:c>
      <x:c r="R137" s="37" t="n">
        <x:f>IF(H137="",0,ROUND('Scoring Method'!$B$4*(101-H137)/100,1))</x:f>
        <x:v>12.2</x:v>
      </x:c>
      <x:c r="S137" s="37" t="n">
        <x:f>ROUND(IF(I137="",0,7.5*MIN(1,LN(1+I137)/LN(1+'Scoring Method'!$B$10)))+7.5*LN(1+J137)/LN(1+'Scoring Method'!$B$9),1)</x:f>
        <x:v>8.1</x:v>
      </x:c>
      <x:c r="T137" s="37" t="n">
        <x:f>SUM(K137:O137)</x:f>
        <x:v>4</x:v>
      </x:c>
      <x:c r="U137" s="37" t="n">
        <x:f>ROUND(SUM(P137:T137),1)</x:f>
        <x:v>24.3</x:v>
      </x:c>
      <x:c r="V137" s="32"/>
      <x:c r="W137" s="32" t="str">
        <x:v>연도 등록</x:v>
      </x:c>
    </x:row>
    <x:row r="138" ht="24" customHeight="1">
      <x:c r="A138" s="32" t="n">
        <x:v>134</x:v>
      </x:c>
      <x:c r="B138" s="32" t="str">
        <x:v>몽테크리스토 백작(The Count of Monte Cristo)</x:v>
      </x:c>
      <x:c r="C138" s="32" t="str">
        <x:v>알렉상드르 뒤마(Alexandre Dumas)</x:v>
      </x:c>
      <x:c r="D138" s="32" t="str">
        <x:v>소설·단편소설</x:v>
      </x:c>
      <x:c r="E138" s="32" t="n">
        <x:v>1844</x:v>
      </x:c>
      <x:c r="F138" s="32" t="n">
        <x:v>0</x:v>
      </x:c>
      <x:c r="G138" s="32" t="n">
        <x:v>0</x:v>
      </x:c>
      <x:c r="H138" s="32" t="n">
        <x:v>42</x:v>
      </x:c>
      <x:c r="I138" s="32" t="n">
        <x:f>IF(E138="","",MAX(0,'Scoring Method'!$B$11-E138-IF(E138&lt;0,1,0)))</x:f>
        <x:v>182</x:v>
      </x:c>
      <x:c r="J138" s="32" t="n">
        <x:v>7</x:v>
      </x:c>
      <x:c r="K138" s="32" t="n">
        <x:v>1</x:v>
      </x:c>
      <x:c r="L138" s="32" t="n">
        <x:v>1</x:v>
      </x:c>
      <x:c r="M138" s="32" t="n">
        <x:v>1</x:v>
      </x:c>
      <x:c r="N138" s="32" t="n">
        <x:v>0</x:v>
      </x:c>
      <x:c r="O138" s="32" t="n">
        <x:v>1</x:v>
      </x:c>
      <x:c r="P138" s="37" t="n">
        <x:f>ROUND('Scoring Method'!$B$2*F138/10,1)</x:f>
        <x:v>0</x:v>
      </x:c>
      <x:c r="Q138" s="37" t="n">
        <x:f>ROUND(MIN('Scoring Method'!$B$3,10*G138),1)</x:f>
        <x:v>0</x:v>
      </x:c>
      <x:c r="R138" s="37" t="n">
        <x:f>IF(H138="",0,ROUND('Scoring Method'!$B$4*(101-H138)/100,1))</x:f>
        <x:v>11.8</x:v>
      </x:c>
      <x:c r="S138" s="37" t="n">
        <x:f>ROUND(IF(I138="",0,7.5*MIN(1,LN(1+I138)/LN(1+'Scoring Method'!$B$10)))+7.5*LN(1+J138)/LN(1+'Scoring Method'!$B$9),1)</x:f>
        <x:v>11.5</x:v>
      </x:c>
      <x:c r="T138" s="37" t="n">
        <x:f>SUM(K138:O138)</x:f>
        <x:v>4</x:v>
      </x:c>
      <x:c r="U138" s="37" t="n">
        <x:f>ROUND(SUM(P138:T138),1)</x:f>
        <x:v>27.3</x:v>
      </x:c>
      <x:c r="V138" s="32"/>
      <x:c r="W138" s="32" t="str">
        <x:v>연도 등록</x:v>
      </x:c>
    </x:row>
    <x:row r="139" ht="24" customHeight="1">
      <x:c r="A139" s="32" t="n">
        <x:v>135</x:v>
      </x:c>
      <x:c r="B139" s="32" t="str">
        <x:v>지킬 박사와 하이드 씨(Strange Case of Dr Jekyll and Mr Hyde)</x:v>
      </x:c>
      <x:c r="C139" s="32" t="str">
        <x:v>로버트 루이스 스티븐슨(Robert Louis Stevenson)</x:v>
      </x:c>
      <x:c r="D139" s="32" t="str">
        <x:v>소설·단편소설</x:v>
      </x:c>
      <x:c r="E139" s="32" t="n">
        <x:v>1886</x:v>
      </x:c>
      <x:c r="F139" s="32" t="n">
        <x:v>6</x:v>
      </x:c>
      <x:c r="G139" s="32" t="n">
        <x:v>0</x:v>
      </x:c>
      <x:c r="H139" s="32" t="n">
        <x:v>43</x:v>
      </x:c>
      <x:c r="I139" s="32" t="n">
        <x:f>IF(E139="","",MAX(0,'Scoring Method'!$B$11-E139-IF(E139&lt;0,1,0)))</x:f>
        <x:v>140</x:v>
      </x:c>
      <x:c r="J139" s="32" t="n">
        <x:v>4</x:v>
      </x:c>
      <x:c r="K139" s="32" t="n">
        <x:v>1</x:v>
      </x:c>
      <x:c r="L139" s="32" t="n">
        <x:v>1</x:v>
      </x:c>
      <x:c r="M139" s="32" t="n">
        <x:v>1</x:v>
      </x:c>
      <x:c r="N139" s="32" t="n">
        <x:v>0</x:v>
      </x:c>
      <x:c r="O139" s="32" t="n">
        <x:v>1</x:v>
      </x:c>
      <x:c r="P139" s="37" t="n">
        <x:f>ROUND('Scoring Method'!$B$2*F139/10,1)</x:f>
        <x:v>24</x:v>
      </x:c>
      <x:c r="Q139" s="37" t="n">
        <x:f>ROUND(MIN('Scoring Method'!$B$3,10*G139),1)</x:f>
        <x:v>0</x:v>
      </x:c>
      <x:c r="R139" s="37" t="n">
        <x:f>IF(H139="",0,ROUND('Scoring Method'!$B$4*(101-H139)/100,1))</x:f>
        <x:v>11.6</x:v>
      </x:c>
      <x:c r="S139" s="37" t="n">
        <x:f>ROUND(IF(I139="",0,7.5*MIN(1,LN(1+I139)/LN(1+'Scoring Method'!$B$10)))+7.5*LN(1+J139)/LN(1+'Scoring Method'!$B$9),1)</x:f>
        <x:v>10</x:v>
      </x:c>
      <x:c r="T139" s="37" t="n">
        <x:f>SUM(K139:O139)</x:f>
        <x:v>4</x:v>
      </x:c>
      <x:c r="U139" s="37" t="n">
        <x:f>ROUND(SUM(P139:T139),1)</x:f>
        <x:v>49.6</x:v>
      </x:c>
      <x:c r="V139" s="32" t="n">
        <x:v>22</x:v>
      </x:c>
      <x:c r="W139" s="32" t="str">
        <x:v>연도 등록</x:v>
      </x:c>
    </x:row>
    <x:row r="140" ht="24" customHeight="1">
      <x:c r="A140" s="32" t="n">
        <x:v>136</x:v>
      </x:c>
      <x:c r="B140" s="32" t="str">
        <x:v>주홍 글씨(The Scarlet Letter)</x:v>
      </x:c>
      <x:c r="C140" s="32" t="str">
        <x:v>나다니엘 호손(Nathaniel Hawthorne)</x:v>
      </x:c>
      <x:c r="D140" s="32" t="str">
        <x:v>소설·단편소설</x:v>
      </x:c>
      <x:c r="E140" s="32" t="n">
        <x:v>1850</x:v>
      </x:c>
      <x:c r="F140" s="32" t="n">
        <x:v>0</x:v>
      </x:c>
      <x:c r="G140" s="32" t="n">
        <x:v>1</x:v>
      </x:c>
      <x:c r="H140" s="32" t="n">
        <x:v>45</x:v>
      </x:c>
      <x:c r="I140" s="32" t="n">
        <x:f>IF(E140="","",MAX(0,'Scoring Method'!$B$11-E140-IF(E140&lt;0,1,0)))</x:f>
        <x:v>176</x:v>
      </x:c>
      <x:c r="J140" s="32" t="n">
        <x:v>5</x:v>
      </x:c>
      <x:c r="K140" s="32" t="n">
        <x:v>1</x:v>
      </x:c>
      <x:c r="L140" s="32" t="n">
        <x:v>1</x:v>
      </x:c>
      <x:c r="M140" s="32" t="n">
        <x:v>1</x:v>
      </x:c>
      <x:c r="N140" s="32" t="n">
        <x:v>0</x:v>
      </x:c>
      <x:c r="O140" s="32" t="n">
        <x:v>1</x:v>
      </x:c>
      <x:c r="P140" s="37" t="n">
        <x:f>ROUND('Scoring Method'!$B$2*F140/10,1)</x:f>
        <x:v>0</x:v>
      </x:c>
      <x:c r="Q140" s="37" t="n">
        <x:f>ROUND(MIN('Scoring Method'!$B$3,10*G140),1)</x:f>
        <x:v>10</x:v>
      </x:c>
      <x:c r="R140" s="37" t="n">
        <x:f>IF(H140="",0,ROUND('Scoring Method'!$B$4*(101-H140)/100,1))</x:f>
        <x:v>11.2</x:v>
      </x:c>
      <x:c r="S140" s="37" t="n">
        <x:f>ROUND(IF(I140="",0,7.5*MIN(1,LN(1+I140)/LN(1+'Scoring Method'!$B$10)))+7.5*LN(1+J140)/LN(1+'Scoring Method'!$B$9),1)</x:f>
        <x:v>10.7</x:v>
      </x:c>
      <x:c r="T140" s="37" t="n">
        <x:f>SUM(K140:O140)</x:f>
        <x:v>4</x:v>
      </x:c>
      <x:c r="U140" s="37" t="n">
        <x:f>ROUND(SUM(P140:T140),1)</x:f>
        <x:v>35.9</x:v>
      </x:c>
      <x:c r="V140" s="32"/>
      <x:c r="W140" s="32" t="str">
        <x:v>연도 등록</x:v>
      </x:c>
    </x:row>
    <x:row r="141" ht="24" customHeight="1">
      <x:c r="A141" s="32" t="n">
        <x:v>137</x:v>
      </x:c>
      <x:c r="B141" s="32" t="str">
        <x:v>주홍색 연구(A Study in Scarlet)</x:v>
      </x:c>
      <x:c r="C141" s="32" t="str">
        <x:v>아서 이그네이셔스 코난 도일(Arthur Ignatius Conan Doyle)</x:v>
      </x:c>
      <x:c r="D141" s="32" t="str">
        <x:v>소설·단편소설</x:v>
      </x:c>
      <x:c r="E141" s="32" t="n">
        <x:v>1887</x:v>
      </x:c>
      <x:c r="F141" s="32" t="n">
        <x:v>0</x:v>
      </x:c>
      <x:c r="G141" s="32" t="n">
        <x:v>0</x:v>
      </x:c>
      <x:c r="H141" s="32" t="n">
        <x:v>46</x:v>
      </x:c>
      <x:c r="I141" s="32" t="n">
        <x:f>IF(E141="","",MAX(0,'Scoring Method'!$B$11-E141-IF(E141&lt;0,1,0)))</x:f>
        <x:v>139</x:v>
      </x:c>
      <x:c r="J141" s="32" t="n">
        <x:v>7</x:v>
      </x:c>
      <x:c r="K141" s="32" t="n">
        <x:v>1</x:v>
      </x:c>
      <x:c r="L141" s="32" t="n">
        <x:v>1</x:v>
      </x:c>
      <x:c r="M141" s="32" t="n">
        <x:v>1</x:v>
      </x:c>
      <x:c r="N141" s="32" t="n">
        <x:v>0</x:v>
      </x:c>
      <x:c r="O141" s="32" t="n">
        <x:v>1</x:v>
      </x:c>
      <x:c r="P141" s="37" t="n">
        <x:f>ROUND('Scoring Method'!$B$2*F141/10,1)</x:f>
        <x:v>0</x:v>
      </x:c>
      <x:c r="Q141" s="37" t="n">
        <x:f>ROUND(MIN('Scoring Method'!$B$3,10*G141),1)</x:f>
        <x:v>0</x:v>
      </x:c>
      <x:c r="R141" s="37" t="n">
        <x:f>IF(H141="",0,ROUND('Scoring Method'!$B$4*(101-H141)/100,1))</x:f>
        <x:v>11</x:v>
      </x:c>
      <x:c r="S141" s="37" t="n">
        <x:f>ROUND(IF(I141="",0,7.5*MIN(1,LN(1+I141)/LN(1+'Scoring Method'!$B$10)))+7.5*LN(1+J141)/LN(1+'Scoring Method'!$B$9),1)</x:f>
        <x:v>11.2</x:v>
      </x:c>
      <x:c r="T141" s="37" t="n">
        <x:f>SUM(K141:O141)</x:f>
        <x:v>4</x:v>
      </x:c>
      <x:c r="U141" s="37" t="n">
        <x:f>ROUND(SUM(P141:T141),1)</x:f>
        <x:v>26.2</x:v>
      </x:c>
      <x:c r="V141" s="32"/>
      <x:c r="W141" s="32" t="str">
        <x:v>연도 등록</x:v>
      </x:c>
    </x:row>
    <x:row r="142" ht="24" customHeight="1">
      <x:c r="A142" s="32" t="n">
        <x:v>138</x:v>
      </x:c>
      <x:c r="B142" s="32" t="str">
        <x:v>검은 고양이(The Black Cat)</x:v>
      </x:c>
      <x:c r="C142" s="32" t="str">
        <x:v>에드거 앨런 포(Edgar Allan Poe)</x:v>
      </x:c>
      <x:c r="D142" s="32" t="str">
        <x:v>소설·단편소설</x:v>
      </x:c>
      <x:c r="E142" s="32" t="n">
        <x:v>1843</x:v>
      </x:c>
      <x:c r="F142" s="32" t="n">
        <x:v>0</x:v>
      </x:c>
      <x:c r="G142" s="32" t="n">
        <x:v>0</x:v>
      </x:c>
      <x:c r="H142" s="32" t="n">
        <x:v>47</x:v>
      </x:c>
      <x:c r="I142" s="32" t="n">
        <x:f>IF(E142="","",MAX(0,'Scoring Method'!$B$11-E142-IF(E142&lt;0,1,0)))</x:f>
        <x:v>183</x:v>
      </x:c>
      <x:c r="J142" s="32" t="n">
        <x:v>5</x:v>
      </x:c>
      <x:c r="K142" s="32" t="n">
        <x:v>1</x:v>
      </x:c>
      <x:c r="L142" s="32" t="n">
        <x:v>1</x:v>
      </x:c>
      <x:c r="M142" s="32" t="n">
        <x:v>1</x:v>
      </x:c>
      <x:c r="N142" s="32" t="n">
        <x:v>0</x:v>
      </x:c>
      <x:c r="O142" s="32" t="n">
        <x:v>1</x:v>
      </x:c>
      <x:c r="P142" s="37" t="n">
        <x:f>ROUND('Scoring Method'!$B$2*F142/10,1)</x:f>
        <x:v>0</x:v>
      </x:c>
      <x:c r="Q142" s="37" t="n">
        <x:f>ROUND(MIN('Scoring Method'!$B$3,10*G142),1)</x:f>
        <x:v>0</x:v>
      </x:c>
      <x:c r="R142" s="37" t="n">
        <x:f>IF(H142="",0,ROUND('Scoring Method'!$B$4*(101-H142)/100,1))</x:f>
        <x:v>10.8</x:v>
      </x:c>
      <x:c r="S142" s="37" t="n">
        <x:f>ROUND(IF(I142="",0,7.5*MIN(1,LN(1+I142)/LN(1+'Scoring Method'!$B$10)))+7.5*LN(1+J142)/LN(1+'Scoring Method'!$B$9),1)</x:f>
        <x:v>10.8</x:v>
      </x:c>
      <x:c r="T142" s="37" t="n">
        <x:f>SUM(K142:O142)</x:f>
        <x:v>4</x:v>
      </x:c>
      <x:c r="U142" s="37" t="n">
        <x:f>ROUND(SUM(P142:T142),1)</x:f>
        <x:v>25.6</x:v>
      </x:c>
      <x:c r="V142" s="32"/>
      <x:c r="W142" s="32" t="str">
        <x:v>연도 등록</x:v>
      </x:c>
    </x:row>
    <x:row r="143" ht="24" customHeight="1">
      <x:c r="A143" s="32" t="n">
        <x:v>139</x:v>
      </x:c>
      <x:c r="B143" s="32" t="str">
        <x:v>아셔 가의 붕괴(The Fall of the House of Usher)</x:v>
      </x:c>
      <x:c r="C143" s="32" t="str">
        <x:v>에드거 앨런 포(Edgar Allan Poe)</x:v>
      </x:c>
      <x:c r="D143" s="32" t="str">
        <x:v>소설·단편소설</x:v>
      </x:c>
      <x:c r="E143" s="32" t="n">
        <x:v>1839</x:v>
      </x:c>
      <x:c r="F143" s="32" t="n">
        <x:v>0</x:v>
      </x:c>
      <x:c r="G143" s="32" t="n">
        <x:v>0</x:v>
      </x:c>
      <x:c r="H143" s="32" t="n">
        <x:v>47</x:v>
      </x:c>
      <x:c r="I143" s="32" t="n">
        <x:f>IF(E143="","",MAX(0,'Scoring Method'!$B$11-E143-IF(E143&lt;0,1,0)))</x:f>
        <x:v>187</x:v>
      </x:c>
      <x:c r="J143" s="32" t="n">
        <x:v>3</x:v>
      </x:c>
      <x:c r="K143" s="32" t="n">
        <x:v>1</x:v>
      </x:c>
      <x:c r="L143" s="32" t="n">
        <x:v>1</x:v>
      </x:c>
      <x:c r="M143" s="32" t="n">
        <x:v>1</x:v>
      </x:c>
      <x:c r="N143" s="32" t="n">
        <x:v>0</x:v>
      </x:c>
      <x:c r="O143" s="32" t="n">
        <x:v>1</x:v>
      </x:c>
      <x:c r="P143" s="37" t="n">
        <x:f>ROUND('Scoring Method'!$B$2*F143/10,1)</x:f>
        <x:v>0</x:v>
      </x:c>
      <x:c r="Q143" s="37" t="n">
        <x:f>ROUND(MIN('Scoring Method'!$B$3,10*G143),1)</x:f>
        <x:v>0</x:v>
      </x:c>
      <x:c r="R143" s="37" t="n">
        <x:f>IF(H143="",0,ROUND('Scoring Method'!$B$4*(101-H143)/100,1))</x:f>
        <x:v>10.8</x:v>
      </x:c>
      <x:c r="S143" s="37" t="n">
        <x:f>ROUND(IF(I143="",0,7.5*MIN(1,LN(1+I143)/LN(1+'Scoring Method'!$B$10)))+7.5*LN(1+J143)/LN(1+'Scoring Method'!$B$9),1)</x:f>
        <x:v>9.8</x:v>
      </x:c>
      <x:c r="T143" s="37" t="n">
        <x:f>SUM(K143:O143)</x:f>
        <x:v>4</x:v>
      </x:c>
      <x:c r="U143" s="37" t="n">
        <x:f>ROUND(SUM(P143:T143),1)</x:f>
        <x:v>24.6</x:v>
      </x:c>
      <x:c r="V143" s="32"/>
      <x:c r="W143" s="32" t="str">
        <x:v>연도 등록</x:v>
      </x:c>
    </x:row>
    <x:row r="144" ht="24" customHeight="1">
      <x:c r="A144" s="32" t="n">
        <x:v>140</x:v>
      </x:c>
      <x:c r="B144" s="32" t="str">
        <x:v>바람과 함께 사라지다(Gone with the Wind)</x:v>
      </x:c>
      <x:c r="C144" s="32" t="str">
        <x:v>마거릿 먼널린 미첼(Margaret Munnerlyn Mitchell)</x:v>
      </x:c>
      <x:c r="D144" s="32" t="str">
        <x:v>소설·단편소설</x:v>
      </x:c>
      <x:c r="E144" s="32" t="n">
        <x:v>1936</x:v>
      </x:c>
      <x:c r="F144" s="32" t="n">
        <x:v>0</x:v>
      </x:c>
      <x:c r="G144" s="32" t="n">
        <x:v>1</x:v>
      </x:c>
      <x:c r="H144" s="32" t="n">
        <x:v>48</x:v>
      </x:c>
      <x:c r="I144" s="32" t="n">
        <x:f>IF(E144="","",MAX(0,'Scoring Method'!$B$11-E144-IF(E144&lt;0,1,0)))</x:f>
        <x:v>90</x:v>
      </x:c>
      <x:c r="J144" s="32" t="n">
        <x:v>4</x:v>
      </x:c>
      <x:c r="K144" s="32" t="n">
        <x:v>1</x:v>
      </x:c>
      <x:c r="L144" s="32" t="n">
        <x:v>1</x:v>
      </x:c>
      <x:c r="M144" s="32" t="n">
        <x:v>1</x:v>
      </x:c>
      <x:c r="N144" s="32" t="n">
        <x:v>0</x:v>
      </x:c>
      <x:c r="O144" s="32" t="n">
        <x:v>1</x:v>
      </x:c>
      <x:c r="P144" s="37" t="n">
        <x:f>ROUND('Scoring Method'!$B$2*F144/10,1)</x:f>
        <x:v>0</x:v>
      </x:c>
      <x:c r="Q144" s="37" t="n">
        <x:f>ROUND(MIN('Scoring Method'!$B$3,10*G144),1)</x:f>
        <x:v>10</x:v>
      </x:c>
      <x:c r="R144" s="37" t="n">
        <x:f>IF(H144="",0,ROUND('Scoring Method'!$B$4*(101-H144)/100,1))</x:f>
        <x:v>10.6</x:v>
      </x:c>
      <x:c r="S144" s="37" t="n">
        <x:f>ROUND(IF(I144="",0,7.5*MIN(1,LN(1+I144)/LN(1+'Scoring Method'!$B$10)))+7.5*LN(1+J144)/LN(1+'Scoring Method'!$B$9),1)</x:f>
        <x:v>9.5</x:v>
      </x:c>
      <x:c r="T144" s="37" t="n">
        <x:f>SUM(K144:O144)</x:f>
        <x:v>4</x:v>
      </x:c>
      <x:c r="U144" s="37" t="n">
        <x:f>ROUND(SUM(P144:T144),1)</x:f>
        <x:v>34.1</x:v>
      </x:c>
      <x:c r="V144" s="32"/>
      <x:c r="W144" s="32" t="str">
        <x:v>연도 등록</x:v>
      </x:c>
    </x:row>
    <x:row r="145" ht="24" customHeight="1">
      <x:c r="A145" s="32" t="n">
        <x:v>141</x:v>
      </x:c>
      <x:c r="B145" s="32" t="str">
        <x:v>멋진 신세계(Brave New World)</x:v>
      </x:c>
      <x:c r="C145" s="32" t="str">
        <x:v>올더스 레너드 헉슬리(Aldous Leonard Huxley)</x:v>
      </x:c>
      <x:c r="D145" s="32" t="str">
        <x:v>소설·단편소설</x:v>
      </x:c>
      <x:c r="E145" s="32" t="n">
        <x:v>1932</x:v>
      </x:c>
      <x:c r="F145" s="32" t="n">
        <x:v>1</x:v>
      </x:c>
      <x:c r="G145" s="32" t="n">
        <x:v>0</x:v>
      </x:c>
      <x:c r="H145" s="32" t="n">
        <x:v>51</x:v>
      </x:c>
      <x:c r="I145" s="32" t="n">
        <x:f>IF(E145="","",MAX(0,'Scoring Method'!$B$11-E145-IF(E145&lt;0,1,0)))</x:f>
        <x:v>94</x:v>
      </x:c>
      <x:c r="J145" s="32" t="n">
        <x:v>6</x:v>
      </x:c>
      <x:c r="K145" s="32" t="n">
        <x:v>1</x:v>
      </x:c>
      <x:c r="L145" s="32" t="n">
        <x:v>1</x:v>
      </x:c>
      <x:c r="M145" s="32" t="n">
        <x:v>1</x:v>
      </x:c>
      <x:c r="N145" s="32" t="n">
        <x:v>0</x:v>
      </x:c>
      <x:c r="O145" s="32" t="n">
        <x:v>1</x:v>
      </x:c>
      <x:c r="P145" s="37" t="n">
        <x:f>ROUND('Scoring Method'!$B$2*F145/10,1)</x:f>
        <x:v>4</x:v>
      </x:c>
      <x:c r="Q145" s="37" t="n">
        <x:f>ROUND(MIN('Scoring Method'!$B$3,10*G145),1)</x:f>
        <x:v>0</x:v>
      </x:c>
      <x:c r="R145" s="37" t="n">
        <x:f>IF(H145="",0,ROUND('Scoring Method'!$B$4*(101-H145)/100,1))</x:f>
        <x:v>10</x:v>
      </x:c>
      <x:c r="S145" s="37" t="n">
        <x:f>ROUND(IF(I145="",0,7.5*MIN(1,LN(1+I145)/LN(1+'Scoring Method'!$B$10)))+7.5*LN(1+J145)/LN(1+'Scoring Method'!$B$9),1)</x:f>
        <x:v>10.4</x:v>
      </x:c>
      <x:c r="T145" s="37" t="n">
        <x:f>SUM(K145:O145)</x:f>
        <x:v>4</x:v>
      </x:c>
      <x:c r="U145" s="37" t="n">
        <x:f>ROUND(SUM(P145:T145),1)</x:f>
        <x:v>28.4</x:v>
      </x:c>
      <x:c r="V145" s="32"/>
      <x:c r="W145" s="32" t="str">
        <x:v>연도 등록</x:v>
      </x:c>
    </x:row>
    <x:row r="146" ht="24" customHeight="1">
      <x:c r="A146" s="32" t="n">
        <x:v>142</x:v>
      </x:c>
      <x:c r="B146" s="32" t="str">
        <x:v>앵무새 죽이기(To Kill a Mockingbird)</x:v>
      </x:c>
      <x:c r="C146" s="32" t="str">
        <x:v>넬 하퍼 리(Nelle Harper Lee)</x:v>
      </x:c>
      <x:c r="D146" s="32" t="str">
        <x:v>소설·단편소설</x:v>
      </x:c>
      <x:c r="E146" s="32" t="n">
        <x:v>1960</x:v>
      </x:c>
      <x:c r="F146" s="32" t="n">
        <x:v>4</x:v>
      </x:c>
      <x:c r="G146" s="32" t="n">
        <x:v>1</x:v>
      </x:c>
      <x:c r="H146" s="32" t="n">
        <x:v>53</x:v>
      </x:c>
      <x:c r="I146" s="32" t="n">
        <x:f>IF(E146="","",MAX(0,'Scoring Method'!$B$11-E146-IF(E146&lt;0,1,0)))</x:f>
        <x:v>66</x:v>
      </x:c>
      <x:c r="J146" s="32" t="n">
        <x:v>7</x:v>
      </x:c>
      <x:c r="K146" s="32" t="n">
        <x:v>1</x:v>
      </x:c>
      <x:c r="L146" s="32" t="n">
        <x:v>1</x:v>
      </x:c>
      <x:c r="M146" s="32" t="n">
        <x:v>1</x:v>
      </x:c>
      <x:c r="N146" s="32" t="n">
        <x:v>0</x:v>
      </x:c>
      <x:c r="O146" s="32" t="n">
        <x:v>1</x:v>
      </x:c>
      <x:c r="P146" s="37" t="n">
        <x:f>ROUND('Scoring Method'!$B$2*F146/10,1)</x:f>
        <x:v>16</x:v>
      </x:c>
      <x:c r="Q146" s="37" t="n">
        <x:f>ROUND(MIN('Scoring Method'!$B$3,10*G146),1)</x:f>
        <x:v>10</x:v>
      </x:c>
      <x:c r="R146" s="37" t="n">
        <x:f>IF(H146="",0,ROUND('Scoring Method'!$B$4*(101-H146)/100,1))</x:f>
        <x:v>9.6</x:v>
      </x:c>
      <x:c r="S146" s="37" t="n">
        <x:f>ROUND(IF(I146="",0,7.5*MIN(1,LN(1+I146)/LN(1+'Scoring Method'!$B$10)))+7.5*LN(1+J146)/LN(1+'Scoring Method'!$B$9),1)</x:f>
        <x:v>10.3</x:v>
      </x:c>
      <x:c r="T146" s="37" t="n">
        <x:f>SUM(K146:O146)</x:f>
        <x:v>4</x:v>
      </x:c>
      <x:c r="U146" s="37" t="n">
        <x:f>ROUND(SUM(P146:T146),1)</x:f>
        <x:v>49.9</x:v>
      </x:c>
      <x:c r="V146" s="32" t="n">
        <x:v>21</x:v>
      </x:c>
      <x:c r="W146" s="32" t="str">
        <x:v>연도 등록</x:v>
      </x:c>
    </x:row>
    <x:row r="147" ht="24" customHeight="1">
      <x:c r="A147" s="32" t="n">
        <x:v>143</x:v>
      </x:c>
      <x:c r="B147" s="32" t="str">
        <x:v>좁은 문(Strait Is the Gate)</x:v>
      </x:c>
      <x:c r="C147" s="32" t="str">
        <x:v>앙드레 폴 기욤 지드(André Paul Guillaume Gide)</x:v>
      </x:c>
      <x:c r="D147" s="32" t="str">
        <x:v>소설·단편소설</x:v>
      </x:c>
      <x:c r="E147" s="32" t="n">
        <x:v>1909</x:v>
      </x:c>
      <x:c r="F147" s="32" t="n">
        <x:v>0</x:v>
      </x:c>
      <x:c r="G147" s="32" t="n">
        <x:v>0</x:v>
      </x:c>
      <x:c r="H147" s="32" t="n">
        <x:v>54</x:v>
      </x:c>
      <x:c r="I147" s="32" t="n">
        <x:f>IF(E147="","",MAX(0,'Scoring Method'!$B$11-E147-IF(E147&lt;0,1,0)))</x:f>
        <x:v>117</x:v>
      </x:c>
      <x:c r="J147" s="32" t="n">
        <x:v>6</x:v>
      </x:c>
      <x:c r="K147" s="32" t="n">
        <x:v>1</x:v>
      </x:c>
      <x:c r="L147" s="32" t="n">
        <x:v>1</x:v>
      </x:c>
      <x:c r="M147" s="32" t="n">
        <x:v>1</x:v>
      </x:c>
      <x:c r="N147" s="32" t="n">
        <x:v>0</x:v>
      </x:c>
      <x:c r="O147" s="32" t="n">
        <x:v>1</x:v>
      </x:c>
      <x:c r="P147" s="37" t="n">
        <x:f>ROUND('Scoring Method'!$B$2*F147/10,1)</x:f>
        <x:v>0</x:v>
      </x:c>
      <x:c r="Q147" s="37" t="n">
        <x:f>ROUND(MIN('Scoring Method'!$B$3,10*G147),1)</x:f>
        <x:v>0</x:v>
      </x:c>
      <x:c r="R147" s="37" t="n">
        <x:f>IF(H147="",0,ROUND('Scoring Method'!$B$4*(101-H147)/100,1))</x:f>
        <x:v>9.4</x:v>
      </x:c>
      <x:c r="S147" s="37" t="n">
        <x:f>ROUND(IF(I147="",0,7.5*MIN(1,LN(1+I147)/LN(1+'Scoring Method'!$B$10)))+7.5*LN(1+J147)/LN(1+'Scoring Method'!$B$9),1)</x:f>
        <x:v>10.6</x:v>
      </x:c>
      <x:c r="T147" s="37" t="n">
        <x:f>SUM(K147:O147)</x:f>
        <x:v>4</x:v>
      </x:c>
      <x:c r="U147" s="37" t="n">
        <x:f>ROUND(SUM(P147:T147),1)</x:f>
        <x:v>24</x:v>
      </x:c>
      <x:c r="V147" s="32"/>
      <x:c r="W147" s="32" t="str">
        <x:v>연도 등록</x:v>
      </x:c>
    </x:row>
    <x:row r="148" ht="24" customHeight="1">
      <x:c r="A148" s="32" t="n">
        <x:v>144</x:v>
      </x:c>
      <x:c r="B148" s="32" t="str">
        <x:v>마지막 잎새(The Last Leaf)</x:v>
      </x:c>
      <x:c r="C148" s="32" t="str">
        <x:v>O. 헨리(본명: 윌리엄 시드니 포터)(William Sidney Porter)</x:v>
      </x:c>
      <x:c r="D148" s="32" t="str">
        <x:v>소설·단편소설</x:v>
      </x:c>
      <x:c r="E148" s="32" t="n">
        <x:v>1907</x:v>
      </x:c>
      <x:c r="F148" s="32" t="n">
        <x:v>0</x:v>
      </x:c>
      <x:c r="G148" s="32" t="n">
        <x:v>0</x:v>
      </x:c>
      <x:c r="H148" s="32" t="n">
        <x:v>58</x:v>
      </x:c>
      <x:c r="I148" s="32" t="n">
        <x:f>IF(E148="","",MAX(0,'Scoring Method'!$B$11-E148-IF(E148&lt;0,1,0)))</x:f>
        <x:v>119</x:v>
      </x:c>
      <x:c r="J148" s="32" t="n">
        <x:v>7</x:v>
      </x:c>
      <x:c r="K148" s="32" t="n">
        <x:v>1</x:v>
      </x:c>
      <x:c r="L148" s="32" t="n">
        <x:v>1</x:v>
      </x:c>
      <x:c r="M148" s="32" t="n">
        <x:v>1</x:v>
      </x:c>
      <x:c r="N148" s="32" t="n">
        <x:v>0</x:v>
      </x:c>
      <x:c r="O148" s="32" t="n">
        <x:v>1</x:v>
      </x:c>
      <x:c r="P148" s="37" t="n">
        <x:f>ROUND('Scoring Method'!$B$2*F148/10,1)</x:f>
        <x:v>0</x:v>
      </x:c>
      <x:c r="Q148" s="37" t="n">
        <x:f>ROUND(MIN('Scoring Method'!$B$3,10*G148),1)</x:f>
        <x:v>0</x:v>
      </x:c>
      <x:c r="R148" s="37" t="n">
        <x:f>IF(H148="",0,ROUND('Scoring Method'!$B$4*(101-H148)/100,1))</x:f>
        <x:v>8.6</x:v>
      </x:c>
      <x:c r="S148" s="37" t="n">
        <x:f>ROUND(IF(I148="",0,7.5*MIN(1,LN(1+I148)/LN(1+'Scoring Method'!$B$10)))+7.5*LN(1+J148)/LN(1+'Scoring Method'!$B$9),1)</x:f>
        <x:v>11</x:v>
      </x:c>
      <x:c r="T148" s="37" t="n">
        <x:f>SUM(K148:O148)</x:f>
        <x:v>4</x:v>
      </x:c>
      <x:c r="U148" s="37" t="n">
        <x:f>ROUND(SUM(P148:T148),1)</x:f>
        <x:v>23.6</x:v>
      </x:c>
      <x:c r="V148" s="32"/>
      <x:c r="W148" s="32" t="str">
        <x:v>연도 등록</x:v>
      </x:c>
    </x:row>
    <x:row r="149" ht="24" customHeight="1">
      <x:c r="A149" s="32" t="n">
        <x:v>145</x:v>
      </x:c>
      <x:c r="B149" s="32" t="str">
        <x:v>목걸이(The Necklace)</x:v>
      </x:c>
      <x:c r="C149" s="32" t="str">
        <x:v>앙리 르네 알베르 기 드 모파상(Henri René Albert Guy de Maupassant)</x:v>
      </x:c>
      <x:c r="D149" s="32" t="str">
        <x:v>소설·단편소설</x:v>
      </x:c>
      <x:c r="E149" s="32" t="n">
        <x:v>1884</x:v>
      </x:c>
      <x:c r="F149" s="32" t="n">
        <x:v>0</x:v>
      </x:c>
      <x:c r="G149" s="32" t="n">
        <x:v>0</x:v>
      </x:c>
      <x:c r="H149" s="32" t="n">
        <x:v>59</x:v>
      </x:c>
      <x:c r="I149" s="32" t="n">
        <x:f>IF(E149="","",MAX(0,'Scoring Method'!$B$11-E149-IF(E149&lt;0,1,0)))</x:f>
        <x:v>142</x:v>
      </x:c>
      <x:c r="J149" s="32" t="n">
        <x:v>6</x:v>
      </x:c>
      <x:c r="K149" s="32" t="n">
        <x:v>1</x:v>
      </x:c>
      <x:c r="L149" s="32" t="n">
        <x:v>1</x:v>
      </x:c>
      <x:c r="M149" s="32" t="n">
        <x:v>1</x:v>
      </x:c>
      <x:c r="N149" s="32" t="n">
        <x:v>0</x:v>
      </x:c>
      <x:c r="O149" s="32" t="n">
        <x:v>1</x:v>
      </x:c>
      <x:c r="P149" s="37" t="n">
        <x:f>ROUND('Scoring Method'!$B$2*F149/10,1)</x:f>
        <x:v>0</x:v>
      </x:c>
      <x:c r="Q149" s="37" t="n">
        <x:f>ROUND(MIN('Scoring Method'!$B$3,10*G149),1)</x:f>
        <x:v>0</x:v>
      </x:c>
      <x:c r="R149" s="37" t="n">
        <x:f>IF(H149="",0,ROUND('Scoring Method'!$B$4*(101-H149)/100,1))</x:f>
        <x:v>8.4</x:v>
      </x:c>
      <x:c r="S149" s="37" t="n">
        <x:f>ROUND(IF(I149="",0,7.5*MIN(1,LN(1+I149)/LN(1+'Scoring Method'!$B$10)))+7.5*LN(1+J149)/LN(1+'Scoring Method'!$B$9),1)</x:f>
        <x:v>10.9</x:v>
      </x:c>
      <x:c r="T149" s="37" t="n">
        <x:f>SUM(K149:O149)</x:f>
        <x:v>4</x:v>
      </x:c>
      <x:c r="U149" s="37" t="n">
        <x:f>ROUND(SUM(P149:T149),1)</x:f>
        <x:v>23.3</x:v>
      </x:c>
      <x:c r="V149" s="32"/>
      <x:c r="W149" s="32" t="str">
        <x:v>연도 등록</x:v>
      </x:c>
    </x:row>
    <x:row r="150" ht="24" customHeight="1">
      <x:c r="A150" s="32" t="n">
        <x:v>146</x:v>
      </x:c>
      <x:c r="B150" s="32" t="str">
        <x:v>귀여운 여인(The Darling)</x:v>
      </x:c>
      <x:c r="C150" s="32" t="str">
        <x:v>안톤 체호프(Anton Pavlovich Chekhov)</x:v>
      </x:c>
      <x:c r="D150" s="32" t="str">
        <x:v>소설·단편소설</x:v>
      </x:c>
      <x:c r="E150" s="32" t="n">
        <x:v>1899</x:v>
      </x:c>
      <x:c r="F150" s="32" t="n">
        <x:v>0</x:v>
      </x:c>
      <x:c r="G150" s="32" t="n">
        <x:v>0</x:v>
      </x:c>
      <x:c r="H150" s="32" t="n">
        <x:v>60</x:v>
      </x:c>
      <x:c r="I150" s="32" t="n">
        <x:f>IF(E150="","",MAX(0,'Scoring Method'!$B$11-E150-IF(E150&lt;0,1,0)))</x:f>
        <x:v>127</x:v>
      </x:c>
      <x:c r="J150" s="32" t="n">
        <x:v>7</x:v>
      </x:c>
      <x:c r="K150" s="32" t="n">
        <x:v>1</x:v>
      </x:c>
      <x:c r="L150" s="32" t="n">
        <x:v>1</x:v>
      </x:c>
      <x:c r="M150" s="32" t="n">
        <x:v>1</x:v>
      </x:c>
      <x:c r="N150" s="32" t="n">
        <x:v>0</x:v>
      </x:c>
      <x:c r="O150" s="32" t="n">
        <x:v>1</x:v>
      </x:c>
      <x:c r="P150" s="37" t="n">
        <x:f>ROUND('Scoring Method'!$B$2*F150/10,1)</x:f>
        <x:v>0</x:v>
      </x:c>
      <x:c r="Q150" s="37" t="n">
        <x:f>ROUND(MIN('Scoring Method'!$B$3,10*G150),1)</x:f>
        <x:v>0</x:v>
      </x:c>
      <x:c r="R150" s="37" t="n">
        <x:f>IF(H150="",0,ROUND('Scoring Method'!$B$4*(101-H150)/100,1))</x:f>
        <x:v>8.2</x:v>
      </x:c>
      <x:c r="S150" s="37" t="n">
        <x:f>ROUND(IF(I150="",0,7.5*MIN(1,LN(1+I150)/LN(1+'Scoring Method'!$B$10)))+7.5*LN(1+J150)/LN(1+'Scoring Method'!$B$9),1)</x:f>
        <x:v>11.1</x:v>
      </x:c>
      <x:c r="T150" s="37" t="n">
        <x:f>SUM(K150:O150)</x:f>
        <x:v>4</x:v>
      </x:c>
      <x:c r="U150" s="37" t="n">
        <x:f>ROUND(SUM(P150:T150),1)</x:f>
        <x:v>23.3</x:v>
      </x:c>
      <x:c r="V150" s="32"/>
      <x:c r="W150" s="32" t="str">
        <x:v>연도 등록</x:v>
      </x:c>
    </x:row>
    <x:row r="151" ht="24" customHeight="1">
      <x:c r="A151" s="32" t="n">
        <x:v>147</x:v>
      </x:c>
      <x:c r="B151" s="32" t="str">
        <x:v>노르웨이의 숲(Norwegian Wood)</x:v>
      </x:c>
      <x:c r="C151" s="32" t="str">
        <x:v>무라카미 하루키(Haruki Murakami)</x:v>
      </x:c>
      <x:c r="D151" s="32" t="str">
        <x:v>소설·단편소설</x:v>
      </x:c>
      <x:c r="E151" s="32" t="n">
        <x:v>1987</x:v>
      </x:c>
      <x:c r="F151" s="32" t="n">
        <x:v>3</x:v>
      </x:c>
      <x:c r="G151" s="32" t="n">
        <x:v>0</x:v>
      </x:c>
      <x:c r="H151" s="32" t="n">
        <x:v>61</x:v>
      </x:c>
      <x:c r="I151" s="32" t="n">
        <x:f>IF(E151="","",MAX(0,'Scoring Method'!$B$11-E151-IF(E151&lt;0,1,0)))</x:f>
        <x:v>39</x:v>
      </x:c>
      <x:c r="J151" s="32" t="n">
        <x:v>4</x:v>
      </x:c>
      <x:c r="K151" s="32" t="n">
        <x:v>1</x:v>
      </x:c>
      <x:c r="L151" s="32" t="n">
        <x:v>1</x:v>
      </x:c>
      <x:c r="M151" s="32" t="n">
        <x:v>1</x:v>
      </x:c>
      <x:c r="N151" s="32" t="n">
        <x:v>0</x:v>
      </x:c>
      <x:c r="O151" s="32" t="n">
        <x:v>1</x:v>
      </x:c>
      <x:c r="P151" s="37" t="n">
        <x:f>ROUND('Scoring Method'!$B$2*F151/10,1)</x:f>
        <x:v>12</x:v>
      </x:c>
      <x:c r="Q151" s="37" t="n">
        <x:f>ROUND(MIN('Scoring Method'!$B$3,10*G151),1)</x:f>
        <x:v>0</x:v>
      </x:c>
      <x:c r="R151" s="37" t="n">
        <x:f>IF(H151="",0,ROUND('Scoring Method'!$B$4*(101-H151)/100,1))</x:f>
        <x:v>8</x:v>
      </x:c>
      <x:c r="S151" s="37" t="n">
        <x:f>ROUND(IF(I151="",0,7.5*MIN(1,LN(1+I151)/LN(1+'Scoring Method'!$B$10)))+7.5*LN(1+J151)/LN(1+'Scoring Method'!$B$9),1)</x:f>
        <x:v>8.5</x:v>
      </x:c>
      <x:c r="T151" s="37" t="n">
        <x:f>SUM(K151:O151)</x:f>
        <x:v>4</x:v>
      </x:c>
      <x:c r="U151" s="37" t="n">
        <x:f>ROUND(SUM(P151:T151),1)</x:f>
        <x:v>32.5</x:v>
      </x:c>
      <x:c r="V151" s="32"/>
      <x:c r="W151" s="32" t="str">
        <x:v>연도 등록</x:v>
      </x:c>
    </x:row>
    <x:row r="152" ht="24" customHeight="1">
      <x:c r="A152" s="32" t="n">
        <x:v>148</x:v>
      </x:c>
      <x:c r="B152" s="32" t="str">
        <x:v>해변의 카프카(Kafka on the Shore)</x:v>
      </x:c>
      <x:c r="C152" s="32" t="str">
        <x:v>무라카미 하루키(Haruki Murakami)</x:v>
      </x:c>
      <x:c r="D152" s="32" t="str">
        <x:v>소설·단편소설</x:v>
      </x:c>
      <x:c r="E152" s="32" t="n">
        <x:v>2002</x:v>
      </x:c>
      <x:c r="F152" s="32" t="n">
        <x:v>3</x:v>
      </x:c>
      <x:c r="G152" s="32" t="n">
        <x:v>0</x:v>
      </x:c>
      <x:c r="H152" s="32" t="n">
        <x:v>62</x:v>
      </x:c>
      <x:c r="I152" s="32" t="n">
        <x:f>IF(E152="","",MAX(0,'Scoring Method'!$B$11-E152-IF(E152&lt;0,1,0)))</x:f>
        <x:v>24</x:v>
      </x:c>
      <x:c r="J152" s="32" t="n">
        <x:v>8</x:v>
      </x:c>
      <x:c r="K152" s="32" t="n">
        <x:v>1</x:v>
      </x:c>
      <x:c r="L152" s="32" t="n">
        <x:v>1</x:v>
      </x:c>
      <x:c r="M152" s="32" t="n">
        <x:v>1</x:v>
      </x:c>
      <x:c r="N152" s="32" t="n">
        <x:v>0</x:v>
      </x:c>
      <x:c r="O152" s="32" t="n">
        <x:v>1</x:v>
      </x:c>
      <x:c r="P152" s="37" t="n">
        <x:f>ROUND('Scoring Method'!$B$2*F152/10,1)</x:f>
        <x:v>12</x:v>
      </x:c>
      <x:c r="Q152" s="37" t="n">
        <x:f>ROUND(MIN('Scoring Method'!$B$3,10*G152),1)</x:f>
        <x:v>0</x:v>
      </x:c>
      <x:c r="R152" s="37" t="n">
        <x:f>IF(H152="",0,ROUND('Scoring Method'!$B$4*(101-H152)/100,1))</x:f>
        <x:v>7.8</x:v>
      </x:c>
      <x:c r="S152" s="37" t="n">
        <x:f>ROUND(IF(I152="",0,7.5*MIN(1,LN(1+I152)/LN(1+'Scoring Method'!$B$10)))+7.5*LN(1+J152)/LN(1+'Scoring Method'!$B$9),1)</x:f>
        <x:v>9.4</x:v>
      </x:c>
      <x:c r="T152" s="37" t="n">
        <x:f>SUM(K152:O152)</x:f>
        <x:v>4</x:v>
      </x:c>
      <x:c r="U152" s="37" t="n">
        <x:f>ROUND(SUM(P152:T152),1)</x:f>
        <x:v>33.2</x:v>
      </x:c>
      <x:c r="V152" s="32"/>
      <x:c r="W152" s="32" t="str">
        <x:v>연도 등록</x:v>
      </x:c>
    </x:row>
    <x:row r="153" ht="24" customHeight="1">
      <x:c r="A153" s="32" t="n">
        <x:v>149</x:v>
      </x:c>
      <x:c r="B153" s="32" t="str">
        <x:v>연금술사(The Alchemist)</x:v>
      </x:c>
      <x:c r="C153" s="32" t="str">
        <x:v>파울로 코엘료 지 소자(Paulo Coelho de Souza)</x:v>
      </x:c>
      <x:c r="D153" s="32" t="str">
        <x:v>소설·단편소설</x:v>
      </x:c>
      <x:c r="E153" s="32" t="n">
        <x:v>1988</x:v>
      </x:c>
      <x:c r="F153" s="32" t="n">
        <x:v>1</x:v>
      </x:c>
      <x:c r="G153" s="32" t="n">
        <x:v>0</x:v>
      </x:c>
      <x:c r="H153" s="32" t="n">
        <x:v>63</x:v>
      </x:c>
      <x:c r="I153" s="32" t="n">
        <x:f>IF(E153="","",MAX(0,'Scoring Method'!$B$11-E153-IF(E153&lt;0,1,0)))</x:f>
        <x:v>38</x:v>
      </x:c>
      <x:c r="J153" s="32" t="n">
        <x:v>4</x:v>
      </x:c>
      <x:c r="K153" s="32" t="n">
        <x:v>1</x:v>
      </x:c>
      <x:c r="L153" s="32" t="n">
        <x:v>1</x:v>
      </x:c>
      <x:c r="M153" s="32" t="n">
        <x:v>1</x:v>
      </x:c>
      <x:c r="N153" s="32" t="n">
        <x:v>0</x:v>
      </x:c>
      <x:c r="O153" s="32" t="n">
        <x:v>1</x:v>
      </x:c>
      <x:c r="P153" s="37" t="n">
        <x:f>ROUND('Scoring Method'!$B$2*F153/10,1)</x:f>
        <x:v>4</x:v>
      </x:c>
      <x:c r="Q153" s="37" t="n">
        <x:f>ROUND(MIN('Scoring Method'!$B$3,10*G153),1)</x:f>
        <x:v>0</x:v>
      </x:c>
      <x:c r="R153" s="37" t="n">
        <x:f>IF(H153="",0,ROUND('Scoring Method'!$B$4*(101-H153)/100,1))</x:f>
        <x:v>7.6</x:v>
      </x:c>
      <x:c r="S153" s="37" t="n">
        <x:f>ROUND(IF(I153="",0,7.5*MIN(1,LN(1+I153)/LN(1+'Scoring Method'!$B$10)))+7.5*LN(1+J153)/LN(1+'Scoring Method'!$B$9),1)</x:f>
        <x:v>8.4</x:v>
      </x:c>
      <x:c r="T153" s="37" t="n">
        <x:f>SUM(K153:O153)</x:f>
        <x:v>4</x:v>
      </x:c>
      <x:c r="U153" s="37" t="n">
        <x:f>ROUND(SUM(P153:T153),1)</x:f>
        <x:v>24</x:v>
      </x:c>
      <x:c r="V153" s="32"/>
      <x:c r="W153" s="32" t="str">
        <x:v>연도 등록</x:v>
      </x:c>
    </x:row>
    <x:row r="154" ht="24" customHeight="1">
      <x:c r="A154" s="32" t="n">
        <x:v>150</x:v>
      </x:c>
      <x:c r="B154" s="32" t="str">
        <x:v>나미야 잡화점의 기적(The Miracles of the Namiya General Store)</x:v>
      </x:c>
      <x:c r="C154" s="32" t="str">
        <x:v>히가시노 게이고(Keigo Higashino)</x:v>
      </x:c>
      <x:c r="D154" s="32" t="str">
        <x:v>소설·단편소설</x:v>
      </x:c>
      <x:c r="E154" s="32" t="n">
        <x:v>2012</x:v>
      </x:c>
      <x:c r="F154" s="32" t="n">
        <x:v>0</x:v>
      </x:c>
      <x:c r="G154" s="32" t="n">
        <x:v>0</x:v>
      </x:c>
      <x:c r="H154" s="32" t="n">
        <x:v>64</x:v>
      </x:c>
      <x:c r="I154" s="32" t="n">
        <x:f>IF(E154="","",MAX(0,'Scoring Method'!$B$11-E154-IF(E154&lt;0,1,0)))</x:f>
        <x:v>14</x:v>
      </x:c>
      <x:c r="J154" s="32" t="n">
        <x:v>3</x:v>
      </x:c>
      <x:c r="K154" s="32" t="n">
        <x:v>1</x:v>
      </x:c>
      <x:c r="L154" s="32" t="n">
        <x:v>1</x:v>
      </x:c>
      <x:c r="M154" s="32" t="n">
        <x:v>1</x:v>
      </x:c>
      <x:c r="N154" s="32" t="n">
        <x:v>0</x:v>
      </x:c>
      <x:c r="O154" s="32" t="n">
        <x:v>1</x:v>
      </x:c>
      <x:c r="P154" s="37" t="n">
        <x:f>ROUND('Scoring Method'!$B$2*F154/10,1)</x:f>
        <x:v>0</x:v>
      </x:c>
      <x:c r="Q154" s="37" t="n">
        <x:f>ROUND(MIN('Scoring Method'!$B$3,10*G154),1)</x:f>
        <x:v>0</x:v>
      </x:c>
      <x:c r="R154" s="37" t="n">
        <x:f>IF(H154="",0,ROUND('Scoring Method'!$B$4*(101-H154)/100,1))</x:f>
        <x:v>7.4</x:v>
      </x:c>
      <x:c r="S154" s="37" t="n">
        <x:f>ROUND(IF(I154="",0,7.5*MIN(1,LN(1+I154)/LN(1+'Scoring Method'!$B$10)))+7.5*LN(1+J154)/LN(1+'Scoring Method'!$B$9),1)</x:f>
        <x:v>6.7</x:v>
      </x:c>
      <x:c r="T154" s="37" t="n">
        <x:f>SUM(K154:O154)</x:f>
        <x:v>4</x:v>
      </x:c>
      <x:c r="U154" s="37" t="n">
        <x:f>ROUND(SUM(P154:T154),1)</x:f>
        <x:v>18.1</x:v>
      </x:c>
      <x:c r="V154" s="32"/>
      <x:c r="W154" s="32" t="str">
        <x:v>연도 등록</x:v>
      </x:c>
    </x:row>
    <x:row r="155" ht="24" customHeight="1">
      <x:c r="A155" s="32" t="n">
        <x:v>151</x:v>
      </x:c>
      <x:c r="B155" s="32" t="str">
        <x:v>채식주의자(The Vegetarian)</x:v>
      </x:c>
      <x:c r="C155" s="32" t="str">
        <x:v>한강(Han Kang)</x:v>
      </x:c>
      <x:c r="D155" s="32" t="str">
        <x:v>소설·단편소설</x:v>
      </x:c>
      <x:c r="E155" s="32" t="n">
        <x:v>2007</x:v>
      </x:c>
      <x:c r="F155" s="32" t="n">
        <x:v>4</x:v>
      </x:c>
      <x:c r="G155" s="32" t="n">
        <x:v>0</x:v>
      </x:c>
      <x:c r="H155" s="32" t="n">
        <x:v>65</x:v>
      </x:c>
      <x:c r="I155" s="32" t="n">
        <x:f>IF(E155="","",MAX(0,'Scoring Method'!$B$11-E155-IF(E155&lt;0,1,0)))</x:f>
        <x:v>19</x:v>
      </x:c>
      <x:c r="J155" s="32" t="n">
        <x:v>3</x:v>
      </x:c>
      <x:c r="K155" s="32" t="n">
        <x:v>1</x:v>
      </x:c>
      <x:c r="L155" s="32" t="n">
        <x:v>1</x:v>
      </x:c>
      <x:c r="M155" s="32" t="n">
        <x:v>1</x:v>
      </x:c>
      <x:c r="N155" s="32" t="n">
        <x:v>0</x:v>
      </x:c>
      <x:c r="O155" s="32" t="n">
        <x:v>1</x:v>
      </x:c>
      <x:c r="P155" s="37" t="n">
        <x:f>ROUND('Scoring Method'!$B$2*F155/10,1)</x:f>
        <x:v>16</x:v>
      </x:c>
      <x:c r="Q155" s="37" t="n">
        <x:f>ROUND(MIN('Scoring Method'!$B$3,10*G155),1)</x:f>
        <x:v>0</x:v>
      </x:c>
      <x:c r="R155" s="37" t="n">
        <x:f>IF(H155="",0,ROUND('Scoring Method'!$B$4*(101-H155)/100,1))</x:f>
        <x:v>7.2</x:v>
      </x:c>
      <x:c r="S155" s="37" t="n">
        <x:f>ROUND(IF(I155="",0,7.5*MIN(1,LN(1+I155)/LN(1+'Scoring Method'!$B$10)))+7.5*LN(1+J155)/LN(1+'Scoring Method'!$B$9),1)</x:f>
        <x:v>7.1</x:v>
      </x:c>
      <x:c r="T155" s="37" t="n">
        <x:f>SUM(K155:O155)</x:f>
        <x:v>4</x:v>
      </x:c>
      <x:c r="U155" s="37" t="n">
        <x:f>ROUND(SUM(P155:T155),1)</x:f>
        <x:v>34.3</x:v>
      </x:c>
      <x:c r="V155" s="32"/>
      <x:c r="W155" s="32" t="str">
        <x:v>연도 등록</x:v>
      </x:c>
    </x:row>
    <x:row r="156" ht="24" customHeight="1">
      <x:c r="A156" s="32" t="n">
        <x:v>152</x:v>
      </x:c>
      <x:c r="B156" s="32" t="str">
        <x:v>소년이 온다(Human Acts)</x:v>
      </x:c>
      <x:c r="C156" s="32" t="str">
        <x:v>한강(Han Kang)</x:v>
      </x:c>
      <x:c r="D156" s="32" t="str">
        <x:v>소설·단편소설</x:v>
      </x:c>
      <x:c r="E156" s="32" t="n">
        <x:v>2014</x:v>
      </x:c>
      <x:c r="F156" s="32" t="n">
        <x:v>4</x:v>
      </x:c>
      <x:c r="G156" s="32" t="n">
        <x:v>0</x:v>
      </x:c>
      <x:c r="H156" s="32" t="n">
        <x:v>66</x:v>
      </x:c>
      <x:c r="I156" s="32" t="n">
        <x:f>IF(E156="","",MAX(0,'Scoring Method'!$B$11-E156-IF(E156&lt;0,1,0)))</x:f>
        <x:v>12</x:v>
      </x:c>
      <x:c r="J156" s="32" t="n">
        <x:v>14</x:v>
      </x:c>
      <x:c r="K156" s="32" t="n">
        <x:v>1</x:v>
      </x:c>
      <x:c r="L156" s="32" t="n">
        <x:v>1</x:v>
      </x:c>
      <x:c r="M156" s="32" t="n">
        <x:v>1</x:v>
      </x:c>
      <x:c r="N156" s="32" t="n">
        <x:v>0</x:v>
      </x:c>
      <x:c r="O156" s="32" t="n">
        <x:v>1</x:v>
      </x:c>
      <x:c r="P156" s="37" t="n">
        <x:f>ROUND('Scoring Method'!$B$2*F156/10,1)</x:f>
        <x:v>16</x:v>
      </x:c>
      <x:c r="Q156" s="37" t="n">
        <x:f>ROUND(MIN('Scoring Method'!$B$3,10*G156),1)</x:f>
        <x:v>0</x:v>
      </x:c>
      <x:c r="R156" s="37" t="n">
        <x:f>IF(H156="",0,ROUND('Scoring Method'!$B$4*(101-H156)/100,1))</x:f>
        <x:v>7</x:v>
      </x:c>
      <x:c r="S156" s="37" t="n">
        <x:f>ROUND(IF(I156="",0,7.5*MIN(1,LN(1+I156)/LN(1+'Scoring Method'!$B$10)))+7.5*LN(1+J156)/LN(1+'Scoring Method'!$B$9),1)</x:f>
        <x:v>9.9</x:v>
      </x:c>
      <x:c r="T156" s="37" t="n">
        <x:f>SUM(K156:O156)</x:f>
        <x:v>4</x:v>
      </x:c>
      <x:c r="U156" s="37" t="n">
        <x:f>ROUND(SUM(P156:T156),1)</x:f>
        <x:v>36.9</x:v>
      </x:c>
      <x:c r="V156" s="32"/>
      <x:c r="W156" s="32" t="str">
        <x:v>연도 등록</x:v>
      </x:c>
    </x:row>
    <x:row r="157" ht="24" customHeight="1">
      <x:c r="A157" s="32" t="n">
        <x:v>153</x:v>
      </x:c>
      <x:c r="B157" s="32" t="str">
        <x:v>달러구트 꿈 백화점(Dallergut Dream Department Store)</x:v>
      </x:c>
      <x:c r="C157" s="32" t="str">
        <x:v>이미예(Mi-Ye Lee)</x:v>
      </x:c>
      <x:c r="D157" s="32" t="str">
        <x:v>소설·단편소설</x:v>
      </x:c>
      <x:c r="E157" s="32" t="n">
        <x:v>2020</x:v>
      </x:c>
      <x:c r="F157" s="32" t="n">
        <x:v>0</x:v>
      </x:c>
      <x:c r="G157" s="32" t="n">
        <x:v>0</x:v>
      </x:c>
      <x:c r="H157" s="32" t="n">
        <x:v>67</x:v>
      </x:c>
      <x:c r="I157" s="32" t="n">
        <x:f>IF(E157="","",MAX(0,'Scoring Method'!$B$11-E157-IF(E157&lt;0,1,0)))</x:f>
        <x:v>6</x:v>
      </x:c>
      <x:c r="J157" s="32" t="n">
        <x:v>3</x:v>
      </x:c>
      <x:c r="K157" s="32" t="n">
        <x:v>1</x:v>
      </x:c>
      <x:c r="L157" s="32" t="n">
        <x:v>1</x:v>
      </x:c>
      <x:c r="M157" s="32" t="n">
        <x:v>1</x:v>
      </x:c>
      <x:c r="N157" s="32" t="n">
        <x:v>0</x:v>
      </x:c>
      <x:c r="O157" s="32" t="n">
        <x:v>1</x:v>
      </x:c>
      <x:c r="P157" s="37" t="n">
        <x:f>ROUND('Scoring Method'!$B$2*F157/10,1)</x:f>
        <x:v>0</x:v>
      </x:c>
      <x:c r="Q157" s="37" t="n">
        <x:f>ROUND(MIN('Scoring Method'!$B$3,10*G157),1)</x:f>
        <x:v>0</x:v>
      </x:c>
      <x:c r="R157" s="37" t="n">
        <x:f>IF(H157="",0,ROUND('Scoring Method'!$B$4*(101-H157)/100,1))</x:f>
        <x:v>6.8</x:v>
      </x:c>
      <x:c r="S157" s="37" t="n">
        <x:f>ROUND(IF(I157="",0,7.5*MIN(1,LN(1+I157)/LN(1+'Scoring Method'!$B$10)))+7.5*LN(1+J157)/LN(1+'Scoring Method'!$B$9),1)</x:f>
        <x:v>5.8</x:v>
      </x:c>
      <x:c r="T157" s="37" t="n">
        <x:f>SUM(K157:O157)</x:f>
        <x:v>4</x:v>
      </x:c>
      <x:c r="U157" s="37" t="n">
        <x:f>ROUND(SUM(P157:T157),1)</x:f>
        <x:v>16.6</x:v>
      </x:c>
      <x:c r="V157" s="32"/>
      <x:c r="W157" s="32" t="str">
        <x:v>연도 등록</x:v>
      </x:c>
    </x:row>
    <x:row r="158" ht="24" customHeight="1">
      <x:c r="A158" s="32" t="n">
        <x:v>154</x:v>
      </x:c>
      <x:c r="B158" s="32" t="str">
        <x:v>불편한 편의점(The Second Chance Convenience Store)</x:v>
      </x:c>
      <x:c r="C158" s="32" t="str">
        <x:v>김호연(Kim Ho-yeon)</x:v>
      </x:c>
      <x:c r="D158" s="32" t="str">
        <x:v>소설·단편소설</x:v>
      </x:c>
      <x:c r="E158" s="32" t="n">
        <x:v>2021</x:v>
      </x:c>
      <x:c r="F158" s="32" t="n">
        <x:v>0</x:v>
      </x:c>
      <x:c r="G158" s="32" t="n">
        <x:v>0</x:v>
      </x:c>
      <x:c r="H158" s="32" t="n">
        <x:v>68</x:v>
      </x:c>
      <x:c r="I158" s="32" t="n">
        <x:f>IF(E158="","",MAX(0,'Scoring Method'!$B$11-E158-IF(E158&lt;0,1,0)))</x:f>
        <x:v>5</x:v>
      </x:c>
      <x:c r="J158" s="32" t="n">
        <x:v>10</x:v>
      </x:c>
      <x:c r="K158" s="32" t="n">
        <x:v>1</x:v>
      </x:c>
      <x:c r="L158" s="32" t="n">
        <x:v>1</x:v>
      </x:c>
      <x:c r="M158" s="32" t="n">
        <x:v>1</x:v>
      </x:c>
      <x:c r="N158" s="32" t="n">
        <x:v>0</x:v>
      </x:c>
      <x:c r="O158" s="32" t="n">
        <x:v>1</x:v>
      </x:c>
      <x:c r="P158" s="37" t="n">
        <x:f>ROUND('Scoring Method'!$B$2*F158/10,1)</x:f>
        <x:v>0</x:v>
      </x:c>
      <x:c r="Q158" s="37" t="n">
        <x:f>ROUND(MIN('Scoring Method'!$B$3,10*G158),1)</x:f>
        <x:v>0</x:v>
      </x:c>
      <x:c r="R158" s="37" t="n">
        <x:f>IF(H158="",0,ROUND('Scoring Method'!$B$4*(101-H158)/100,1))</x:f>
        <x:v>6.6</x:v>
      </x:c>
      <x:c r="S158" s="37" t="n">
        <x:f>ROUND(IF(I158="",0,7.5*MIN(1,LN(1+I158)/LN(1+'Scoring Method'!$B$10)))+7.5*LN(1+J158)/LN(1+'Scoring Method'!$B$9),1)</x:f>
        <x:v>8.2</x:v>
      </x:c>
      <x:c r="T158" s="37" t="n">
        <x:f>SUM(K158:O158)</x:f>
        <x:v>4</x:v>
      </x:c>
      <x:c r="U158" s="37" t="n">
        <x:f>ROUND(SUM(P158:T158),1)</x:f>
        <x:v>18.8</x:v>
      </x:c>
      <x:c r="V158" s="32"/>
      <x:c r="W158" s="32" t="str">
        <x:v>연도 등록</x:v>
      </x:c>
    </x:row>
    <x:row r="159" ht="24" customHeight="1">
      <x:c r="A159" s="32" t="n">
        <x:v>155</x:v>
      </x:c>
      <x:c r="B159" s="32" t="str">
        <x:v>아몬드(Almond)</x:v>
      </x:c>
      <x:c r="C159" s="32" t="str">
        <x:v>손원평(Sohn Won-pyung)</x:v>
      </x:c>
      <x:c r="D159" s="32" t="str">
        <x:v>소설·단편소설</x:v>
      </x:c>
      <x:c r="E159" s="32" t="n">
        <x:v>2017</x:v>
      </x:c>
      <x:c r="F159" s="32" t="n">
        <x:v>0</x:v>
      </x:c>
      <x:c r="G159" s="32" t="n">
        <x:v>0</x:v>
      </x:c>
      <x:c r="H159" s="32" t="n">
        <x:v>69</x:v>
      </x:c>
      <x:c r="I159" s="32" t="n">
        <x:f>IF(E159="","",MAX(0,'Scoring Method'!$B$11-E159-IF(E159&lt;0,1,0)))</x:f>
        <x:v>9</x:v>
      </x:c>
      <x:c r="J159" s="32" t="n">
        <x:v>7</x:v>
      </x:c>
      <x:c r="K159" s="32" t="n">
        <x:v>1</x:v>
      </x:c>
      <x:c r="L159" s="32" t="n">
        <x:v>1</x:v>
      </x:c>
      <x:c r="M159" s="32" t="n">
        <x:v>1</x:v>
      </x:c>
      <x:c r="N159" s="32" t="n">
        <x:v>0</x:v>
      </x:c>
      <x:c r="O159" s="32" t="n">
        <x:v>1</x:v>
      </x:c>
      <x:c r="P159" s="37" t="n">
        <x:f>ROUND('Scoring Method'!$B$2*F159/10,1)</x:f>
        <x:v>0</x:v>
      </x:c>
      <x:c r="Q159" s="37" t="n">
        <x:f>ROUND(MIN('Scoring Method'!$B$3,10*G159),1)</x:f>
        <x:v>0</x:v>
      </x:c>
      <x:c r="R159" s="37" t="n">
        <x:f>IF(H159="",0,ROUND('Scoring Method'!$B$4*(101-H159)/100,1))</x:f>
        <x:v>6.4</x:v>
      </x:c>
      <x:c r="S159" s="37" t="n">
        <x:f>ROUND(IF(I159="",0,7.5*MIN(1,LN(1+I159)/LN(1+'Scoring Method'!$B$10)))+7.5*LN(1+J159)/LN(1+'Scoring Method'!$B$9),1)</x:f>
        <x:v>8</x:v>
      </x:c>
      <x:c r="T159" s="37" t="n">
        <x:f>SUM(K159:O159)</x:f>
        <x:v>4</x:v>
      </x:c>
      <x:c r="U159" s="37" t="n">
        <x:f>ROUND(SUM(P159:T159),1)</x:f>
        <x:v>18.4</x:v>
      </x:c>
      <x:c r="V159" s="32"/>
      <x:c r="W159" s="32" t="str">
        <x:v>연도 등록</x:v>
      </x:c>
    </x:row>
    <x:row r="160" ht="24" customHeight="1">
      <x:c r="A160" s="32" t="n">
        <x:v>156</x:v>
      </x:c>
      <x:c r="B160" s="32" t="str">
        <x:v>장미의 이름(The Name of the Rose)</x:v>
      </x:c>
      <x:c r="C160" s="32" t="str">
        <x:v>움베르토 에코(Umberto Eco)</x:v>
      </x:c>
      <x:c r="D160" s="32" t="str">
        <x:v>소설·단편소설</x:v>
      </x:c>
      <x:c r="E160" s="32" t="n">
        <x:v>1980</x:v>
      </x:c>
      <x:c r="F160" s="32" t="n">
        <x:v>4</x:v>
      </x:c>
      <x:c r="G160" s="32" t="n">
        <x:v>0</x:v>
      </x:c>
      <x:c r="H160" s="32" t="n">
        <x:v>72</x:v>
      </x:c>
      <x:c r="I160" s="32" t="n">
        <x:f>IF(E160="","",MAX(0,'Scoring Method'!$B$11-E160-IF(E160&lt;0,1,0)))</x:f>
        <x:v>46</x:v>
      </x:c>
      <x:c r="J160" s="32" t="n">
        <x:v>5</x:v>
      </x:c>
      <x:c r="K160" s="32" t="n">
        <x:v>1</x:v>
      </x:c>
      <x:c r="L160" s="32" t="n">
        <x:v>1</x:v>
      </x:c>
      <x:c r="M160" s="32" t="n">
        <x:v>1</x:v>
      </x:c>
      <x:c r="N160" s="32" t="n">
        <x:v>0</x:v>
      </x:c>
      <x:c r="O160" s="32" t="n">
        <x:v>1</x:v>
      </x:c>
      <x:c r="P160" s="37" t="n">
        <x:f>ROUND('Scoring Method'!$B$2*F160/10,1)</x:f>
        <x:v>16</x:v>
      </x:c>
      <x:c r="Q160" s="37" t="n">
        <x:f>ROUND(MIN('Scoring Method'!$B$3,10*G160),1)</x:f>
        <x:v>0</x:v>
      </x:c>
      <x:c r="R160" s="37" t="n">
        <x:f>IF(H160="",0,ROUND('Scoring Method'!$B$4*(101-H160)/100,1))</x:f>
        <x:v>5.8</x:v>
      </x:c>
      <x:c r="S160" s="37" t="n">
        <x:f>ROUND(IF(I160="",0,7.5*MIN(1,LN(1+I160)/LN(1+'Scoring Method'!$B$10)))+7.5*LN(1+J160)/LN(1+'Scoring Method'!$B$9),1)</x:f>
        <x:v>9.1</x:v>
      </x:c>
      <x:c r="T160" s="37" t="n">
        <x:f>SUM(K160:O160)</x:f>
        <x:v>4</x:v>
      </x:c>
      <x:c r="U160" s="37" t="n">
        <x:f>ROUND(SUM(P160:T160),1)</x:f>
        <x:v>34.9</x:v>
      </x:c>
      <x:c r="V160" s="32"/>
      <x:c r="W160" s="32" t="str">
        <x:v>연도 등록</x:v>
      </x:c>
    </x:row>
    <x:row r="161" ht="24" customHeight="1">
      <x:c r="A161" s="32" t="n">
        <x:v>157</x:v>
      </x:c>
      <x:c r="B161" s="32" t="str">
        <x:v>파친코(Pachinko)</x:v>
      </x:c>
      <x:c r="C161" s="32" t="str">
        <x:v>이민진(Min Jin Lee)</x:v>
      </x:c>
      <x:c r="D161" s="32" t="str">
        <x:v>소설·단편소설</x:v>
      </x:c>
      <x:c r="E161" s="32" t="n">
        <x:v>2017</x:v>
      </x:c>
      <x:c r="F161" s="32" t="n">
        <x:v>5</x:v>
      </x:c>
      <x:c r="G161" s="32" t="n">
        <x:v>0</x:v>
      </x:c>
      <x:c r="H161" s="32" t="n">
        <x:v>73</x:v>
      </x:c>
      <x:c r="I161" s="32" t="n">
        <x:f>IF(E161="","",MAX(0,'Scoring Method'!$B$11-E161-IF(E161&lt;0,1,0)))</x:f>
        <x:v>9</x:v>
      </x:c>
      <x:c r="J161" s="32" t="n">
        <x:v>5</x:v>
      </x:c>
      <x:c r="K161" s="32" t="n">
        <x:v>1</x:v>
      </x:c>
      <x:c r="L161" s="32" t="n">
        <x:v>1</x:v>
      </x:c>
      <x:c r="M161" s="32" t="n">
        <x:v>1</x:v>
      </x:c>
      <x:c r="N161" s="32" t="n">
        <x:v>0</x:v>
      </x:c>
      <x:c r="O161" s="32" t="n">
        <x:v>1</x:v>
      </x:c>
      <x:c r="P161" s="37" t="n">
        <x:f>ROUND('Scoring Method'!$B$2*F161/10,1)</x:f>
        <x:v>20</x:v>
      </x:c>
      <x:c r="Q161" s="37" t="n">
        <x:f>ROUND(MIN('Scoring Method'!$B$3,10*G161),1)</x:f>
        <x:v>0</x:v>
      </x:c>
      <x:c r="R161" s="37" t="n">
        <x:f>IF(H161="",0,ROUND('Scoring Method'!$B$4*(101-H161)/100,1))</x:f>
        <x:v>5.6</x:v>
      </x:c>
      <x:c r="S161" s="37" t="n">
        <x:f>ROUND(IF(I161="",0,7.5*MIN(1,LN(1+I161)/LN(1+'Scoring Method'!$B$10)))+7.5*LN(1+J161)/LN(1+'Scoring Method'!$B$9),1)</x:f>
        <x:v>7.3</x:v>
      </x:c>
      <x:c r="T161" s="37" t="n">
        <x:f>SUM(K161:O161)</x:f>
        <x:v>4</x:v>
      </x:c>
      <x:c r="U161" s="37" t="n">
        <x:f>ROUND(SUM(P161:T161),1)</x:f>
        <x:v>36.9</x:v>
      </x:c>
      <x:c r="V161" s="32"/>
      <x:c r="W161" s="32" t="str">
        <x:v>연도 등록</x:v>
      </x:c>
    </x:row>
    <x:row r="162" ht="24" customHeight="1">
      <x:c r="A162" s="32" t="n">
        <x:v>158</x:v>
      </x:c>
      <x:c r="B162" s="32" t="str">
        <x:v>칼의 노래(Song of the Sword)</x:v>
      </x:c>
      <x:c r="C162" s="32" t="str">
        <x:v>김훈(Kim Hoon)</x:v>
      </x:c>
      <x:c r="D162" s="32" t="str">
        <x:v>소설·단편소설</x:v>
      </x:c>
      <x:c r="E162" s="32" t="n">
        <x:v>2001</x:v>
      </x:c>
      <x:c r="F162" s="32" t="n">
        <x:v>0</x:v>
      </x:c>
      <x:c r="G162" s="32" t="n">
        <x:v>0</x:v>
      </x:c>
      <x:c r="H162" s="32" t="n">
        <x:v>74</x:v>
      </x:c>
      <x:c r="I162" s="32" t="n">
        <x:f>IF(E162="","",MAX(0,'Scoring Method'!$B$11-E162-IF(E162&lt;0,1,0)))</x:f>
        <x:v>25</x:v>
      </x:c>
      <x:c r="J162" s="32" t="n">
        <x:v>4</x:v>
      </x:c>
      <x:c r="K162" s="32" t="n">
        <x:v>1</x:v>
      </x:c>
      <x:c r="L162" s="32" t="n">
        <x:v>1</x:v>
      </x:c>
      <x:c r="M162" s="32" t="n">
        <x:v>1</x:v>
      </x:c>
      <x:c r="N162" s="32" t="n">
        <x:v>0</x:v>
      </x:c>
      <x:c r="O162" s="32" t="n">
        <x:v>1</x:v>
      </x:c>
      <x:c r="P162" s="37" t="n">
        <x:f>ROUND('Scoring Method'!$B$2*F162/10,1)</x:f>
        <x:v>0</x:v>
      </x:c>
      <x:c r="Q162" s="37" t="n">
        <x:f>ROUND(MIN('Scoring Method'!$B$3,10*G162),1)</x:f>
        <x:v>0</x:v>
      </x:c>
      <x:c r="R162" s="37" t="n">
        <x:f>IF(H162="",0,ROUND('Scoring Method'!$B$4*(101-H162)/100,1))</x:f>
        <x:v>5.4</x:v>
      </x:c>
      <x:c r="S162" s="37" t="n">
        <x:f>ROUND(IF(I162="",0,7.5*MIN(1,LN(1+I162)/LN(1+'Scoring Method'!$B$10)))+7.5*LN(1+J162)/LN(1+'Scoring Method'!$B$9),1)</x:f>
        <x:v>8</x:v>
      </x:c>
      <x:c r="T162" s="37" t="n">
        <x:f>SUM(K162:O162)</x:f>
        <x:v>4</x:v>
      </x:c>
      <x:c r="U162" s="37" t="n">
        <x:f>ROUND(SUM(P162:T162),1)</x:f>
        <x:v>17.4</x:v>
      </x:c>
      <x:c r="V162" s="32"/>
      <x:c r="W162" s="32" t="str">
        <x:v>연도 등록</x:v>
      </x:c>
    </x:row>
    <x:row r="163" ht="24" customHeight="1">
      <x:c r="A163" s="32" t="n">
        <x:v>159</x:v>
      </x:c>
      <x:c r="B163" s="32" t="str">
        <x:v>토지(The Land)</x:v>
      </x:c>
      <x:c r="C163" s="32" t="str">
        <x:v>박경리(Pak Kyongni)</x:v>
      </x:c>
      <x:c r="D163" s="32" t="str">
        <x:v>소설·단편소설</x:v>
      </x:c>
      <x:c r="E163" s="32" t="n">
        <x:v>1969</x:v>
      </x:c>
      <x:c r="F163" s="32" t="n">
        <x:v>0</x:v>
      </x:c>
      <x:c r="G163" s="32" t="n">
        <x:v>0</x:v>
      </x:c>
      <x:c r="H163" s="32" t="n">
        <x:v>75</x:v>
      </x:c>
      <x:c r="I163" s="32" t="n">
        <x:f>IF(E163="","",MAX(0,'Scoring Method'!$B$11-E163-IF(E163&lt;0,1,0)))</x:f>
        <x:v>57</x:v>
      </x:c>
      <x:c r="J163" s="32" t="n">
        <x:v>3</x:v>
      </x:c>
      <x:c r="K163" s="32" t="n">
        <x:v>1</x:v>
      </x:c>
      <x:c r="L163" s="32" t="n">
        <x:v>1</x:v>
      </x:c>
      <x:c r="M163" s="32" t="n">
        <x:v>1</x:v>
      </x:c>
      <x:c r="N163" s="32" t="n">
        <x:v>0</x:v>
      </x:c>
      <x:c r="O163" s="32" t="n">
        <x:v>1</x:v>
      </x:c>
      <x:c r="P163" s="37" t="n">
        <x:f>ROUND('Scoring Method'!$B$2*F163/10,1)</x:f>
        <x:v>0</x:v>
      </x:c>
      <x:c r="Q163" s="37" t="n">
        <x:f>ROUND(MIN('Scoring Method'!$B$3,10*G163),1)</x:f>
        <x:v>0</x:v>
      </x:c>
      <x:c r="R163" s="37" t="n">
        <x:f>IF(H163="",0,ROUND('Scoring Method'!$B$4*(101-H163)/100,1))</x:f>
        <x:v>5.2</x:v>
      </x:c>
      <x:c r="S163" s="37" t="n">
        <x:f>ROUND(IF(I163="",0,7.5*MIN(1,LN(1+I163)/LN(1+'Scoring Method'!$B$10)))+7.5*LN(1+J163)/LN(1+'Scoring Method'!$B$9),1)</x:f>
        <x:v>8.4</x:v>
      </x:c>
      <x:c r="T163" s="37" t="n">
        <x:f>SUM(K163:O163)</x:f>
        <x:v>4</x:v>
      </x:c>
      <x:c r="U163" s="37" t="n">
        <x:f>ROUND(SUM(P163:T163),1)</x:f>
        <x:v>17.6</x:v>
      </x:c>
      <x:c r="V163" s="32"/>
      <x:c r="W163" s="32" t="str">
        <x:v>연도 등록</x:v>
      </x:c>
    </x:row>
    <x:row r="164" ht="24" customHeight="1">
      <x:c r="A164" s="32" t="n">
        <x:v>160</x:v>
      </x:c>
      <x:c r="B164" s="32" t="str">
        <x:v>태백산맥(The Taebaek Mountains)</x:v>
      </x:c>
      <x:c r="C164" s="32" t="str">
        <x:v>조정래(Jo Jeong-rae)</x:v>
      </x:c>
      <x:c r="D164" s="32" t="str">
        <x:v>소설·단편소설</x:v>
      </x:c>
      <x:c r="E164" s="32" t="n">
        <x:v>1983</x:v>
      </x:c>
      <x:c r="F164" s="32" t="n">
        <x:v>0</x:v>
      </x:c>
      <x:c r="G164" s="32" t="n">
        <x:v>0</x:v>
      </x:c>
      <x:c r="H164" s="32" t="n">
        <x:v>76</x:v>
      </x:c>
      <x:c r="I164" s="32" t="n">
        <x:f>IF(E164="","",MAX(0,'Scoring Method'!$B$11-E164-IF(E164&lt;0,1,0)))</x:f>
        <x:v>43</x:v>
      </x:c>
      <x:c r="J164" s="32" t="n">
        <x:v>10</x:v>
      </x:c>
      <x:c r="K164" s="32" t="n">
        <x:v>1</x:v>
      </x:c>
      <x:c r="L164" s="32" t="n">
        <x:v>1</x:v>
      </x:c>
      <x:c r="M164" s="32" t="n">
        <x:v>1</x:v>
      </x:c>
      <x:c r="N164" s="32" t="n">
        <x:v>0</x:v>
      </x:c>
      <x:c r="O164" s="32" t="n">
        <x:v>1</x:v>
      </x:c>
      <x:c r="P164" s="37" t="n">
        <x:f>ROUND('Scoring Method'!$B$2*F164/10,1)</x:f>
        <x:v>0</x:v>
      </x:c>
      <x:c r="Q164" s="37" t="n">
        <x:f>ROUND(MIN('Scoring Method'!$B$3,10*G164),1)</x:f>
        <x:v>0</x:v>
      </x:c>
      <x:c r="R164" s="37" t="n">
        <x:f>IF(H164="",0,ROUND('Scoring Method'!$B$4*(101-H164)/100,1))</x:f>
        <x:v>5</x:v>
      </x:c>
      <x:c r="S164" s="37" t="n">
        <x:f>ROUND(IF(I164="",0,7.5*MIN(1,LN(1+I164)/LN(1+'Scoring Method'!$B$10)))+7.5*LN(1+J164)/LN(1+'Scoring Method'!$B$9),1)</x:f>
        <x:v>10.6</x:v>
      </x:c>
      <x:c r="T164" s="37" t="n">
        <x:f>SUM(K164:O164)</x:f>
        <x:v>4</x:v>
      </x:c>
      <x:c r="U164" s="37" t="n">
        <x:f>ROUND(SUM(P164:T164),1)</x:f>
        <x:v>19.6</x:v>
      </x:c>
      <x:c r="V164" s="32"/>
      <x:c r="W164" s="32" t="str">
        <x:v>연도 등록</x:v>
      </x:c>
    </x:row>
    <x:row r="165" ht="24" customHeight="1">
      <x:c r="A165" s="32" t="n">
        <x:v>161</x:v>
      </x:c>
      <x:c r="B165" s="32" t="str">
        <x:v>혼불(Honbul)</x:v>
      </x:c>
      <x:c r="C165" s="32" t="str">
        <x:v>최명희(Choi Myung-hee)</x:v>
      </x:c>
      <x:c r="D165" s="32" t="str">
        <x:v>소설·단편소설</x:v>
      </x:c>
      <x:c r="E165" s="32" t="n">
        <x:v>1981</x:v>
      </x:c>
      <x:c r="F165" s="32" t="n">
        <x:v>0</x:v>
      </x:c>
      <x:c r="G165" s="32" t="n">
        <x:v>0</x:v>
      </x:c>
      <x:c r="H165" s="32" t="n">
        <x:v>77</x:v>
      </x:c>
      <x:c r="I165" s="32" t="n">
        <x:f>IF(E165="","",MAX(0,'Scoring Method'!$B$11-E165-IF(E165&lt;0,1,0)))</x:f>
        <x:v>45</x:v>
      </x:c>
      <x:c r="J165" s="32" t="n">
        <x:v>3</x:v>
      </x:c>
      <x:c r="K165" s="32" t="n">
        <x:v>1</x:v>
      </x:c>
      <x:c r="L165" s="32" t="n">
        <x:v>1</x:v>
      </x:c>
      <x:c r="M165" s="32" t="n">
        <x:v>1</x:v>
      </x:c>
      <x:c r="N165" s="32" t="n">
        <x:v>0</x:v>
      </x:c>
      <x:c r="O165" s="32" t="n">
        <x:v>1</x:v>
      </x:c>
      <x:c r="P165" s="37" t="n">
        <x:f>ROUND('Scoring Method'!$B$2*F165/10,1)</x:f>
        <x:v>0</x:v>
      </x:c>
      <x:c r="Q165" s="37" t="n">
        <x:f>ROUND(MIN('Scoring Method'!$B$3,10*G165),1)</x:f>
        <x:v>0</x:v>
      </x:c>
      <x:c r="R165" s="37" t="n">
        <x:f>IF(H165="",0,ROUND('Scoring Method'!$B$4*(101-H165)/100,1))</x:f>
        <x:v>4.8</x:v>
      </x:c>
      <x:c r="S165" s="37" t="n">
        <x:f>ROUND(IF(I165="",0,7.5*MIN(1,LN(1+I165)/LN(1+'Scoring Method'!$B$10)))+7.5*LN(1+J165)/LN(1+'Scoring Method'!$B$9),1)</x:f>
        <x:v>8.1</x:v>
      </x:c>
      <x:c r="T165" s="37" t="n">
        <x:f>SUM(K165:O165)</x:f>
        <x:v>4</x:v>
      </x:c>
      <x:c r="U165" s="37" t="n">
        <x:f>ROUND(SUM(P165:T165),1)</x:f>
        <x:v>16.9</x:v>
      </x:c>
      <x:c r="V165" s="32"/>
      <x:c r="W165" s="32" t="str">
        <x:v>연도 등록</x:v>
      </x:c>
    </x:row>
    <x:row r="166" ht="24" customHeight="1">
      <x:c r="A166" s="32" t="n">
        <x:v>162</x:v>
      </x:c>
      <x:c r="B166" s="32" t="str">
        <x:v>검은 꽃(Black Flower)</x:v>
      </x:c>
      <x:c r="C166" s="32" t="str">
        <x:v>김영하(Young-ha Kim)</x:v>
      </x:c>
      <x:c r="D166" s="32" t="str">
        <x:v>소설·단편소설</x:v>
      </x:c>
      <x:c r="E166" s="32" t="n">
        <x:v>2003</x:v>
      </x:c>
      <x:c r="F166" s="32" t="n">
        <x:v>0</x:v>
      </x:c>
      <x:c r="G166" s="32" t="n">
        <x:v>0</x:v>
      </x:c>
      <x:c r="H166" s="32" t="n">
        <x:v>78</x:v>
      </x:c>
      <x:c r="I166" s="32" t="n">
        <x:f>IF(E166="","",MAX(0,'Scoring Method'!$B$11-E166-IF(E166&lt;0,1,0)))</x:f>
        <x:v>23</x:v>
      </x:c>
      <x:c r="J166" s="32" t="n">
        <x:v>5</x:v>
      </x:c>
      <x:c r="K166" s="32" t="n">
        <x:v>1</x:v>
      </x:c>
      <x:c r="L166" s="32" t="n">
        <x:v>1</x:v>
      </x:c>
      <x:c r="M166" s="32" t="n">
        <x:v>1</x:v>
      </x:c>
      <x:c r="N166" s="32" t="n">
        <x:v>0</x:v>
      </x:c>
      <x:c r="O166" s="32" t="n">
        <x:v>1</x:v>
      </x:c>
      <x:c r="P166" s="37" t="n">
        <x:f>ROUND('Scoring Method'!$B$2*F166/10,1)</x:f>
        <x:v>0</x:v>
      </x:c>
      <x:c r="Q166" s="37" t="n">
        <x:f>ROUND(MIN('Scoring Method'!$B$3,10*G166),1)</x:f>
        <x:v>0</x:v>
      </x:c>
      <x:c r="R166" s="37" t="n">
        <x:f>IF(H166="",0,ROUND('Scoring Method'!$B$4*(101-H166)/100,1))</x:f>
        <x:v>4.6</x:v>
      </x:c>
      <x:c r="S166" s="37" t="n">
        <x:f>ROUND(IF(I166="",0,7.5*MIN(1,LN(1+I166)/LN(1+'Scoring Method'!$B$10)))+7.5*LN(1+J166)/LN(1+'Scoring Method'!$B$9),1)</x:f>
        <x:v>8.3</x:v>
      </x:c>
      <x:c r="T166" s="37" t="n">
        <x:f>SUM(K166:O166)</x:f>
        <x:v>4</x:v>
      </x:c>
      <x:c r="U166" s="37" t="n">
        <x:f>ROUND(SUM(P166:T166),1)</x:f>
        <x:v>16.9</x:v>
      </x:c>
      <x:c r="V166" s="32"/>
      <x:c r="W166" s="32" t="str">
        <x:v>연도 등록</x:v>
      </x:c>
    </x:row>
    <x:row r="167" ht="24" customHeight="1">
      <x:c r="A167" s="32" t="n">
        <x:v>163</x:v>
      </x:c>
      <x:c r="B167" s="32" t="str">
        <x:v>살인자의 기억법(Diary of a Murderer)</x:v>
      </x:c>
      <x:c r="C167" s="32" t="str">
        <x:v>김영하(Young-ha Kim)</x:v>
      </x:c>
      <x:c r="D167" s="32" t="str">
        <x:v>소설·단편소설</x:v>
      </x:c>
      <x:c r="E167" s="32" t="n">
        <x:v>2013</x:v>
      </x:c>
      <x:c r="F167" s="32" t="n">
        <x:v>0</x:v>
      </x:c>
      <x:c r="G167" s="32" t="n">
        <x:v>0</x:v>
      </x:c>
      <x:c r="H167" s="32" t="n">
        <x:v>79</x:v>
      </x:c>
      <x:c r="I167" s="32" t="n">
        <x:f>IF(E167="","",MAX(0,'Scoring Method'!$B$11-E167-IF(E167&lt;0,1,0)))</x:f>
        <x:v>13</x:v>
      </x:c>
      <x:c r="J167" s="32" t="n">
        <x:v>4</x:v>
      </x:c>
      <x:c r="K167" s="32" t="n">
        <x:v>1</x:v>
      </x:c>
      <x:c r="L167" s="32" t="n">
        <x:v>1</x:v>
      </x:c>
      <x:c r="M167" s="32" t="n">
        <x:v>1</x:v>
      </x:c>
      <x:c r="N167" s="32" t="n">
        <x:v>0</x:v>
      </x:c>
      <x:c r="O167" s="32" t="n">
        <x:v>1</x:v>
      </x:c>
      <x:c r="P167" s="37" t="n">
        <x:f>ROUND('Scoring Method'!$B$2*F167/10,1)</x:f>
        <x:v>0</x:v>
      </x:c>
      <x:c r="Q167" s="37" t="n">
        <x:f>ROUND(MIN('Scoring Method'!$B$3,10*G167),1)</x:f>
        <x:v>0</x:v>
      </x:c>
      <x:c r="R167" s="37" t="n">
        <x:f>IF(H167="",0,ROUND('Scoring Method'!$B$4*(101-H167)/100,1))</x:f>
        <x:v>4.4</x:v>
      </x:c>
      <x:c r="S167" s="37" t="n">
        <x:f>ROUND(IF(I167="",0,7.5*MIN(1,LN(1+I167)/LN(1+'Scoring Method'!$B$10)))+7.5*LN(1+J167)/LN(1+'Scoring Method'!$B$9),1)</x:f>
        <x:v>7.2</x:v>
      </x:c>
      <x:c r="T167" s="37" t="n">
        <x:f>SUM(K167:O167)</x:f>
        <x:v>4</x:v>
      </x:c>
      <x:c r="U167" s="37" t="n">
        <x:f>ROUND(SUM(P167:T167),1)</x:f>
        <x:v>15.6</x:v>
      </x:c>
      <x:c r="V167" s="32"/>
      <x:c r="W167" s="32" t="str">
        <x:v>연도 등록</x:v>
      </x:c>
    </x:row>
    <x:row r="168" ht="24" customHeight="1">
      <x:c r="A168" s="32" t="n">
        <x:v>164</x:v>
      </x:c>
      <x:c r="B168" s="32" t="str">
        <x:v>구의 증명(Hunger)</x:v>
      </x:c>
      <x:c r="C168" s="32" t="str">
        <x:v>최진영(Choi Jin-young)</x:v>
      </x:c>
      <x:c r="D168" s="32" t="str">
        <x:v>소설·단편소설</x:v>
      </x:c>
      <x:c r="E168" s="32" t="n">
        <x:v>2015</x:v>
      </x:c>
      <x:c r="F168" s="32" t="n">
        <x:v>0</x:v>
      </x:c>
      <x:c r="G168" s="32" t="n">
        <x:v>0</x:v>
      </x:c>
      <x:c r="H168" s="32" t="n">
        <x:v>80</x:v>
      </x:c>
      <x:c r="I168" s="32" t="n">
        <x:f>IF(E168="","",MAX(0,'Scoring Method'!$B$11-E168-IF(E168&lt;0,1,0)))</x:f>
        <x:v>11</x:v>
      </x:c>
      <x:c r="J168" s="32" t="n">
        <x:v>6</x:v>
      </x:c>
      <x:c r="K168" s="32" t="n">
        <x:v>1</x:v>
      </x:c>
      <x:c r="L168" s="32" t="n">
        <x:v>1</x:v>
      </x:c>
      <x:c r="M168" s="32" t="n">
        <x:v>1</x:v>
      </x:c>
      <x:c r="N168" s="32" t="n">
        <x:v>0</x:v>
      </x:c>
      <x:c r="O168" s="32" t="n">
        <x:v>1</x:v>
      </x:c>
      <x:c r="P168" s="37" t="n">
        <x:f>ROUND('Scoring Method'!$B$2*F168/10,1)</x:f>
        <x:v>0</x:v>
      </x:c>
      <x:c r="Q168" s="37" t="n">
        <x:f>ROUND(MIN('Scoring Method'!$B$3,10*G168),1)</x:f>
        <x:v>0</x:v>
      </x:c>
      <x:c r="R168" s="37" t="n">
        <x:f>IF(H168="",0,ROUND('Scoring Method'!$B$4*(101-H168)/100,1))</x:f>
        <x:v>4.2</x:v>
      </x:c>
      <x:c r="S168" s="37" t="n">
        <x:f>ROUND(IF(I168="",0,7.5*MIN(1,LN(1+I168)/LN(1+'Scoring Method'!$B$10)))+7.5*LN(1+J168)/LN(1+'Scoring Method'!$B$9),1)</x:f>
        <x:v>7.9</x:v>
      </x:c>
      <x:c r="T168" s="37" t="n">
        <x:f>SUM(K168:O168)</x:f>
        <x:v>4</x:v>
      </x:c>
      <x:c r="U168" s="37" t="n">
        <x:f>ROUND(SUM(P168:T168),1)</x:f>
        <x:v>16.1</x:v>
      </x:c>
      <x:c r="V168" s="32"/>
      <x:c r="W168" s="32" t="str">
        <x:v>연도 등록</x:v>
      </x:c>
    </x:row>
    <x:row r="169" ht="24" customHeight="1">
      <x:c r="A169" s="32" t="n">
        <x:v>165</x:v>
      </x:c>
      <x:c r="B169" s="32" t="str">
        <x:v>반지의 제왕(The Lord of the Rings)</x:v>
      </x:c>
      <x:c r="C169" s="32" t="str">
        <x:v>존 로널드 루엘 톨킨(John Ronald Reuel Tolkien)</x:v>
      </x:c>
      <x:c r="D169" s="32" t="str">
        <x:v>소설·단편소설</x:v>
      </x:c>
      <x:c r="E169" s="32" t="n">
        <x:v>1954</x:v>
      </x:c>
      <x:c r="F169" s="32" t="n">
        <x:v>4</x:v>
      </x:c>
      <x:c r="G169" s="32" t="n">
        <x:v>0</x:v>
      </x:c>
      <x:c r="H169" s="32" t="n">
        <x:v>81</x:v>
      </x:c>
      <x:c r="I169" s="32" t="n">
        <x:f>IF(E169="","",MAX(0,'Scoring Method'!$B$11-E169-IF(E169&lt;0,1,0)))</x:f>
        <x:v>72</x:v>
      </x:c>
      <x:c r="J169" s="32" t="n">
        <x:v>3</x:v>
      </x:c>
      <x:c r="K169" s="32" t="n">
        <x:v>1</x:v>
      </x:c>
      <x:c r="L169" s="32" t="n">
        <x:v>1</x:v>
      </x:c>
      <x:c r="M169" s="32" t="n">
        <x:v>1</x:v>
      </x:c>
      <x:c r="N169" s="32" t="n">
        <x:v>0</x:v>
      </x:c>
      <x:c r="O169" s="32" t="n">
        <x:v>1</x:v>
      </x:c>
      <x:c r="P169" s="37" t="n">
        <x:f>ROUND('Scoring Method'!$B$2*F169/10,1)</x:f>
        <x:v>16</x:v>
      </x:c>
      <x:c r="Q169" s="37" t="n">
        <x:f>ROUND(MIN('Scoring Method'!$B$3,10*G169),1)</x:f>
        <x:v>0</x:v>
      </x:c>
      <x:c r="R169" s="37" t="n">
        <x:f>IF(H169="",0,ROUND('Scoring Method'!$B$4*(101-H169)/100,1))</x:f>
        <x:v>4</x:v>
      </x:c>
      <x:c r="S169" s="37" t="n">
        <x:f>ROUND(IF(I169="",0,7.5*MIN(1,LN(1+I169)/LN(1+'Scoring Method'!$B$10)))+7.5*LN(1+J169)/LN(1+'Scoring Method'!$B$9),1)</x:f>
        <x:v>8.6</x:v>
      </x:c>
      <x:c r="T169" s="37" t="n">
        <x:f>SUM(K169:O169)</x:f>
        <x:v>4</x:v>
      </x:c>
      <x:c r="U169" s="37" t="n">
        <x:f>ROUND(SUM(P169:T169),1)</x:f>
        <x:v>32.6</x:v>
      </x:c>
      <x:c r="V169" s="32"/>
      <x:c r="W169" s="32" t="str">
        <x:v>연도 등록</x:v>
      </x:c>
    </x:row>
    <x:row r="170" ht="24" customHeight="1">
      <x:c r="A170" s="32" t="n">
        <x:v>166</x:v>
      </x:c>
      <x:c r="B170" s="32" t="str">
        <x:v>지구에서 달까지(From the Earth to the Moon)</x:v>
      </x:c>
      <x:c r="C170" s="32" t="str">
        <x:v>쥘 가브리엘 베른(Jules Gabriel Verne)</x:v>
      </x:c>
      <x:c r="D170" s="32" t="str">
        <x:v>소설·단편소설</x:v>
      </x:c>
      <x:c r="E170" s="32" t="n">
        <x:v>1865</x:v>
      </x:c>
      <x:c r="F170" s="32" t="n">
        <x:v>0</x:v>
      </x:c>
      <x:c r="G170" s="32" t="n">
        <x:v>0</x:v>
      </x:c>
      <x:c r="H170" s="32" t="n">
        <x:v>88</x:v>
      </x:c>
      <x:c r="I170" s="32" t="n">
        <x:f>IF(E170="","",MAX(0,'Scoring Method'!$B$11-E170-IF(E170&lt;0,1,0)))</x:f>
        <x:v>161</x:v>
      </x:c>
      <x:c r="J170" s="32" t="n">
        <x:v>3</x:v>
      </x:c>
      <x:c r="K170" s="32" t="n">
        <x:v>1</x:v>
      </x:c>
      <x:c r="L170" s="32" t="n">
        <x:v>1</x:v>
      </x:c>
      <x:c r="M170" s="32" t="n">
        <x:v>1</x:v>
      </x:c>
      <x:c r="N170" s="32" t="n">
        <x:v>0</x:v>
      </x:c>
      <x:c r="O170" s="32" t="n">
        <x:v>1</x:v>
      </x:c>
      <x:c r="P170" s="37" t="n">
        <x:f>ROUND('Scoring Method'!$B$2*F170/10,1)</x:f>
        <x:v>0</x:v>
      </x:c>
      <x:c r="Q170" s="37" t="n">
        <x:f>ROUND(MIN('Scoring Method'!$B$3,10*G170),1)</x:f>
        <x:v>0</x:v>
      </x:c>
      <x:c r="R170" s="37" t="n">
        <x:f>IF(H170="",0,ROUND('Scoring Method'!$B$4*(101-H170)/100,1))</x:f>
        <x:v>2.6</x:v>
      </x:c>
      <x:c r="S170" s="37" t="n">
        <x:f>ROUND(IF(I170="",0,7.5*MIN(1,LN(1+I170)/LN(1+'Scoring Method'!$B$10)))+7.5*LN(1+J170)/LN(1+'Scoring Method'!$B$9),1)</x:f>
        <x:v>9.6</x:v>
      </x:c>
      <x:c r="T170" s="37" t="n">
        <x:f>SUM(K170:O170)</x:f>
        <x:v>4</x:v>
      </x:c>
      <x:c r="U170" s="37" t="n">
        <x:f>ROUND(SUM(P170:T170),1)</x:f>
        <x:v>16.2</x:v>
      </x:c>
      <x:c r="V170" s="32"/>
      <x:c r="W170" s="32" t="str">
        <x:v>연도 등록</x:v>
      </x:c>
    </x:row>
    <x:row r="171" ht="24" customHeight="1">
      <x:c r="A171" s="32" t="n">
        <x:v>167</x:v>
      </x:c>
      <x:c r="B171" s="32" t="str">
        <x:v>80일간의 세계일주(Around the World in Eighty Days)</x:v>
      </x:c>
      <x:c r="C171" s="32" t="str">
        <x:v>쥘 가브리엘 베른(Jules Gabriel Verne)</x:v>
      </x:c>
      <x:c r="D171" s="32" t="str">
        <x:v>소설·단편소설</x:v>
      </x:c>
      <x:c r="E171" s="32" t="n">
        <x:v>1872</x:v>
      </x:c>
      <x:c r="F171" s="32" t="n">
        <x:v>0</x:v>
      </x:c>
      <x:c r="G171" s="32" t="n">
        <x:v>0</x:v>
      </x:c>
      <x:c r="H171" s="32" t="n">
        <x:v>88</x:v>
      </x:c>
      <x:c r="I171" s="32" t="n">
        <x:f>IF(E171="","",MAX(0,'Scoring Method'!$B$11-E171-IF(E171&lt;0,1,0)))</x:f>
        <x:v>154</x:v>
      </x:c>
      <x:c r="J171" s="32" t="n">
        <x:v>3</x:v>
      </x:c>
      <x:c r="K171" s="32" t="n">
        <x:v>1</x:v>
      </x:c>
      <x:c r="L171" s="32" t="n">
        <x:v>1</x:v>
      </x:c>
      <x:c r="M171" s="32" t="n">
        <x:v>1</x:v>
      </x:c>
      <x:c r="N171" s="32" t="n">
        <x:v>0</x:v>
      </x:c>
      <x:c r="O171" s="32" t="n">
        <x:v>1</x:v>
      </x:c>
      <x:c r="P171" s="37" t="n">
        <x:f>ROUND('Scoring Method'!$B$2*F171/10,1)</x:f>
        <x:v>0</x:v>
      </x:c>
      <x:c r="Q171" s="37" t="n">
        <x:f>ROUND(MIN('Scoring Method'!$B$3,10*G171),1)</x:f>
        <x:v>0</x:v>
      </x:c>
      <x:c r="R171" s="37" t="n">
        <x:f>IF(H171="",0,ROUND('Scoring Method'!$B$4*(101-H171)/100,1))</x:f>
        <x:v>2.6</x:v>
      </x:c>
      <x:c r="S171" s="37" t="n">
        <x:f>ROUND(IF(I171="",0,7.5*MIN(1,LN(1+I171)/LN(1+'Scoring Method'!$B$10)))+7.5*LN(1+J171)/LN(1+'Scoring Method'!$B$9),1)</x:f>
        <x:v>9.6</x:v>
      </x:c>
      <x:c r="T171" s="37" t="n">
        <x:f>SUM(K171:O171)</x:f>
        <x:v>4</x:v>
      </x:c>
      <x:c r="U171" s="37" t="n">
        <x:f>ROUND(SUM(P171:T171),1)</x:f>
        <x:v>16.2</x:v>
      </x:c>
      <x:c r="V171" s="32"/>
      <x:c r="W171" s="32" t="str">
        <x:v>연도 등록</x:v>
      </x:c>
    </x:row>
    <x:row r="172" ht="24" customHeight="1">
      <x:c r="A172" s="32" t="n">
        <x:v>168</x:v>
      </x:c>
      <x:c r="B172" s="32" t="str">
        <x:v>설국(Snow Country)</x:v>
      </x:c>
      <x:c r="C172" s="32" t="str">
        <x:v>가와바타 야스나리(Yasunari Kawabata)</x:v>
      </x:c>
      <x:c r="D172" s="32" t="str">
        <x:v>소설·단편소설</x:v>
      </x:c>
      <x:c r="E172" s="32" t="n">
        <x:v>1947</x:v>
      </x:c>
      <x:c r="F172" s="32" t="n">
        <x:v>3</x:v>
      </x:c>
      <x:c r="G172" s="32" t="n">
        <x:v>0</x:v>
      </x:c>
      <x:c r="H172" s="32" t="n">
        <x:v>89</x:v>
      </x:c>
      <x:c r="I172" s="32" t="n">
        <x:f>IF(E172="","",MAX(0,'Scoring Method'!$B$11-E172-IF(E172&lt;0,1,0)))</x:f>
        <x:v>79</x:v>
      </x:c>
      <x:c r="J172" s="32" t="n">
        <x:v>5</x:v>
      </x:c>
      <x:c r="K172" s="32" t="n">
        <x:v>1</x:v>
      </x:c>
      <x:c r="L172" s="32" t="n">
        <x:v>1</x:v>
      </x:c>
      <x:c r="M172" s="32" t="n">
        <x:v>1</x:v>
      </x:c>
      <x:c r="N172" s="32" t="n">
        <x:v>0</x:v>
      </x:c>
      <x:c r="O172" s="32" t="n">
        <x:v>1</x:v>
      </x:c>
      <x:c r="P172" s="37" t="n">
        <x:f>ROUND('Scoring Method'!$B$2*F172/10,1)</x:f>
        <x:v>12</x:v>
      </x:c>
      <x:c r="Q172" s="37" t="n">
        <x:f>ROUND(MIN('Scoring Method'!$B$3,10*G172),1)</x:f>
        <x:v>0</x:v>
      </x:c>
      <x:c r="R172" s="37" t="n">
        <x:f>IF(H172="",0,ROUND('Scoring Method'!$B$4*(101-H172)/100,1))</x:f>
        <x:v>2.4</x:v>
      </x:c>
      <x:c r="S172" s="37" t="n">
        <x:f>ROUND(IF(I172="",0,7.5*MIN(1,LN(1+I172)/LN(1+'Scoring Method'!$B$10)))+7.5*LN(1+J172)/LN(1+'Scoring Method'!$B$9),1)</x:f>
        <x:v>9.8</x:v>
      </x:c>
      <x:c r="T172" s="37" t="n">
        <x:f>SUM(K172:O172)</x:f>
        <x:v>4</x:v>
      </x:c>
      <x:c r="U172" s="37" t="n">
        <x:f>ROUND(SUM(P172:T172),1)</x:f>
        <x:v>28.2</x:v>
      </x:c>
      <x:c r="V172" s="32"/>
      <x:c r="W172" s="32" t="str">
        <x:v>연도 등록</x:v>
      </x:c>
    </x:row>
    <x:row r="173" ht="24" customHeight="1">
      <x:c r="A173" s="32" t="n">
        <x:v>169</x:v>
      </x:c>
      <x:c r="B173" s="32" t="str">
        <x:v>나를 보내지 마(Never Let Me Go)</x:v>
      </x:c>
      <x:c r="C173" s="32" t="str">
        <x:v>가즈오 이시구로(Kazuo Ishiguro)</x:v>
      </x:c>
      <x:c r="D173" s="32" t="str">
        <x:v>소설·단편소설</x:v>
      </x:c>
      <x:c r="E173" s="32" t="n">
        <x:v>2005</x:v>
      </x:c>
      <x:c r="F173" s="32" t="n">
        <x:v>4</x:v>
      </x:c>
      <x:c r="G173" s="32" t="n">
        <x:v>0</x:v>
      </x:c>
      <x:c r="H173" s="32" t="n">
        <x:v>90</x:v>
      </x:c>
      <x:c r="I173" s="32" t="n">
        <x:f>IF(E173="","",MAX(0,'Scoring Method'!$B$11-E173-IF(E173&lt;0,1,0)))</x:f>
        <x:v>21</x:v>
      </x:c>
      <x:c r="J173" s="32" t="n">
        <x:v>3</x:v>
      </x:c>
      <x:c r="K173" s="32" t="n">
        <x:v>1</x:v>
      </x:c>
      <x:c r="L173" s="32" t="n">
        <x:v>1</x:v>
      </x:c>
      <x:c r="M173" s="32" t="n">
        <x:v>1</x:v>
      </x:c>
      <x:c r="N173" s="32" t="n">
        <x:v>0</x:v>
      </x:c>
      <x:c r="O173" s="32" t="n">
        <x:v>1</x:v>
      </x:c>
      <x:c r="P173" s="37" t="n">
        <x:f>ROUND('Scoring Method'!$B$2*F173/10,1)</x:f>
        <x:v>16</x:v>
      </x:c>
      <x:c r="Q173" s="37" t="n">
        <x:f>ROUND(MIN('Scoring Method'!$B$3,10*G173),1)</x:f>
        <x:v>0</x:v>
      </x:c>
      <x:c r="R173" s="37" t="n">
        <x:f>IF(H173="",0,ROUND('Scoring Method'!$B$4*(101-H173)/100,1))</x:f>
        <x:v>2.2</x:v>
      </x:c>
      <x:c r="S173" s="37" t="n">
        <x:f>ROUND(IF(I173="",0,7.5*MIN(1,LN(1+I173)/LN(1+'Scoring Method'!$B$10)))+7.5*LN(1+J173)/LN(1+'Scoring Method'!$B$9),1)</x:f>
        <x:v>7.2</x:v>
      </x:c>
      <x:c r="T173" s="37" t="n">
        <x:f>SUM(K173:O173)</x:f>
        <x:v>4</x:v>
      </x:c>
      <x:c r="U173" s="37" t="n">
        <x:f>ROUND(SUM(P173:T173),1)</x:f>
        <x:v>29.4</x:v>
      </x:c>
      <x:c r="V173" s="32"/>
      <x:c r="W173" s="32" t="str">
        <x:v>연도 등록</x:v>
      </x:c>
    </x:row>
    <x:row r="174" ht="24" customHeight="1">
      <x:c r="A174" s="32" t="n">
        <x:v>170</x:v>
      </x:c>
      <x:c r="B174" s="32" t="str">
        <x:v>남겨진 나날들(The Remains of the Day)</x:v>
      </x:c>
      <x:c r="C174" s="32" t="str">
        <x:v>가즈오 이시구로(Kazuo Ishiguro)</x:v>
      </x:c>
      <x:c r="D174" s="32" t="str">
        <x:v>소설·단편소설</x:v>
      </x:c>
      <x:c r="E174" s="32" t="n">
        <x:v>1989</x:v>
      </x:c>
      <x:c r="F174" s="32" t="n">
        <x:v>4</x:v>
      </x:c>
      <x:c r="G174" s="32" t="n">
        <x:v>0</x:v>
      </x:c>
      <x:c r="H174" s="32" t="n">
        <x:v>91</x:v>
      </x:c>
      <x:c r="I174" s="32" t="n">
        <x:f>IF(E174="","",MAX(0,'Scoring Method'!$B$11-E174-IF(E174&lt;0,1,0)))</x:f>
        <x:v>37</x:v>
      </x:c>
      <x:c r="J174" s="32" t="n">
        <x:v>5</x:v>
      </x:c>
      <x:c r="K174" s="32" t="n">
        <x:v>1</x:v>
      </x:c>
      <x:c r="L174" s="32" t="n">
        <x:v>1</x:v>
      </x:c>
      <x:c r="M174" s="32" t="n">
        <x:v>1</x:v>
      </x:c>
      <x:c r="N174" s="32" t="n">
        <x:v>0</x:v>
      </x:c>
      <x:c r="O174" s="32" t="n">
        <x:v>1</x:v>
      </x:c>
      <x:c r="P174" s="37" t="n">
        <x:f>ROUND('Scoring Method'!$B$2*F174/10,1)</x:f>
        <x:v>16</x:v>
      </x:c>
      <x:c r="Q174" s="37" t="n">
        <x:f>ROUND(MIN('Scoring Method'!$B$3,10*G174),1)</x:f>
        <x:v>0</x:v>
      </x:c>
      <x:c r="R174" s="37" t="n">
        <x:f>IF(H174="",0,ROUND('Scoring Method'!$B$4*(101-H174)/100,1))</x:f>
        <x:v>2</x:v>
      </x:c>
      <x:c r="S174" s="37" t="n">
        <x:f>ROUND(IF(I174="",0,7.5*MIN(1,LN(1+I174)/LN(1+'Scoring Method'!$B$10)))+7.5*LN(1+J174)/LN(1+'Scoring Method'!$B$9),1)</x:f>
        <x:v>8.9</x:v>
      </x:c>
      <x:c r="T174" s="37" t="n">
        <x:f>SUM(K174:O174)</x:f>
        <x:v>4</x:v>
      </x:c>
      <x:c r="U174" s="37" t="n">
        <x:f>ROUND(SUM(P174:T174),1)</x:f>
        <x:v>30.9</x:v>
      </x:c>
      <x:c r="V174" s="32"/>
      <x:c r="W174" s="32" t="str">
        <x:v>연도 등록</x:v>
      </x:c>
    </x:row>
    <x:row r="175" ht="24" customHeight="1">
      <x:c r="A175" s="32" t="n">
        <x:v>171</x:v>
      </x:c>
      <x:c r="B175" s="32" t="str">
        <x:v>더 로드(The Road)</x:v>
      </x:c>
      <x:c r="C175" s="32" t="str">
        <x:v>코맥 매카시(Cormac McCarthy)</x:v>
      </x:c>
      <x:c r="D175" s="32" t="str">
        <x:v>소설·단편소설</x:v>
      </x:c>
      <x:c r="E175" s="32" t="n">
        <x:v>2006</x:v>
      </x:c>
      <x:c r="F175" s="32" t="n">
        <x:v>4</x:v>
      </x:c>
      <x:c r="G175" s="32" t="n">
        <x:v>0</x:v>
      </x:c>
      <x:c r="H175" s="32" t="n">
        <x:v>93</x:v>
      </x:c>
      <x:c r="I175" s="32" t="n">
        <x:f>IF(E175="","",MAX(0,'Scoring Method'!$B$11-E175-IF(E175&lt;0,1,0)))</x:f>
        <x:v>20</x:v>
      </x:c>
      <x:c r="J175" s="32" t="n">
        <x:v>5</x:v>
      </x:c>
      <x:c r="K175" s="32" t="n">
        <x:v>1</x:v>
      </x:c>
      <x:c r="L175" s="32" t="n">
        <x:v>1</x:v>
      </x:c>
      <x:c r="M175" s="32" t="n">
        <x:v>1</x:v>
      </x:c>
      <x:c r="N175" s="32" t="n">
        <x:v>0</x:v>
      </x:c>
      <x:c r="O175" s="32" t="n">
        <x:v>1</x:v>
      </x:c>
      <x:c r="P175" s="37" t="n">
        <x:f>ROUND('Scoring Method'!$B$2*F175/10,1)</x:f>
        <x:v>16</x:v>
      </x:c>
      <x:c r="Q175" s="37" t="n">
        <x:f>ROUND(MIN('Scoring Method'!$B$3,10*G175),1)</x:f>
        <x:v>0</x:v>
      </x:c>
      <x:c r="R175" s="37" t="n">
        <x:f>IF(H175="",0,ROUND('Scoring Method'!$B$4*(101-H175)/100,1))</x:f>
        <x:v>1.6</x:v>
      </x:c>
      <x:c r="S175" s="37" t="n">
        <x:f>ROUND(IF(I175="",0,7.5*MIN(1,LN(1+I175)/LN(1+'Scoring Method'!$B$10)))+7.5*LN(1+J175)/LN(1+'Scoring Method'!$B$9),1)</x:f>
        <x:v>8.2</x:v>
      </x:c>
      <x:c r="T175" s="37" t="n">
        <x:f>SUM(K175:O175)</x:f>
        <x:v>4</x:v>
      </x:c>
      <x:c r="U175" s="37" t="n">
        <x:f>ROUND(SUM(P175:T175),1)</x:f>
        <x:v>29.8</x:v>
      </x:c>
      <x:c r="V175" s="32"/>
      <x:c r="W175" s="32" t="str">
        <x:v>연도 등록</x:v>
      </x:c>
    </x:row>
    <x:row r="176" ht="24" customHeight="1">
      <x:c r="A176" s="32" t="n">
        <x:v>172</x:v>
      </x:c>
      <x:c r="B176" s="32" t="str">
        <x:v>시계태엽 오렌지(A Clockwork Orange)</x:v>
      </x:c>
      <x:c r="C176" s="32" t="str">
        <x:v>앤서니 버제스(John Anthony Burgess Wilson)</x:v>
      </x:c>
      <x:c r="D176" s="32" t="str">
        <x:v>소설·단편소설</x:v>
      </x:c>
      <x:c r="E176" s="32" t="n">
        <x:v>1962</x:v>
      </x:c>
      <x:c r="F176" s="32" t="n">
        <x:v>0</x:v>
      </x:c>
      <x:c r="G176" s="32" t="n">
        <x:v>0</x:v>
      </x:c>
      <x:c r="H176" s="32" t="n">
        <x:v>94</x:v>
      </x:c>
      <x:c r="I176" s="32" t="n">
        <x:f>IF(E176="","",MAX(0,'Scoring Method'!$B$11-E176-IF(E176&lt;0,1,0)))</x:f>
        <x:v>64</x:v>
      </x:c>
      <x:c r="J176" s="32" t="n">
        <x:v>4</x:v>
      </x:c>
      <x:c r="K176" s="32" t="n">
        <x:v>1</x:v>
      </x:c>
      <x:c r="L176" s="32" t="n">
        <x:v>1</x:v>
      </x:c>
      <x:c r="M176" s="32" t="n">
        <x:v>1</x:v>
      </x:c>
      <x:c r="N176" s="32" t="n">
        <x:v>0</x:v>
      </x:c>
      <x:c r="O176" s="32" t="n">
        <x:v>1</x:v>
      </x:c>
      <x:c r="P176" s="37" t="n">
        <x:f>ROUND('Scoring Method'!$B$2*F176/10,1)</x:f>
        <x:v>0</x:v>
      </x:c>
      <x:c r="Q176" s="37" t="n">
        <x:f>ROUND(MIN('Scoring Method'!$B$3,10*G176),1)</x:f>
        <x:v>0</x:v>
      </x:c>
      <x:c r="R176" s="37" t="n">
        <x:f>IF(H176="",0,ROUND('Scoring Method'!$B$4*(101-H176)/100,1))</x:f>
        <x:v>1.4</x:v>
      </x:c>
      <x:c r="S176" s="37" t="n">
        <x:f>ROUND(IF(I176="",0,7.5*MIN(1,LN(1+I176)/LN(1+'Scoring Method'!$B$10)))+7.5*LN(1+J176)/LN(1+'Scoring Method'!$B$9),1)</x:f>
        <x:v>9.1</x:v>
      </x:c>
      <x:c r="T176" s="37" t="n">
        <x:f>SUM(K176:O176)</x:f>
        <x:v>4</x:v>
      </x:c>
      <x:c r="U176" s="37" t="n">
        <x:f>ROUND(SUM(P176:T176),1)</x:f>
        <x:v>14.5</x:v>
      </x:c>
      <x:c r="V176" s="32"/>
      <x:c r="W176" s="32" t="str">
        <x:v>연도 등록</x:v>
      </x:c>
    </x:row>
    <x:row r="177" ht="24" customHeight="1">
      <x:c r="A177" s="32" t="n">
        <x:v>173</x:v>
      </x:c>
      <x:c r="B177" s="32" t="str">
        <x:v>안네의 일기(The Diary of a Young Girl)</x:v>
      </x:c>
      <x:c r="C177" s="32" t="str">
        <x:v>안넬리스 마리 프랑크(Annelies Marie Frank)</x:v>
      </x:c>
      <x:c r="D177" s="32" t="str">
        <x:v>에세이</x:v>
      </x:c>
      <x:c r="E177" s="32" t="n">
        <x:v>1947</x:v>
      </x:c>
      <x:c r="F177" s="32" t="n">
        <x:v>0</x:v>
      </x:c>
      <x:c r="G177" s="32" t="n">
        <x:v>0</x:v>
      </x:c>
      <x:c r="H177" s="32" t="n">
        <x:v>95</x:v>
      </x:c>
      <x:c r="I177" s="32" t="n">
        <x:f>IF(E177="","",MAX(0,'Scoring Method'!$B$11-E177-IF(E177&lt;0,1,0)))</x:f>
        <x:v>79</x:v>
      </x:c>
      <x:c r="J177" s="32" t="n">
        <x:v>4</x:v>
      </x:c>
      <x:c r="K177" s="32" t="n">
        <x:v>1</x:v>
      </x:c>
      <x:c r="L177" s="32" t="n">
        <x:v>1</x:v>
      </x:c>
      <x:c r="M177" s="32" t="n">
        <x:v>1</x:v>
      </x:c>
      <x:c r="N177" s="32" t="n">
        <x:v>0</x:v>
      </x:c>
      <x:c r="O177" s="32" t="n">
        <x:v>1</x:v>
      </x:c>
      <x:c r="P177" s="37" t="n">
        <x:f>ROUND('Scoring Method'!$B$2*F177/10,1)</x:f>
        <x:v>0</x:v>
      </x:c>
      <x:c r="Q177" s="37" t="n">
        <x:f>ROUND(MIN('Scoring Method'!$B$3,10*G177),1)</x:f>
        <x:v>0</x:v>
      </x:c>
      <x:c r="R177" s="37" t="n">
        <x:f>IF(H177="",0,ROUND('Scoring Method'!$B$4*(101-H177)/100,1))</x:f>
        <x:v>1.2</x:v>
      </x:c>
      <x:c r="S177" s="37" t="n">
        <x:f>ROUND(IF(I177="",0,7.5*MIN(1,LN(1+I177)/LN(1+'Scoring Method'!$B$10)))+7.5*LN(1+J177)/LN(1+'Scoring Method'!$B$9),1)</x:f>
        <x:v>9.3</x:v>
      </x:c>
      <x:c r="T177" s="37" t="n">
        <x:f>SUM(K177:O177)</x:f>
        <x:v>4</x:v>
      </x:c>
      <x:c r="U177" s="37" t="n">
        <x:f>ROUND(SUM(P177:T177),1)</x:f>
        <x:v>14.5</x:v>
      </x:c>
      <x:c r="V177" s="32"/>
      <x:c r="W177" s="32" t="str">
        <x:v>연도 등록</x:v>
      </x:c>
    </x:row>
    <x:row r="178" ht="24" customHeight="1">
      <x:c r="A178" s="32" t="n">
        <x:v>174</x:v>
      </x:c>
      <x:c r="B178" s="32" t="str">
        <x:v>갈매기의 꿈(Jonathan Livingston Seagull)</x:v>
      </x:c>
      <x:c r="C178" s="32" t="str">
        <x:v>리처드 바크(Richard David Bach)</x:v>
      </x:c>
      <x:c r="D178" s="32" t="str">
        <x:v>소설·단편소설</x:v>
      </x:c>
      <x:c r="E178" s="32" t="n">
        <x:v>1970</x:v>
      </x:c>
      <x:c r="F178" s="32" t="n">
        <x:v>0</x:v>
      </x:c>
      <x:c r="G178" s="32" t="n">
        <x:v>0</x:v>
      </x:c>
      <x:c r="H178" s="32" t="n">
        <x:v>96</x:v>
      </x:c>
      <x:c r="I178" s="32" t="n">
        <x:f>IF(E178="","",MAX(0,'Scoring Method'!$B$11-E178-IF(E178&lt;0,1,0)))</x:f>
        <x:v>56</x:v>
      </x:c>
      <x:c r="J178" s="32" t="n">
        <x:v>3</x:v>
      </x:c>
      <x:c r="K178" s="32" t="n">
        <x:v>1</x:v>
      </x:c>
      <x:c r="L178" s="32" t="n">
        <x:v>1</x:v>
      </x:c>
      <x:c r="M178" s="32" t="n">
        <x:v>1</x:v>
      </x:c>
      <x:c r="N178" s="32" t="n">
        <x:v>0</x:v>
      </x:c>
      <x:c r="O178" s="32" t="n">
        <x:v>1</x:v>
      </x:c>
      <x:c r="P178" s="37" t="n">
        <x:f>ROUND('Scoring Method'!$B$2*F178/10,1)</x:f>
        <x:v>0</x:v>
      </x:c>
      <x:c r="Q178" s="37" t="n">
        <x:f>ROUND(MIN('Scoring Method'!$B$3,10*G178),1)</x:f>
        <x:v>0</x:v>
      </x:c>
      <x:c r="R178" s="37" t="n">
        <x:f>IF(H178="",0,ROUND('Scoring Method'!$B$4*(101-H178)/100,1))</x:f>
        <x:v>1</x:v>
      </x:c>
      <x:c r="S178" s="37" t="n">
        <x:f>ROUND(IF(I178="",0,7.5*MIN(1,LN(1+I178)/LN(1+'Scoring Method'!$B$10)))+7.5*LN(1+J178)/LN(1+'Scoring Method'!$B$9),1)</x:f>
        <x:v>8.3</x:v>
      </x:c>
      <x:c r="T178" s="37" t="n">
        <x:f>SUM(K178:O178)</x:f>
        <x:v>4</x:v>
      </x:c>
      <x:c r="U178" s="37" t="n">
        <x:f>ROUND(SUM(P178:T178),1)</x:f>
        <x:v>13.3</x:v>
      </x:c>
      <x:c r="V178" s="32"/>
      <x:c r="W178" s="32" t="str">
        <x:v>연도 등록</x:v>
      </x:c>
    </x:row>
    <x:row r="179" ht="24" customHeight="1">
      <x:c r="A179" s="32" t="n">
        <x:v>175</x:v>
      </x:c>
      <x:c r="B179" s="32" t="str">
        <x:v>키다리 아저씨(Daddy-Long-Legs)</x:v>
      </x:c>
      <x:c r="C179" s="32" t="str">
        <x:v>진 웹스터(본명: 앨리스 제인 챈들러 웹스터)(Alice Jane Chandler Webster)</x:v>
      </x:c>
      <x:c r="D179" s="32" t="str">
        <x:v>소설·단편소설</x:v>
      </x:c>
      <x:c r="E179" s="32" t="n">
        <x:v>1912</x:v>
      </x:c>
      <x:c r="F179" s="32" t="n">
        <x:v>0</x:v>
      </x:c>
      <x:c r="G179" s="32" t="n">
        <x:v>0</x:v>
      </x:c>
      <x:c r="H179" s="32" t="n">
        <x:v>97</x:v>
      </x:c>
      <x:c r="I179" s="32" t="n">
        <x:f>IF(E179="","",MAX(0,'Scoring Method'!$B$11-E179-IF(E179&lt;0,1,0)))</x:f>
        <x:v>114</x:v>
      </x:c>
      <x:c r="J179" s="32" t="n">
        <x:v>5</x:v>
      </x:c>
      <x:c r="K179" s="32" t="n">
        <x:v>1</x:v>
      </x:c>
      <x:c r="L179" s="32" t="n">
        <x:v>1</x:v>
      </x:c>
      <x:c r="M179" s="32" t="n">
        <x:v>1</x:v>
      </x:c>
      <x:c r="N179" s="32" t="n">
        <x:v>0</x:v>
      </x:c>
      <x:c r="O179" s="32" t="n">
        <x:v>1</x:v>
      </x:c>
      <x:c r="P179" s="37" t="n">
        <x:f>ROUND('Scoring Method'!$B$2*F179/10,1)</x:f>
        <x:v>0</x:v>
      </x:c>
      <x:c r="Q179" s="37" t="n">
        <x:f>ROUND(MIN('Scoring Method'!$B$3,10*G179),1)</x:f>
        <x:v>0</x:v>
      </x:c>
      <x:c r="R179" s="37" t="n">
        <x:f>IF(H179="",0,ROUND('Scoring Method'!$B$4*(101-H179)/100,1))</x:f>
        <x:v>0.8</x:v>
      </x:c>
      <x:c r="S179" s="37" t="n">
        <x:f>ROUND(IF(I179="",0,7.5*MIN(1,LN(1+I179)/LN(1+'Scoring Method'!$B$10)))+7.5*LN(1+J179)/LN(1+'Scoring Method'!$B$9),1)</x:f>
        <x:v>10.2</x:v>
      </x:c>
      <x:c r="T179" s="37" t="n">
        <x:f>SUM(K179:O179)</x:f>
        <x:v>4</x:v>
      </x:c>
      <x:c r="U179" s="37" t="n">
        <x:f>ROUND(SUM(P179:T179),1)</x:f>
        <x:v>15</x:v>
      </x:c>
      <x:c r="V179" s="32"/>
      <x:c r="W179" s="32" t="str">
        <x:v>연도 등록</x:v>
      </x:c>
    </x:row>
    <x:row r="180" ht="24" customHeight="1">
      <x:c r="A180" s="32" t="n">
        <x:v>176</x:v>
      </x:c>
      <x:c r="B180" s="32" t="str">
        <x:v>플란다스의 개(A Dog of Flanders)</x:v>
      </x:c>
      <x:c r="C180" s="32" t="str">
        <x:v>위다(본명: 마리아 루이즈 라메)(Maria Louise Ramé)</x:v>
      </x:c>
      <x:c r="D180" s="32" t="str">
        <x:v>소설·단편소설</x:v>
      </x:c>
      <x:c r="E180" s="32" t="n">
        <x:v>1872</x:v>
      </x:c>
      <x:c r="F180" s="32" t="n">
        <x:v>0</x:v>
      </x:c>
      <x:c r="G180" s="32" t="n">
        <x:v>0</x:v>
      </x:c>
      <x:c r="H180" s="32" t="n">
        <x:v>98</x:v>
      </x:c>
      <x:c r="I180" s="32" t="n">
        <x:f>IF(E180="","",MAX(0,'Scoring Method'!$B$11-E180-IF(E180&lt;0,1,0)))</x:f>
        <x:v>154</x:v>
      </x:c>
      <x:c r="J180" s="32" t="n">
        <x:v>4</x:v>
      </x:c>
      <x:c r="K180" s="32" t="n">
        <x:v>1</x:v>
      </x:c>
      <x:c r="L180" s="32" t="n">
        <x:v>1</x:v>
      </x:c>
      <x:c r="M180" s="32" t="n">
        <x:v>1</x:v>
      </x:c>
      <x:c r="N180" s="32" t="n">
        <x:v>0</x:v>
      </x:c>
      <x:c r="O180" s="32" t="n">
        <x:v>1</x:v>
      </x:c>
      <x:c r="P180" s="37" t="n">
        <x:f>ROUND('Scoring Method'!$B$2*F180/10,1)</x:f>
        <x:v>0</x:v>
      </x:c>
      <x:c r="Q180" s="37" t="n">
        <x:f>ROUND(MIN('Scoring Method'!$B$3,10*G180),1)</x:f>
        <x:v>0</x:v>
      </x:c>
      <x:c r="R180" s="37" t="n">
        <x:f>IF(H180="",0,ROUND('Scoring Method'!$B$4*(101-H180)/100,1))</x:f>
        <x:v>0.6</x:v>
      </x:c>
      <x:c r="S180" s="37" t="n">
        <x:f>ROUND(IF(I180="",0,7.5*MIN(1,LN(1+I180)/LN(1+'Scoring Method'!$B$10)))+7.5*LN(1+J180)/LN(1+'Scoring Method'!$B$9),1)</x:f>
        <x:v>10.1</x:v>
      </x:c>
      <x:c r="T180" s="37" t="n">
        <x:f>SUM(K180:O180)</x:f>
        <x:v>4</x:v>
      </x:c>
      <x:c r="U180" s="37" t="n">
        <x:f>ROUND(SUM(P180:T180),1)</x:f>
        <x:v>14.7</x:v>
      </x:c>
      <x:c r="V180" s="32"/>
      <x:c r="W180" s="32" t="str">
        <x:v>연도 등록</x:v>
      </x:c>
    </x:row>
    <x:row r="181" ht="24" customHeight="1">
      <x:c r="A181" s="32" t="n">
        <x:v>177</x:v>
      </x:c>
      <x:c r="B181" s="32" t="str">
        <x:v>초한지(The Chu–Han Contention)</x:v>
      </x:c>
      <x:c r="C181" s="32" t="str">
        <x:v>전승·후대 편찬(Traditional; later compilers)</x:v>
      </x:c>
      <x:c r="D181" s="32" t="str">
        <x:v>소설·단편소설</x:v>
      </x:c>
      <x:c r="E181" s="32" t="n">
        <x:v>1600</x:v>
      </x:c>
      <x:c r="F181" s="32" t="n">
        <x:v>0</x:v>
      </x:c>
      <x:c r="G181" s="32" t="n">
        <x:v>0</x:v>
      </x:c>
      <x:c r="H181" s="32" t="n">
        <x:v>99</x:v>
      </x:c>
      <x:c r="I181" s="32" t="n">
        <x:f>IF(E181="","",MAX(0,'Scoring Method'!$B$11-E181-IF(E181&lt;0,1,0)))</x:f>
        <x:v>426</x:v>
      </x:c>
      <x:c r="J181" s="32" t="n">
        <x:v>6</x:v>
      </x:c>
      <x:c r="K181" s="32" t="n">
        <x:v>1</x:v>
      </x:c>
      <x:c r="L181" s="32" t="n">
        <x:v>1</x:v>
      </x:c>
      <x:c r="M181" s="32" t="n">
        <x:v>1</x:v>
      </x:c>
      <x:c r="N181" s="32" t="n">
        <x:v>0</x:v>
      </x:c>
      <x:c r="O181" s="32" t="n">
        <x:v>1</x:v>
      </x:c>
      <x:c r="P181" s="37" t="n">
        <x:f>ROUND('Scoring Method'!$B$2*F181/10,1)</x:f>
        <x:v>0</x:v>
      </x:c>
      <x:c r="Q181" s="37" t="n">
        <x:f>ROUND(MIN('Scoring Method'!$B$3,10*G181),1)</x:f>
        <x:v>0</x:v>
      </x:c>
      <x:c r="R181" s="37" t="n">
        <x:f>IF(H181="",0,ROUND('Scoring Method'!$B$4*(101-H181)/100,1))</x:f>
        <x:v>0.4</x:v>
      </x:c>
      <x:c r="S181" s="37" t="n">
        <x:f>ROUND(IF(I181="",0,7.5*MIN(1,LN(1+I181)/LN(1+'Scoring Method'!$B$10)))+7.5*LN(1+J181)/LN(1+'Scoring Method'!$B$9),1)</x:f>
        <x:v>12.2</x:v>
      </x:c>
      <x:c r="T181" s="37" t="n">
        <x:f>SUM(K181:O181)</x:f>
        <x:v>4</x:v>
      </x:c>
      <x:c r="U181" s="37" t="n">
        <x:f>ROUND(SUM(P181:T181),1)</x:f>
        <x:v>16.6</x:v>
      </x:c>
      <x:c r="V181" s="32"/>
      <x:c r="W181" s="32" t="str">
        <x:v>연도 등록</x:v>
      </x:c>
    </x:row>
    <x:row r="182" ht="24" customHeight="1">
      <x:c r="A182" s="32" t="n">
        <x:v>178</x:v>
      </x:c>
      <x:c r="B182" s="32" t="str">
        <x:v>삼국지(Romance of the Three Kingdoms)</x:v>
      </x:c>
      <x:c r="C182" s="32" t="str">
        <x:v>나관중(전승상 본명: 나본)(Luo Guanzhong)</x:v>
      </x:c>
      <x:c r="D182" s="32" t="str">
        <x:v>소설·단편소설</x:v>
      </x:c>
      <x:c r="E182" s="32" t="n">
        <x:v>1400</x:v>
      </x:c>
      <x:c r="F182" s="32" t="n">
        <x:v>0</x:v>
      </x:c>
      <x:c r="G182" s="32" t="n">
        <x:v>0</x:v>
      </x:c>
      <x:c r="H182" s="32" t="n">
        <x:v>99</x:v>
      </x:c>
      <x:c r="I182" s="32" t="n">
        <x:f>IF(E182="","",MAX(0,'Scoring Method'!$B$11-E182-IF(E182&lt;0,1,0)))</x:f>
        <x:v>626</x:v>
      </x:c>
      <x:c r="J182" s="32" t="n">
        <x:v>6</x:v>
      </x:c>
      <x:c r="K182" s="32" t="n">
        <x:v>1</x:v>
      </x:c>
      <x:c r="L182" s="32" t="n">
        <x:v>1</x:v>
      </x:c>
      <x:c r="M182" s="32" t="n">
        <x:v>1</x:v>
      </x:c>
      <x:c r="N182" s="32" t="n">
        <x:v>0</x:v>
      </x:c>
      <x:c r="O182" s="32" t="n">
        <x:v>1</x:v>
      </x:c>
      <x:c r="P182" s="37" t="n">
        <x:f>ROUND('Scoring Method'!$B$2*F182/10,1)</x:f>
        <x:v>0</x:v>
      </x:c>
      <x:c r="Q182" s="37" t="n">
        <x:f>ROUND(MIN('Scoring Method'!$B$3,10*G182),1)</x:f>
        <x:v>0</x:v>
      </x:c>
      <x:c r="R182" s="37" t="n">
        <x:f>IF(H182="",0,ROUND('Scoring Method'!$B$4*(101-H182)/100,1))</x:f>
        <x:v>0.4</x:v>
      </x:c>
      <x:c r="S182" s="37" t="n">
        <x:f>ROUND(IF(I182="",0,7.5*MIN(1,LN(1+I182)/LN(1+'Scoring Method'!$B$10)))+7.5*LN(1+J182)/LN(1+'Scoring Method'!$B$9),1)</x:f>
        <x:v>12.4</x:v>
      </x:c>
      <x:c r="T182" s="37" t="n">
        <x:f>SUM(K182:O182)</x:f>
        <x:v>4</x:v>
      </x:c>
      <x:c r="U182" s="37" t="n">
        <x:f>ROUND(SUM(P182:T182),1)</x:f>
        <x:v>16.8</x:v>
      </x:c>
      <x:c r="V182" s="32"/>
      <x:c r="W182" s="32" t="str">
        <x:v>연도 등록</x:v>
      </x:c>
    </x:row>
    <x:row r="183" ht="24" customHeight="1">
      <x:c r="A183" s="32" t="n">
        <x:v>179</x:v>
      </x:c>
      <x:c r="B183" s="32" t="str">
        <x:v>그림 형제 동화(Grimms' Fairy Tales)</x:v>
      </x:c>
      <x:c r="C183" s="32" t="str">
        <x:v>그림 형제(Jacob Ludwig Carl Grimm and Wilhelm Carl Grimm)</x:v>
      </x:c>
      <x:c r="D183" s="32" t="str">
        <x:v>기타</x:v>
      </x:c>
      <x:c r="E183" s="32" t="n">
        <x:v>1812</x:v>
      </x:c>
      <x:c r="F183" s="32" t="n">
        <x:v>0</x:v>
      </x:c>
      <x:c r="G183" s="32" t="n">
        <x:v>0</x:v>
      </x:c>
      <x:c r="H183" s="32" t="n">
        <x:v>100</x:v>
      </x:c>
      <x:c r="I183" s="32" t="n">
        <x:f>IF(E183="","",MAX(0,'Scoring Method'!$B$11-E183-IF(E183&lt;0,1,0)))</x:f>
        <x:v>214</x:v>
      </x:c>
      <x:c r="J183" s="32" t="n">
        <x:v>3</x:v>
      </x:c>
      <x:c r="K183" s="32" t="n">
        <x:v>1</x:v>
      </x:c>
      <x:c r="L183" s="32" t="n">
        <x:v>1</x:v>
      </x:c>
      <x:c r="M183" s="32" t="n">
        <x:v>1</x:v>
      </x:c>
      <x:c r="N183" s="32" t="n">
        <x:v>0</x:v>
      </x:c>
      <x:c r="O183" s="32" t="n">
        <x:v>1</x:v>
      </x:c>
      <x:c r="P183" s="37" t="n">
        <x:f>ROUND('Scoring Method'!$B$2*F183/10,1)</x:f>
        <x:v>0</x:v>
      </x:c>
      <x:c r="Q183" s="37" t="n">
        <x:f>ROUND(MIN('Scoring Method'!$B$3,10*G183),1)</x:f>
        <x:v>0</x:v>
      </x:c>
      <x:c r="R183" s="37" t="n">
        <x:f>IF(H183="",0,ROUND('Scoring Method'!$B$4*(101-H183)/100,1))</x:f>
        <x:v>0.2</x:v>
      </x:c>
      <x:c r="S183" s="37" t="n">
        <x:f>ROUND(IF(I183="",0,7.5*MIN(1,LN(1+I183)/LN(1+'Scoring Method'!$B$10)))+7.5*LN(1+J183)/LN(1+'Scoring Method'!$B$9),1)</x:f>
        <x:v>10</x:v>
      </x:c>
      <x:c r="T183" s="37" t="n">
        <x:f>SUM(K183:O183)</x:f>
        <x:v>4</x:v>
      </x:c>
      <x:c r="U183" s="37" t="n">
        <x:f>ROUND(SUM(P183:T183),1)</x:f>
        <x:v>14.2</x:v>
      </x:c>
      <x:c r="V183" s="32"/>
      <x:c r="W183" s="32" t="str">
        <x:v>연도 등록</x:v>
      </x:c>
    </x:row>
    <x:row r="184" ht="24" customHeight="1">
      <x:c r="A184" s="32" t="n">
        <x:v>180</x:v>
      </x:c>
      <x:c r="B184" s="32" t="str">
        <x:v>안데르센 동화(Hans Christian Andersen's Fairy Tales)</x:v>
      </x:c>
      <x:c r="C184" s="32" t="str">
        <x:v>한스 크리스티안 안데르센(Hans Christian Andersen)</x:v>
      </x:c>
      <x:c r="D184" s="32" t="str">
        <x:v>기타</x:v>
      </x:c>
      <x:c r="E184" s="32" t="n">
        <x:v>1835</x:v>
      </x:c>
      <x:c r="F184" s="32" t="n">
        <x:v>0</x:v>
      </x:c>
      <x:c r="G184" s="32" t="n">
        <x:v>0</x:v>
      </x:c>
      <x:c r="H184" s="32" t="n">
        <x:v>100</x:v>
      </x:c>
      <x:c r="I184" s="32" t="n">
        <x:f>IF(E184="","",MAX(0,'Scoring Method'!$B$11-E184-IF(E184&lt;0,1,0)))</x:f>
        <x:v>191</x:v>
      </x:c>
      <x:c r="J184" s="32" t="n">
        <x:v>4</x:v>
      </x:c>
      <x:c r="K184" s="32" t="n">
        <x:v>1</x:v>
      </x:c>
      <x:c r="L184" s="32" t="n">
        <x:v>1</x:v>
      </x:c>
      <x:c r="M184" s="32" t="n">
        <x:v>1</x:v>
      </x:c>
      <x:c r="N184" s="32" t="n">
        <x:v>0</x:v>
      </x:c>
      <x:c r="O184" s="32" t="n">
        <x:v>1</x:v>
      </x:c>
      <x:c r="P184" s="37" t="n">
        <x:f>ROUND('Scoring Method'!$B$2*F184/10,1)</x:f>
        <x:v>0</x:v>
      </x:c>
      <x:c r="Q184" s="37" t="n">
        <x:f>ROUND(MIN('Scoring Method'!$B$3,10*G184),1)</x:f>
        <x:v>0</x:v>
      </x:c>
      <x:c r="R184" s="37" t="n">
        <x:f>IF(H184="",0,ROUND('Scoring Method'!$B$4*(101-H184)/100,1))</x:f>
        <x:v>0.2</x:v>
      </x:c>
      <x:c r="S184" s="37" t="n">
        <x:f>ROUND(IF(I184="",0,7.5*MIN(1,LN(1+I184)/LN(1+'Scoring Method'!$B$10)))+7.5*LN(1+J184)/LN(1+'Scoring Method'!$B$9),1)</x:f>
        <x:v>10.4</x:v>
      </x:c>
      <x:c r="T184" s="37" t="n">
        <x:f>SUM(K184:O184)</x:f>
        <x:v>4</x:v>
      </x:c>
      <x:c r="U184" s="37" t="n">
        <x:f>ROUND(SUM(P184:T184),1)</x:f>
        <x:v>14.6</x:v>
      </x:c>
      <x:c r="V184" s="32"/>
      <x:c r="W184" s="32" t="str">
        <x:v>연도 등록</x:v>
      </x:c>
    </x:row>
    <x:row r="185" ht="24" customHeight="1">
      <x:c r="A185" s="32" t="n">
        <x:v>181</x:v>
      </x:c>
      <x:c r="B185" s="32" t="str">
        <x:v>국부론(The Wealth of Nations)</x:v>
      </x:c>
      <x:c r="C185" s="32" t="str">
        <x:v>애덤 스미스(Adam Smith)</x:v>
      </x:c>
      <x:c r="D185" s="32" t="str">
        <x:v>경제</x:v>
      </x:c>
      <x:c r="E185" s="32" t="n">
        <x:v>1776</x:v>
      </x:c>
      <x:c r="F185" s="32" t="n">
        <x:v>0</x:v>
      </x:c>
      <x:c r="G185" s="32" t="n">
        <x:v>0</x:v>
      </x:c>
      <x:c r="H185" s="32"/>
      <x:c r="I185" s="32" t="n">
        <x:f>IF(E185="","",MAX(0,'Scoring Method'!$B$11-E185-IF(E185&lt;0,1,0)))</x:f>
        <x:v>250</x:v>
      </x:c>
      <x:c r="J185" s="32" t="n">
        <x:v>2</x:v>
      </x:c>
      <x:c r="K185" s="32" t="n">
        <x:v>1</x:v>
      </x:c>
      <x:c r="L185" s="32" t="n">
        <x:v>1</x:v>
      </x:c>
      <x:c r="M185" s="32" t="n">
        <x:v>1</x:v>
      </x:c>
      <x:c r="N185" s="32" t="n">
        <x:v>0</x:v>
      </x:c>
      <x:c r="O185" s="32" t="n">
        <x:v>1</x:v>
      </x:c>
      <x:c r="P185" s="37" t="n">
        <x:f>ROUND('Scoring Method'!$B$2*F185/10,1)</x:f>
        <x:v>0</x:v>
      </x:c>
      <x:c r="Q185" s="37" t="n">
        <x:f>ROUND(MIN('Scoring Method'!$B$3,10*G185),1)</x:f>
        <x:v>0</x:v>
      </x:c>
      <x:c r="R185" s="37" t="n">
        <x:f>IF(H185="",0,ROUND('Scoring Method'!$B$4*(101-H185)/100,1))</x:f>
        <x:v>0</x:v>
      </x:c>
      <x:c r="S185" s="37" t="n">
        <x:f>ROUND(IF(I185="",0,7.5*MIN(1,LN(1+I185)/LN(1+'Scoring Method'!$B$10)))+7.5*LN(1+J185)/LN(1+'Scoring Method'!$B$9),1)</x:f>
        <x:v>9.4</x:v>
      </x:c>
      <x:c r="T185" s="37" t="n">
        <x:f>SUM(K185:O185)</x:f>
        <x:v>4</x:v>
      </x:c>
      <x:c r="U185" s="37" t="n">
        <x:f>ROUND(SUM(P185:T185),1)</x:f>
        <x:v>13.4</x:v>
      </x:c>
      <x:c r="V185" s="32" t="n">
        <x:v>94</x:v>
      </x:c>
      <x:c r="W185" s="32" t="str">
        <x:v>연도 등록</x:v>
      </x:c>
    </x:row>
    <x:row r="186" ht="24" customHeight="1">
      <x:c r="A186" s="32" t="n">
        <x:v>182</x:v>
      </x:c>
      <x:c r="B186" s="32" t="str">
        <x:v>고용, 이자 및 화폐의 일반이론(The General Theory of Employment, Interest and Money)</x:v>
      </x:c>
      <x:c r="C186" s="32" t="str">
        <x:v>존 메이너드 케인스(John Maynard Keynes, 1st Baron Keynes)</x:v>
      </x:c>
      <x:c r="D186" s="32" t="str">
        <x:v>경제</x:v>
      </x:c>
      <x:c r="E186" s="32" t="n">
        <x:v>1936</x:v>
      </x:c>
      <x:c r="F186" s="32" t="n">
        <x:v>0</x:v>
      </x:c>
      <x:c r="G186" s="32" t="n">
        <x:v>0</x:v>
      </x:c>
      <x:c r="H186" s="32"/>
      <x:c r="I186" s="32" t="n">
        <x:f>IF(E186="","",MAX(0,'Scoring Method'!$B$11-E186-IF(E186&lt;0,1,0)))</x:f>
        <x:v>90</x:v>
      </x:c>
      <x:c r="J186" s="32" t="n">
        <x:v>2</x:v>
      </x:c>
      <x:c r="K186" s="32" t="n">
        <x:v>1</x:v>
      </x:c>
      <x:c r="L186" s="32" t="n">
        <x:v>1</x:v>
      </x:c>
      <x:c r="M186" s="32" t="n">
        <x:v>1</x:v>
      </x:c>
      <x:c r="N186" s="32" t="n">
        <x:v>0</x:v>
      </x:c>
      <x:c r="O186" s="32" t="n">
        <x:v>1</x:v>
      </x:c>
      <x:c r="P186" s="37" t="n">
        <x:f>ROUND('Scoring Method'!$B$2*F186/10,1)</x:f>
        <x:v>0</x:v>
      </x:c>
      <x:c r="Q186" s="37" t="n">
        <x:f>ROUND(MIN('Scoring Method'!$B$3,10*G186),1)</x:f>
        <x:v>0</x:v>
      </x:c>
      <x:c r="R186" s="37" t="n">
        <x:f>IF(H186="",0,ROUND('Scoring Method'!$B$4*(101-H186)/100,1))</x:f>
        <x:v>0</x:v>
      </x:c>
      <x:c r="S186" s="37" t="n">
        <x:f>ROUND(IF(I186="",0,7.5*MIN(1,LN(1+I186)/LN(1+'Scoring Method'!$B$10)))+7.5*LN(1+J186)/LN(1+'Scoring Method'!$B$9),1)</x:f>
        <x:v>8.2</x:v>
      </x:c>
      <x:c r="T186" s="37" t="n">
        <x:f>SUM(K186:O186)</x:f>
        <x:v>4</x:v>
      </x:c>
      <x:c r="U186" s="37" t="n">
        <x:f>ROUND(SUM(P186:T186),1)</x:f>
        <x:v>12.2</x:v>
      </x:c>
      <x:c r="V186" s="32"/>
      <x:c r="W186" s="32" t="str">
        <x:v>연도 등록</x:v>
      </x:c>
    </x:row>
    <x:row r="187" ht="24" customHeight="1">
      <x:c r="A187" s="32" t="n">
        <x:v>183</x:v>
      </x:c>
      <x:c r="B187" s="32" t="str">
        <x:v>정치경제학 및 과세의 원리(On the Principles of Political Economy and Taxation)</x:v>
      </x:c>
      <x:c r="C187" s="32" t="str">
        <x:v>데이비드 리카도(David Ricardo)</x:v>
      </x:c>
      <x:c r="D187" s="32" t="str">
        <x:v>경제</x:v>
      </x:c>
      <x:c r="E187" s="32" t="n">
        <x:v>1817</x:v>
      </x:c>
      <x:c r="F187" s="32" t="n">
        <x:v>0</x:v>
      </x:c>
      <x:c r="G187" s="32" t="n">
        <x:v>0</x:v>
      </x:c>
      <x:c r="H187" s="32"/>
      <x:c r="I187" s="32" t="n">
        <x:f>IF(E187="","",MAX(0,'Scoring Method'!$B$11-E187-IF(E187&lt;0,1,0)))</x:f>
        <x:v>209</x:v>
      </x:c>
      <x:c r="J187" s="32" t="n">
        <x:v>4</x:v>
      </x:c>
      <x:c r="K187" s="32" t="n">
        <x:v>1</x:v>
      </x:c>
      <x:c r="L187" s="32" t="n">
        <x:v>1</x:v>
      </x:c>
      <x:c r="M187" s="32" t="n">
        <x:v>1</x:v>
      </x:c>
      <x:c r="N187" s="32" t="n">
        <x:v>0</x:v>
      </x:c>
      <x:c r="O187" s="32" t="n">
        <x:v>1</x:v>
      </x:c>
      <x:c r="P187" s="37" t="n">
        <x:f>ROUND('Scoring Method'!$B$2*F187/10,1)</x:f>
        <x:v>0</x:v>
      </x:c>
      <x:c r="Q187" s="37" t="n">
        <x:f>ROUND(MIN('Scoring Method'!$B$3,10*G187),1)</x:f>
        <x:v>0</x:v>
      </x:c>
      <x:c r="R187" s="37" t="n">
        <x:f>IF(H187="",0,ROUND('Scoring Method'!$B$4*(101-H187)/100,1))</x:f>
        <x:v>0</x:v>
      </x:c>
      <x:c r="S187" s="37" t="n">
        <x:f>ROUND(IF(I187="",0,7.5*MIN(1,LN(1+I187)/LN(1+'Scoring Method'!$B$10)))+7.5*LN(1+J187)/LN(1+'Scoring Method'!$B$9),1)</x:f>
        <x:v>10.5</x:v>
      </x:c>
      <x:c r="T187" s="37" t="n">
        <x:f>SUM(K187:O187)</x:f>
        <x:v>4</x:v>
      </x:c>
      <x:c r="U187" s="37" t="n">
        <x:f>ROUND(SUM(P187:T187),1)</x:f>
        <x:v>14.5</x:v>
      </x:c>
      <x:c r="V187" s="32" t="n">
        <x:v>88</x:v>
      </x:c>
      <x:c r="W187" s="32" t="str">
        <x:v>연도 등록</x:v>
      </x:c>
    </x:row>
    <x:row r="188" ht="24" customHeight="1">
      <x:c r="A188" s="32" t="n">
        <x:v>184</x:v>
      </x:c>
      <x:c r="B188" s="32" t="str">
        <x:v>경제학 원리(Principles of Economics)</x:v>
      </x:c>
      <x:c r="C188" s="32" t="str">
        <x:v>앨프리드 마셜(Alfred Marshall)</x:v>
      </x:c>
      <x:c r="D188" s="32" t="str">
        <x:v>경제</x:v>
      </x:c>
      <x:c r="E188" s="32" t="n">
        <x:v>1890</x:v>
      </x:c>
      <x:c r="F188" s="32" t="n">
        <x:v>0</x:v>
      </x:c>
      <x:c r="G188" s="32" t="n">
        <x:v>0</x:v>
      </x:c>
      <x:c r="H188" s="32"/>
      <x:c r="I188" s="32" t="n">
        <x:f>IF(E188="","",MAX(0,'Scoring Method'!$B$11-E188-IF(E188&lt;0,1,0)))</x:f>
        <x:v>136</x:v>
      </x:c>
      <x:c r="J188" s="32" t="n">
        <x:v>2</x:v>
      </x:c>
      <x:c r="K188" s="32" t="n">
        <x:v>1</x:v>
      </x:c>
      <x:c r="L188" s="32" t="n">
        <x:v>1</x:v>
      </x:c>
      <x:c r="M188" s="32" t="n">
        <x:v>1</x:v>
      </x:c>
      <x:c r="N188" s="32" t="n">
        <x:v>0</x:v>
      </x:c>
      <x:c r="O188" s="32" t="n">
        <x:v>1</x:v>
      </x:c>
      <x:c r="P188" s="37" t="n">
        <x:f>ROUND('Scoring Method'!$B$2*F188/10,1)</x:f>
        <x:v>0</x:v>
      </x:c>
      <x:c r="Q188" s="37" t="n">
        <x:f>ROUND(MIN('Scoring Method'!$B$3,10*G188),1)</x:f>
        <x:v>0</x:v>
      </x:c>
      <x:c r="R188" s="37" t="n">
        <x:f>IF(H188="",0,ROUND('Scoring Method'!$B$4*(101-H188)/100,1))</x:f>
        <x:v>0</x:v>
      </x:c>
      <x:c r="S188" s="37" t="n">
        <x:f>ROUND(IF(I188="",0,7.5*MIN(1,LN(1+I188)/LN(1+'Scoring Method'!$B$10)))+7.5*LN(1+J188)/LN(1+'Scoring Method'!$B$9),1)</x:f>
        <x:v>8.7</x:v>
      </x:c>
      <x:c r="T188" s="37" t="n">
        <x:f>SUM(K188:O188)</x:f>
        <x:v>4</x:v>
      </x:c>
      <x:c r="U188" s="37" t="n">
        <x:f>ROUND(SUM(P188:T188),1)</x:f>
        <x:v>12.7</x:v>
      </x:c>
      <x:c r="V188" s="32"/>
      <x:c r="W188" s="32" t="str">
        <x:v>연도 등록</x:v>
      </x:c>
    </x:row>
    <x:row r="189" ht="24" customHeight="1">
      <x:c r="A189" s="32" t="n">
        <x:v>185</x:v>
      </x:c>
      <x:c r="B189" s="32" t="str">
        <x:v>자본주의·사회주의·민주주의(Capitalism, Socialism and Democracy)</x:v>
      </x:c>
      <x:c r="C189" s="32" t="str">
        <x:v>요제프 알로이스 슘페터(Joseph Alois Schumpeter)</x:v>
      </x:c>
      <x:c r="D189" s="32" t="str">
        <x:v>경제</x:v>
      </x:c>
      <x:c r="E189" s="32" t="n">
        <x:v>1942</x:v>
      </x:c>
      <x:c r="F189" s="32" t="n">
        <x:v>0</x:v>
      </x:c>
      <x:c r="G189" s="32" t="n">
        <x:v>0</x:v>
      </x:c>
      <x:c r="H189" s="32"/>
      <x:c r="I189" s="32" t="n">
        <x:f>IF(E189="","",MAX(0,'Scoring Method'!$B$11-E189-IF(E189&lt;0,1,0)))</x:f>
        <x:v>84</x:v>
      </x:c>
      <x:c r="J189" s="32" t="n">
        <x:v>4</x:v>
      </x:c>
      <x:c r="K189" s="32" t="n">
        <x:v>1</x:v>
      </x:c>
      <x:c r="L189" s="32" t="n">
        <x:v>1</x:v>
      </x:c>
      <x:c r="M189" s="32" t="n">
        <x:v>1</x:v>
      </x:c>
      <x:c r="N189" s="32" t="n">
        <x:v>0</x:v>
      </x:c>
      <x:c r="O189" s="32" t="n">
        <x:v>1</x:v>
      </x:c>
      <x:c r="P189" s="37" t="n">
        <x:f>ROUND('Scoring Method'!$B$2*F189/10,1)</x:f>
        <x:v>0</x:v>
      </x:c>
      <x:c r="Q189" s="37" t="n">
        <x:f>ROUND(MIN('Scoring Method'!$B$3,10*G189),1)</x:f>
        <x:v>0</x:v>
      </x:c>
      <x:c r="R189" s="37" t="n">
        <x:f>IF(H189="",0,ROUND('Scoring Method'!$B$4*(101-H189)/100,1))</x:f>
        <x:v>0</x:v>
      </x:c>
      <x:c r="S189" s="37" t="n">
        <x:f>ROUND(IF(I189="",0,7.5*MIN(1,LN(1+I189)/LN(1+'Scoring Method'!$B$10)))+7.5*LN(1+J189)/LN(1+'Scoring Method'!$B$9),1)</x:f>
        <x:v>9.4</x:v>
      </x:c>
      <x:c r="T189" s="37" t="n">
        <x:f>SUM(K189:O189)</x:f>
        <x:v>4</x:v>
      </x:c>
      <x:c r="U189" s="37" t="n">
        <x:f>ROUND(SUM(P189:T189),1)</x:f>
        <x:v>13.4</x:v>
      </x:c>
      <x:c r="V189" s="32" t="n">
        <x:v>95</x:v>
      </x:c>
      <x:c r="W189" s="32" t="str">
        <x:v>연도 등록</x:v>
      </x:c>
    </x:row>
    <x:row r="190" ht="24" customHeight="1">
      <x:c r="A190" s="32" t="n">
        <x:v>186</x:v>
      </x:c>
      <x:c r="B190" s="32" t="str">
        <x:v>노예의 길(The Road to Serfdom)</x:v>
      </x:c>
      <x:c r="C190" s="32" t="str">
        <x:v>프리드리히 아우구스트 폰 하이에크(Friedrich August von Hayek)</x:v>
      </x:c>
      <x:c r="D190" s="32" t="str">
        <x:v>경제</x:v>
      </x:c>
      <x:c r="E190" s="32" t="n">
        <x:v>1944</x:v>
      </x:c>
      <x:c r="F190" s="32" t="n">
        <x:v>0</x:v>
      </x:c>
      <x:c r="G190" s="32" t="n">
        <x:v>0</x:v>
      </x:c>
      <x:c r="H190" s="32"/>
      <x:c r="I190" s="32" t="n">
        <x:f>IF(E190="","",MAX(0,'Scoring Method'!$B$11-E190-IF(E190&lt;0,1,0)))</x:f>
        <x:v>82</x:v>
      </x:c>
      <x:c r="J190" s="32" t="n">
        <x:v>2</x:v>
      </x:c>
      <x:c r="K190" s="32" t="n">
        <x:v>1</x:v>
      </x:c>
      <x:c r="L190" s="32" t="n">
        <x:v>1</x:v>
      </x:c>
      <x:c r="M190" s="32" t="n">
        <x:v>1</x:v>
      </x:c>
      <x:c r="N190" s="32" t="n">
        <x:v>0</x:v>
      </x:c>
      <x:c r="O190" s="32" t="n">
        <x:v>1</x:v>
      </x:c>
      <x:c r="P190" s="37" t="n">
        <x:f>ROUND('Scoring Method'!$B$2*F190/10,1)</x:f>
        <x:v>0</x:v>
      </x:c>
      <x:c r="Q190" s="37" t="n">
        <x:f>ROUND(MIN('Scoring Method'!$B$3,10*G190),1)</x:f>
        <x:v>0</x:v>
      </x:c>
      <x:c r="R190" s="37" t="n">
        <x:f>IF(H190="",0,ROUND('Scoring Method'!$B$4*(101-H190)/100,1))</x:f>
        <x:v>0</x:v>
      </x:c>
      <x:c r="S190" s="37" t="n">
        <x:f>ROUND(IF(I190="",0,7.5*MIN(1,LN(1+I190)/LN(1+'Scoring Method'!$B$10)))+7.5*LN(1+J190)/LN(1+'Scoring Method'!$B$9),1)</x:f>
        <x:v>8.1</x:v>
      </x:c>
      <x:c r="T190" s="37" t="n">
        <x:f>SUM(K190:O190)</x:f>
        <x:v>4</x:v>
      </x:c>
      <x:c r="U190" s="37" t="n">
        <x:f>ROUND(SUM(P190:T190),1)</x:f>
        <x:v>12.1</x:v>
      </x:c>
      <x:c r="V190" s="32"/>
      <x:c r="W190" s="32" t="str">
        <x:v>연도 등록</x:v>
      </x:c>
    </x:row>
    <x:row r="191" ht="24" customHeight="1">
      <x:c r="A191" s="32" t="n">
        <x:v>187</x:v>
      </x:c>
      <x:c r="B191" s="32" t="str">
        <x:v>거대한 전환(The Great Transformation)</x:v>
      </x:c>
      <x:c r="C191" s="32" t="str">
        <x:v>칼 폴라니(Karl Paul Polanyi)</x:v>
      </x:c>
      <x:c r="D191" s="32" t="str">
        <x:v>경제</x:v>
      </x:c>
      <x:c r="E191" s="32" t="n">
        <x:v>1944</x:v>
      </x:c>
      <x:c r="F191" s="32" t="n">
        <x:v>0</x:v>
      </x:c>
      <x:c r="G191" s="32" t="n">
        <x:v>0</x:v>
      </x:c>
      <x:c r="H191" s="32"/>
      <x:c r="I191" s="32" t="n">
        <x:f>IF(E191="","",MAX(0,'Scoring Method'!$B$11-E191-IF(E191&lt;0,1,0)))</x:f>
        <x:v>82</x:v>
      </x:c>
      <x:c r="J191" s="32" t="n">
        <x:v>6</x:v>
      </x:c>
      <x:c r="K191" s="32" t="n">
        <x:v>1</x:v>
      </x:c>
      <x:c r="L191" s="32" t="n">
        <x:v>1</x:v>
      </x:c>
      <x:c r="M191" s="32" t="n">
        <x:v>1</x:v>
      </x:c>
      <x:c r="N191" s="32" t="n">
        <x:v>0</x:v>
      </x:c>
      <x:c r="O191" s="32" t="n">
        <x:v>1</x:v>
      </x:c>
      <x:c r="P191" s="37" t="n">
        <x:f>ROUND('Scoring Method'!$B$2*F191/10,1)</x:f>
        <x:v>0</x:v>
      </x:c>
      <x:c r="Q191" s="37" t="n">
        <x:f>ROUND(MIN('Scoring Method'!$B$3,10*G191),1)</x:f>
        <x:v>0</x:v>
      </x:c>
      <x:c r="R191" s="37" t="n">
        <x:f>IF(H191="",0,ROUND('Scoring Method'!$B$4*(101-H191)/100,1))</x:f>
        <x:v>0</x:v>
      </x:c>
      <x:c r="S191" s="37" t="n">
        <x:f>ROUND(IF(I191="",0,7.5*MIN(1,LN(1+I191)/LN(1+'Scoring Method'!$B$10)))+7.5*LN(1+J191)/LN(1+'Scoring Method'!$B$9),1)</x:f>
        <x:v>10.2</x:v>
      </x:c>
      <x:c r="T191" s="37" t="n">
        <x:f>SUM(K191:O191)</x:f>
        <x:v>4</x:v>
      </x:c>
      <x:c r="U191" s="37" t="n">
        <x:f>ROUND(SUM(P191:T191),1)</x:f>
        <x:v>14.2</x:v>
      </x:c>
      <x:c r="V191" s="32" t="n">
        <x:v>90</x:v>
      </x:c>
      <x:c r="W191" s="32" t="str">
        <x:v>연도 등록</x:v>
      </x:c>
    </x:row>
    <x:row r="192" ht="24" customHeight="1">
      <x:c r="A192" s="32" t="n">
        <x:v>188</x:v>
      </x:c>
      <x:c r="B192" s="32" t="str">
        <x:v>자본주의와 자유(Capitalism and Freedom)</x:v>
      </x:c>
      <x:c r="C192" s="32" t="str">
        <x:v>밀턴 프리드먼(Milton Friedman)</x:v>
      </x:c>
      <x:c r="D192" s="32" t="str">
        <x:v>경제</x:v>
      </x:c>
      <x:c r="E192" s="32" t="n">
        <x:v>1962</x:v>
      </x:c>
      <x:c r="F192" s="32" t="n">
        <x:v>0</x:v>
      </x:c>
      <x:c r="G192" s="32" t="n">
        <x:v>0</x:v>
      </x:c>
      <x:c r="H192" s="32"/>
      <x:c r="I192" s="32" t="n">
        <x:f>IF(E192="","",MAX(0,'Scoring Method'!$B$11-E192-IF(E192&lt;0,1,0)))</x:f>
        <x:v>64</x:v>
      </x:c>
      <x:c r="J192" s="32" t="n">
        <x:v>4</x:v>
      </x:c>
      <x:c r="K192" s="32" t="n">
        <x:v>1</x:v>
      </x:c>
      <x:c r="L192" s="32" t="n">
        <x:v>1</x:v>
      </x:c>
      <x:c r="M192" s="32" t="n">
        <x:v>1</x:v>
      </x:c>
      <x:c r="N192" s="32" t="n">
        <x:v>0</x:v>
      </x:c>
      <x:c r="O192" s="32" t="n">
        <x:v>1</x:v>
      </x:c>
      <x:c r="P192" s="37" t="n">
        <x:f>ROUND('Scoring Method'!$B$2*F192/10,1)</x:f>
        <x:v>0</x:v>
      </x:c>
      <x:c r="Q192" s="37" t="n">
        <x:f>ROUND(MIN('Scoring Method'!$B$3,10*G192),1)</x:f>
        <x:v>0</x:v>
      </x:c>
      <x:c r="R192" s="37" t="n">
        <x:f>IF(H192="",0,ROUND('Scoring Method'!$B$4*(101-H192)/100,1))</x:f>
        <x:v>0</x:v>
      </x:c>
      <x:c r="S192" s="37" t="n">
        <x:f>ROUND(IF(I192="",0,7.5*MIN(1,LN(1+I192)/LN(1+'Scoring Method'!$B$10)))+7.5*LN(1+J192)/LN(1+'Scoring Method'!$B$9),1)</x:f>
        <x:v>9.1</x:v>
      </x:c>
      <x:c r="T192" s="37" t="n">
        <x:f>SUM(K192:O192)</x:f>
        <x:v>4</x:v>
      </x:c>
      <x:c r="U192" s="37" t="n">
        <x:f>ROUND(SUM(P192:T192),1)</x:f>
        <x:v>13.1</x:v>
      </x:c>
      <x:c r="V192" s="32"/>
      <x:c r="W192" s="32" t="str">
        <x:v>연도 등록</x:v>
      </x:c>
    </x:row>
    <x:row r="193" ht="24" customHeight="1">
      <x:c r="A193" s="32" t="n">
        <x:v>189</x:v>
      </x:c>
      <x:c r="B193" s="32" t="str">
        <x:v>인간행동론(Human Action)</x:v>
      </x:c>
      <x:c r="C193" s="32" t="str">
        <x:v>루트비히 폰 미제스(Ludwig Heinrich Edler von Mises)</x:v>
      </x:c>
      <x:c r="D193" s="32" t="str">
        <x:v>경제</x:v>
      </x:c>
      <x:c r="E193" s="32" t="n">
        <x:v>1949</x:v>
      </x:c>
      <x:c r="F193" s="32" t="n">
        <x:v>0</x:v>
      </x:c>
      <x:c r="G193" s="32" t="n">
        <x:v>0</x:v>
      </x:c>
      <x:c r="H193" s="32"/>
      <x:c r="I193" s="32" t="n">
        <x:f>IF(E193="","",MAX(0,'Scoring Method'!$B$11-E193-IF(E193&lt;0,1,0)))</x:f>
        <x:v>77</x:v>
      </x:c>
      <x:c r="J193" s="32" t="n">
        <x:v>3</x:v>
      </x:c>
      <x:c r="K193" s="32" t="n">
        <x:v>1</x:v>
      </x:c>
      <x:c r="L193" s="32" t="n">
        <x:v>1</x:v>
      </x:c>
      <x:c r="M193" s="32" t="n">
        <x:v>1</x:v>
      </x:c>
      <x:c r="N193" s="32" t="n">
        <x:v>0</x:v>
      </x:c>
      <x:c r="O193" s="32" t="n">
        <x:v>1</x:v>
      </x:c>
      <x:c r="P193" s="37" t="n">
        <x:f>ROUND('Scoring Method'!$B$2*F193/10,1)</x:f>
        <x:v>0</x:v>
      </x:c>
      <x:c r="Q193" s="37" t="n">
        <x:f>ROUND(MIN('Scoring Method'!$B$3,10*G193),1)</x:f>
        <x:v>0</x:v>
      </x:c>
      <x:c r="R193" s="37" t="n">
        <x:f>IF(H193="",0,ROUND('Scoring Method'!$B$4*(101-H193)/100,1))</x:f>
        <x:v>0</x:v>
      </x:c>
      <x:c r="S193" s="37" t="n">
        <x:f>ROUND(IF(I193="",0,7.5*MIN(1,LN(1+I193)/LN(1+'Scoring Method'!$B$10)))+7.5*LN(1+J193)/LN(1+'Scoring Method'!$B$9),1)</x:f>
        <x:v>8.7</x:v>
      </x:c>
      <x:c r="T193" s="37" t="n">
        <x:f>SUM(K193:O193)</x:f>
        <x:v>4</x:v>
      </x:c>
      <x:c r="U193" s="37" t="n">
        <x:f>ROUND(SUM(P193:T193),1)</x:f>
        <x:v>12.7</x:v>
      </x:c>
      <x:c r="V193" s="32"/>
      <x:c r="W193" s="32" t="str">
        <x:v>연도 등록</x:v>
      </x:c>
    </x:row>
    <x:row r="194" ht="24" customHeight="1">
      <x:c r="A194" s="32" t="n">
        <x:v>190</x:v>
      </x:c>
      <x:c r="B194" s="32" t="str">
        <x:v>경제학(Economics)</x:v>
      </x:c>
      <x:c r="C194" s="32" t="str">
        <x:v>폴 앤서니 새뮤얼슨(Paul Anthony Samuelson)</x:v>
      </x:c>
      <x:c r="D194" s="32" t="str">
        <x:v>경제</x:v>
      </x:c>
      <x:c r="E194" s="32" t="n">
        <x:v>1948</x:v>
      </x:c>
      <x:c r="F194" s="32" t="n">
        <x:v>0</x:v>
      </x:c>
      <x:c r="G194" s="32" t="n">
        <x:v>0</x:v>
      </x:c>
      <x:c r="H194" s="32"/>
      <x:c r="I194" s="32" t="n">
        <x:f>IF(E194="","",MAX(0,'Scoring Method'!$B$11-E194-IF(E194&lt;0,1,0)))</x:f>
        <x:v>78</x:v>
      </x:c>
      <x:c r="J194" s="32" t="n">
        <x:v>4</x:v>
      </x:c>
      <x:c r="K194" s="32" t="n">
        <x:v>1</x:v>
      </x:c>
      <x:c r="L194" s="32" t="n">
        <x:v>1</x:v>
      </x:c>
      <x:c r="M194" s="32" t="n">
        <x:v>1</x:v>
      </x:c>
      <x:c r="N194" s="32" t="n">
        <x:v>0</x:v>
      </x:c>
      <x:c r="O194" s="32" t="n">
        <x:v>1</x:v>
      </x:c>
      <x:c r="P194" s="37" t="n">
        <x:f>ROUND('Scoring Method'!$B$2*F194/10,1)</x:f>
        <x:v>0</x:v>
      </x:c>
      <x:c r="Q194" s="37" t="n">
        <x:f>ROUND(MIN('Scoring Method'!$B$3,10*G194),1)</x:f>
        <x:v>0</x:v>
      </x:c>
      <x:c r="R194" s="37" t="n">
        <x:f>IF(H194="",0,ROUND('Scoring Method'!$B$4*(101-H194)/100,1))</x:f>
        <x:v>0</x:v>
      </x:c>
      <x:c r="S194" s="37" t="n">
        <x:f>ROUND(IF(I194="",0,7.5*MIN(1,LN(1+I194)/LN(1+'Scoring Method'!$B$10)))+7.5*LN(1+J194)/LN(1+'Scoring Method'!$B$9),1)</x:f>
        <x:v>9.3</x:v>
      </x:c>
      <x:c r="T194" s="37" t="n">
        <x:f>SUM(K194:O194)</x:f>
        <x:v>4</x:v>
      </x:c>
      <x:c r="U194" s="37" t="n">
        <x:f>ROUND(SUM(P194:T194),1)</x:f>
        <x:v>13.3</x:v>
      </x:c>
      <x:c r="V194" s="32" t="n">
        <x:v>98</x:v>
      </x:c>
      <x:c r="W194" s="32" t="str">
        <x:v>연도 등록</x:v>
      </x:c>
    </x:row>
    <x:row r="195" ht="24" customHeight="1">
      <x:c r="A195" s="32" t="n">
        <x:v>191</x:v>
      </x:c>
      <x:c r="B195" s="32" t="str">
        <x:v>유한계급론(The Theory of the Leisure Class)</x:v>
      </x:c>
      <x:c r="C195" s="32" t="str">
        <x:v>소스타인 분데 베블런(Thorstein Bunde Veblen)</x:v>
      </x:c>
      <x:c r="D195" s="32" t="str">
        <x:v>경제</x:v>
      </x:c>
      <x:c r="E195" s="32" t="n">
        <x:v>1899</x:v>
      </x:c>
      <x:c r="F195" s="32" t="n">
        <x:v>0</x:v>
      </x:c>
      <x:c r="G195" s="32" t="n">
        <x:v>0</x:v>
      </x:c>
      <x:c r="H195" s="32"/>
      <x:c r="I195" s="32" t="n">
        <x:f>IF(E195="","",MAX(0,'Scoring Method'!$B$11-E195-IF(E195&lt;0,1,0)))</x:f>
        <x:v>127</x:v>
      </x:c>
      <x:c r="J195" s="32" t="n">
        <x:v>5</x:v>
      </x:c>
      <x:c r="K195" s="32" t="n">
        <x:v>1</x:v>
      </x:c>
      <x:c r="L195" s="32" t="n">
        <x:v>1</x:v>
      </x:c>
      <x:c r="M195" s="32" t="n">
        <x:v>1</x:v>
      </x:c>
      <x:c r="N195" s="32" t="n">
        <x:v>0</x:v>
      </x:c>
      <x:c r="O195" s="32" t="n">
        <x:v>1</x:v>
      </x:c>
      <x:c r="P195" s="37" t="n">
        <x:f>ROUND('Scoring Method'!$B$2*F195/10,1)</x:f>
        <x:v>0</x:v>
      </x:c>
      <x:c r="Q195" s="37" t="n">
        <x:f>ROUND(MIN('Scoring Method'!$B$3,10*G195),1)</x:f>
        <x:v>0</x:v>
      </x:c>
      <x:c r="R195" s="37" t="n">
        <x:f>IF(H195="",0,ROUND('Scoring Method'!$B$4*(101-H195)/100,1))</x:f>
        <x:v>0</x:v>
      </x:c>
      <x:c r="S195" s="37" t="n">
        <x:f>ROUND(IF(I195="",0,7.5*MIN(1,LN(1+I195)/LN(1+'Scoring Method'!$B$10)))+7.5*LN(1+J195)/LN(1+'Scoring Method'!$B$9),1)</x:f>
        <x:v>10.3</x:v>
      </x:c>
      <x:c r="T195" s="37" t="n">
        <x:f>SUM(K195:O195)</x:f>
        <x:v>4</x:v>
      </x:c>
      <x:c r="U195" s="37" t="n">
        <x:f>ROUND(SUM(P195:T195),1)</x:f>
        <x:v>14.3</x:v>
      </x:c>
      <x:c r="V195" s="32" t="n">
        <x:v>89</x:v>
      </x:c>
      <x:c r="W195" s="32" t="str">
        <x:v>연도 등록</x:v>
      </x:c>
    </x:row>
    <x:row r="196" ht="24" customHeight="1">
      <x:c r="A196" s="32" t="n">
        <x:v>192</x:v>
      </x:c>
      <x:c r="B196" s="32" t="str">
        <x:v>인구론(An Essay on the Principle of Population)</x:v>
      </x:c>
      <x:c r="C196" s="32" t="str">
        <x:v>토머스 로버트 맬서스(Thomas Robert Malthus)</x:v>
      </x:c>
      <x:c r="D196" s="32" t="str">
        <x:v>경제</x:v>
      </x:c>
      <x:c r="E196" s="32" t="n">
        <x:v>1798</x:v>
      </x:c>
      <x:c r="F196" s="32" t="n">
        <x:v>0</x:v>
      </x:c>
      <x:c r="G196" s="32" t="n">
        <x:v>0</x:v>
      </x:c>
      <x:c r="H196" s="32"/>
      <x:c r="I196" s="32" t="n">
        <x:f>IF(E196="","",MAX(0,'Scoring Method'!$B$11-E196-IF(E196&lt;0,1,0)))</x:f>
        <x:v>228</x:v>
      </x:c>
      <x:c r="J196" s="32" t="n">
        <x:v>2</x:v>
      </x:c>
      <x:c r="K196" s="32" t="n">
        <x:v>1</x:v>
      </x:c>
      <x:c r="L196" s="32" t="n">
        <x:v>1</x:v>
      </x:c>
      <x:c r="M196" s="32" t="n">
        <x:v>1</x:v>
      </x:c>
      <x:c r="N196" s="32" t="n">
        <x:v>0</x:v>
      </x:c>
      <x:c r="O196" s="32" t="n">
        <x:v>1</x:v>
      </x:c>
      <x:c r="P196" s="37" t="n">
        <x:f>ROUND('Scoring Method'!$B$2*F196/10,1)</x:f>
        <x:v>0</x:v>
      </x:c>
      <x:c r="Q196" s="37" t="n">
        <x:f>ROUND(MIN('Scoring Method'!$B$3,10*G196),1)</x:f>
        <x:v>0</x:v>
      </x:c>
      <x:c r="R196" s="37" t="n">
        <x:f>IF(H196="",0,ROUND('Scoring Method'!$B$4*(101-H196)/100,1))</x:f>
        <x:v>0</x:v>
      </x:c>
      <x:c r="S196" s="37" t="n">
        <x:f>ROUND(IF(I196="",0,7.5*MIN(1,LN(1+I196)/LN(1+'Scoring Method'!$B$10)))+7.5*LN(1+J196)/LN(1+'Scoring Method'!$B$9),1)</x:f>
        <x:v>9.3</x:v>
      </x:c>
      <x:c r="T196" s="37" t="n">
        <x:f>SUM(K196:O196)</x:f>
        <x:v>4</x:v>
      </x:c>
      <x:c r="U196" s="37" t="n">
        <x:f>ROUND(SUM(P196:T196),1)</x:f>
        <x:v>13.3</x:v>
      </x:c>
      <x:c r="V196" s="32" t="n">
        <x:v>99</x:v>
      </x:c>
      <x:c r="W196" s="32" t="str">
        <x:v>연도 등록</x:v>
      </x:c>
    </x:row>
    <x:row r="197" ht="24" customHeight="1">
      <x:c r="A197" s="32" t="n">
        <x:v>193</x:v>
      </x:c>
      <x:c r="B197" s="32" t="str">
        <x:v>정치경제학 원리(Principles of Political Economy)</x:v>
      </x:c>
      <x:c r="C197" s="32" t="str">
        <x:v>존 스튜어트 밀(John Stuart Mill)</x:v>
      </x:c>
      <x:c r="D197" s="32" t="str">
        <x:v>경제</x:v>
      </x:c>
      <x:c r="E197" s="32" t="n">
        <x:v>1848</x:v>
      </x:c>
      <x:c r="F197" s="32" t="n">
        <x:v>0</x:v>
      </x:c>
      <x:c r="G197" s="32" t="n">
        <x:v>0</x:v>
      </x:c>
      <x:c r="H197" s="32"/>
      <x:c r="I197" s="32" t="n">
        <x:f>IF(E197="","",MAX(0,'Scoring Method'!$B$11-E197-IF(E197&lt;0,1,0)))</x:f>
        <x:v>178</x:v>
      </x:c>
      <x:c r="J197" s="32" t="n">
        <x:v>7</x:v>
      </x:c>
      <x:c r="K197" s="32" t="n">
        <x:v>1</x:v>
      </x:c>
      <x:c r="L197" s="32" t="n">
        <x:v>1</x:v>
      </x:c>
      <x:c r="M197" s="32" t="n">
        <x:v>1</x:v>
      </x:c>
      <x:c r="N197" s="32" t="n">
        <x:v>0</x:v>
      </x:c>
      <x:c r="O197" s="32" t="n">
        <x:v>1</x:v>
      </x:c>
      <x:c r="P197" s="37" t="n">
        <x:f>ROUND('Scoring Method'!$B$2*F197/10,1)</x:f>
        <x:v>0</x:v>
      </x:c>
      <x:c r="Q197" s="37" t="n">
        <x:f>ROUND(MIN('Scoring Method'!$B$3,10*G197),1)</x:f>
        <x:v>0</x:v>
      </x:c>
      <x:c r="R197" s="37" t="n">
        <x:f>IF(H197="",0,ROUND('Scoring Method'!$B$4*(101-H197)/100,1))</x:f>
        <x:v>0</x:v>
      </x:c>
      <x:c r="S197" s="37" t="n">
        <x:f>ROUND(IF(I197="",0,7.5*MIN(1,LN(1+I197)/LN(1+'Scoring Method'!$B$10)))+7.5*LN(1+J197)/LN(1+'Scoring Method'!$B$9),1)</x:f>
        <x:v>11.5</x:v>
      </x:c>
      <x:c r="T197" s="37" t="n">
        <x:f>SUM(K197:O197)</x:f>
        <x:v>4</x:v>
      </x:c>
      <x:c r="U197" s="37" t="n">
        <x:f>ROUND(SUM(P197:T197),1)</x:f>
        <x:v>15.5</x:v>
      </x:c>
      <x:c r="V197" s="32" t="n">
        <x:v>87</x:v>
      </x:c>
      <x:c r="W197" s="32" t="str">
        <x:v>연도 등록</x:v>
      </x:c>
    </x:row>
    <x:row r="198" ht="24" customHeight="1">
      <x:c r="A198" s="32" t="n">
        <x:v>194</x:v>
      </x:c>
      <x:c r="B198" s="32" t="str">
        <x:v>이자론(The Theory of Interest)</x:v>
      </x:c>
      <x:c r="C198" s="32" t="str">
        <x:v>어빙 피셔(Irving Fisher)</x:v>
      </x:c>
      <x:c r="D198" s="32" t="str">
        <x:v>경제</x:v>
      </x:c>
      <x:c r="E198" s="32" t="n">
        <x:v>1930</x:v>
      </x:c>
      <x:c r="F198" s="32" t="n">
        <x:v>0</x:v>
      </x:c>
      <x:c r="G198" s="32" t="n">
        <x:v>0</x:v>
      </x:c>
      <x:c r="H198" s="32"/>
      <x:c r="I198" s="32" t="n">
        <x:f>IF(E198="","",MAX(0,'Scoring Method'!$B$11-E198-IF(E198&lt;0,1,0)))</x:f>
        <x:v>96</x:v>
      </x:c>
      <x:c r="J198" s="32" t="n">
        <x:v>2</x:v>
      </x:c>
      <x:c r="K198" s="32" t="n">
        <x:v>1</x:v>
      </x:c>
      <x:c r="L198" s="32" t="n">
        <x:v>1</x:v>
      </x:c>
      <x:c r="M198" s="32" t="n">
        <x:v>1</x:v>
      </x:c>
      <x:c r="N198" s="32" t="n">
        <x:v>0</x:v>
      </x:c>
      <x:c r="O198" s="32" t="n">
        <x:v>1</x:v>
      </x:c>
      <x:c r="P198" s="37" t="n">
        <x:f>ROUND('Scoring Method'!$B$2*F198/10,1)</x:f>
        <x:v>0</x:v>
      </x:c>
      <x:c r="Q198" s="37" t="n">
        <x:f>ROUND(MIN('Scoring Method'!$B$3,10*G198),1)</x:f>
        <x:v>0</x:v>
      </x:c>
      <x:c r="R198" s="37" t="n">
        <x:f>IF(H198="",0,ROUND('Scoring Method'!$B$4*(101-H198)/100,1))</x:f>
        <x:v>0</x:v>
      </x:c>
      <x:c r="S198" s="37" t="n">
        <x:f>ROUND(IF(I198="",0,7.5*MIN(1,LN(1+I198)/LN(1+'Scoring Method'!$B$10)))+7.5*LN(1+J198)/LN(1+'Scoring Method'!$B$9),1)</x:f>
        <x:v>8.3</x:v>
      </x:c>
      <x:c r="T198" s="37" t="n">
        <x:f>SUM(K198:O198)</x:f>
        <x:v>4</x:v>
      </x:c>
      <x:c r="U198" s="37" t="n">
        <x:f>ROUND(SUM(P198:T198),1)</x:f>
        <x:v>12.3</x:v>
      </x:c>
      <x:c r="V198" s="32"/>
      <x:c r="W198" s="32" t="str">
        <x:v>연도 등록</x:v>
      </x:c>
    </x:row>
    <x:row r="199" ht="24" customHeight="1">
      <x:c r="A199" s="32" t="n">
        <x:v>195</x:v>
      </x:c>
      <x:c r="B199" s="32" t="str">
        <x:v>미국 화폐사 1867–1960(A Monetary History of the United States, 1867–1960)</x:v>
      </x:c>
      <x:c r="C199" s="32" t="str">
        <x:v>밀턴 프리드먼(Milton Friedman) · 애나 슈워츠(Anna Jacobson Schwartz)</x:v>
      </x:c>
      <x:c r="D199" s="32" t="str">
        <x:v>경제</x:v>
      </x:c>
      <x:c r="E199" s="32" t="n">
        <x:v>1963</x:v>
      </x:c>
      <x:c r="F199" s="32" t="n">
        <x:v>0</x:v>
      </x:c>
      <x:c r="G199" s="32" t="n">
        <x:v>0</x:v>
      </x:c>
      <x:c r="H199" s="32"/>
      <x:c r="I199" s="32" t="n">
        <x:f>IF(E199="","",MAX(0,'Scoring Method'!$B$11-E199-IF(E199&lt;0,1,0)))</x:f>
        <x:v>63</x:v>
      </x:c>
      <x:c r="J199" s="32" t="n">
        <x:v>3</x:v>
      </x:c>
      <x:c r="K199" s="32" t="n">
        <x:v>1</x:v>
      </x:c>
      <x:c r="L199" s="32" t="n">
        <x:v>1</x:v>
      </x:c>
      <x:c r="M199" s="32" t="n">
        <x:v>1</x:v>
      </x:c>
      <x:c r="N199" s="32" t="n">
        <x:v>0</x:v>
      </x:c>
      <x:c r="O199" s="32" t="n">
        <x:v>1</x:v>
      </x:c>
      <x:c r="P199" s="37" t="n">
        <x:f>ROUND('Scoring Method'!$B$2*F199/10,1)</x:f>
        <x:v>0</x:v>
      </x:c>
      <x:c r="Q199" s="37" t="n">
        <x:f>ROUND(MIN('Scoring Method'!$B$3,10*G199),1)</x:f>
        <x:v>0</x:v>
      </x:c>
      <x:c r="R199" s="37" t="n">
        <x:f>IF(H199="",0,ROUND('Scoring Method'!$B$4*(101-H199)/100,1))</x:f>
        <x:v>0</x:v>
      </x:c>
      <x:c r="S199" s="37" t="n">
        <x:f>ROUND(IF(I199="",0,7.5*MIN(1,LN(1+I199)/LN(1+'Scoring Method'!$B$10)))+7.5*LN(1+J199)/LN(1+'Scoring Method'!$B$9),1)</x:f>
        <x:v>8.5</x:v>
      </x:c>
      <x:c r="T199" s="37" t="n">
        <x:f>SUM(K199:O199)</x:f>
        <x:v>4</x:v>
      </x:c>
      <x:c r="U199" s="37" t="n">
        <x:f>ROUND(SUM(P199:T199),1)</x:f>
        <x:v>12.5</x:v>
      </x:c>
      <x:c r="V199" s="32"/>
      <x:c r="W199" s="32" t="str">
        <x:v>연도 등록</x:v>
      </x:c>
    </x:row>
    <x:row r="200" ht="24" customHeight="1">
      <x:c r="A200" s="32" t="n">
        <x:v>196</x:v>
      </x:c>
      <x:c r="B200" s="32" t="str">
        <x:v>풍요한 사회(The Affluent Society)</x:v>
      </x:c>
      <x:c r="C200" s="32" t="str">
        <x:v>존 케네스 갤브레이스(John Kenneth Galbraith)</x:v>
      </x:c>
      <x:c r="D200" s="32" t="str">
        <x:v>경제</x:v>
      </x:c>
      <x:c r="E200" s="32" t="n">
        <x:v>1958</x:v>
      </x:c>
      <x:c r="F200" s="32" t="n">
        <x:v>0</x:v>
      </x:c>
      <x:c r="G200" s="32" t="n">
        <x:v>0</x:v>
      </x:c>
      <x:c r="H200" s="32"/>
      <x:c r="I200" s="32" t="n">
        <x:f>IF(E200="","",MAX(0,'Scoring Method'!$B$11-E200-IF(E200&lt;0,1,0)))</x:f>
        <x:v>68</x:v>
      </x:c>
      <x:c r="J200" s="32" t="n">
        <x:v>3</x:v>
      </x:c>
      <x:c r="K200" s="32" t="n">
        <x:v>1</x:v>
      </x:c>
      <x:c r="L200" s="32" t="n">
        <x:v>1</x:v>
      </x:c>
      <x:c r="M200" s="32" t="n">
        <x:v>1</x:v>
      </x:c>
      <x:c r="N200" s="32" t="n">
        <x:v>0</x:v>
      </x:c>
      <x:c r="O200" s="32" t="n">
        <x:v>1</x:v>
      </x:c>
      <x:c r="P200" s="37" t="n">
        <x:f>ROUND('Scoring Method'!$B$2*F200/10,1)</x:f>
        <x:v>0</x:v>
      </x:c>
      <x:c r="Q200" s="37" t="n">
        <x:f>ROUND(MIN('Scoring Method'!$B$3,10*G200),1)</x:f>
        <x:v>0</x:v>
      </x:c>
      <x:c r="R200" s="37" t="n">
        <x:f>IF(H200="",0,ROUND('Scoring Method'!$B$4*(101-H200)/100,1))</x:f>
        <x:v>0</x:v>
      </x:c>
      <x:c r="S200" s="37" t="n">
        <x:f>ROUND(IF(I200="",0,7.5*MIN(1,LN(1+I200)/LN(1+'Scoring Method'!$B$10)))+7.5*LN(1+J200)/LN(1+'Scoring Method'!$B$9),1)</x:f>
        <x:v>8.6</x:v>
      </x:c>
      <x:c r="T200" s="37" t="n">
        <x:f>SUM(K200:O200)</x:f>
        <x:v>4</x:v>
      </x:c>
      <x:c r="U200" s="37" t="n">
        <x:f>ROUND(SUM(P200:T200),1)</x:f>
        <x:v>12.6</x:v>
      </x:c>
      <x:c r="V200" s="32"/>
      <x:c r="W200" s="32" t="str">
        <x:v>연도 등록</x:v>
      </x:c>
    </x:row>
    <x:row r="201" ht="24" customHeight="1">
      <x:c r="A201" s="32" t="n">
        <x:v>197</x:v>
      </x:c>
      <x:c r="B201" s="32" t="str">
        <x:v>자유헌정론(The Constitution of Liberty)</x:v>
      </x:c>
      <x:c r="C201" s="32" t="str">
        <x:v>프리드리히 아우구스트 폰 하이에크(Friedrich August von Hayek)</x:v>
      </x:c>
      <x:c r="D201" s="32" t="str">
        <x:v>경제</x:v>
      </x:c>
      <x:c r="E201" s="32" t="n">
        <x:v>1960</x:v>
      </x:c>
      <x:c r="F201" s="32" t="n">
        <x:v>0</x:v>
      </x:c>
      <x:c r="G201" s="32" t="n">
        <x:v>0</x:v>
      </x:c>
      <x:c r="H201" s="32"/>
      <x:c r="I201" s="32" t="n">
        <x:f>IF(E201="","",MAX(0,'Scoring Method'!$B$11-E201-IF(E201&lt;0,1,0)))</x:f>
        <x:v>66</x:v>
      </x:c>
      <x:c r="J201" s="32" t="n">
        <x:v>3</x:v>
      </x:c>
      <x:c r="K201" s="32" t="n">
        <x:v>1</x:v>
      </x:c>
      <x:c r="L201" s="32" t="n">
        <x:v>1</x:v>
      </x:c>
      <x:c r="M201" s="32" t="n">
        <x:v>1</x:v>
      </x:c>
      <x:c r="N201" s="32" t="n">
        <x:v>0</x:v>
      </x:c>
      <x:c r="O201" s="32" t="n">
        <x:v>1</x:v>
      </x:c>
      <x:c r="P201" s="37" t="n">
        <x:f>ROUND('Scoring Method'!$B$2*F201/10,1)</x:f>
        <x:v>0</x:v>
      </x:c>
      <x:c r="Q201" s="37" t="n">
        <x:f>ROUND(MIN('Scoring Method'!$B$3,10*G201),1)</x:f>
        <x:v>0</x:v>
      </x:c>
      <x:c r="R201" s="37" t="n">
        <x:f>IF(H201="",0,ROUND('Scoring Method'!$B$4*(101-H201)/100,1))</x:f>
        <x:v>0</x:v>
      </x:c>
      <x:c r="S201" s="37" t="n">
        <x:f>ROUND(IF(I201="",0,7.5*MIN(1,LN(1+I201)/LN(1+'Scoring Method'!$B$10)))+7.5*LN(1+J201)/LN(1+'Scoring Method'!$B$9),1)</x:f>
        <x:v>8.5</x:v>
      </x:c>
      <x:c r="T201" s="37" t="n">
        <x:f>SUM(K201:O201)</x:f>
        <x:v>4</x:v>
      </x:c>
      <x:c r="U201" s="37" t="n">
        <x:f>ROUND(SUM(P201:T201),1)</x:f>
        <x:v>12.5</x:v>
      </x:c>
      <x:c r="V201" s="32"/>
      <x:c r="W201" s="32" t="str">
        <x:v>연도 등록</x:v>
      </x:c>
    </x:row>
    <x:row r="202" ht="24" customHeight="1">
      <x:c r="A202" s="32" t="n">
        <x:v>198</x:v>
      </x:c>
      <x:c r="B202" s="32" t="str">
        <x:v>선택할 자유(Free to Choose)</x:v>
      </x:c>
      <x:c r="C202" s="32" t="str">
        <x:v>밀턴 프리드먼(Milton Friedman) · 로즈 프리드먼(Rose Director)</x:v>
      </x:c>
      <x:c r="D202" s="32" t="str">
        <x:v>경제</x:v>
      </x:c>
      <x:c r="E202" s="32" t="n">
        <x:v>1980</x:v>
      </x:c>
      <x:c r="F202" s="32" t="n">
        <x:v>0</x:v>
      </x:c>
      <x:c r="G202" s="32" t="n">
        <x:v>1</x:v>
      </x:c>
      <x:c r="H202" s="32"/>
      <x:c r="I202" s="32" t="n">
        <x:f>IF(E202="","",MAX(0,'Scoring Method'!$B$11-E202-IF(E202&lt;0,1,0)))</x:f>
        <x:v>46</x:v>
      </x:c>
      <x:c r="J202" s="32" t="n">
        <x:v>3</x:v>
      </x:c>
      <x:c r="K202" s="32" t="n">
        <x:v>1</x:v>
      </x:c>
      <x:c r="L202" s="32" t="n">
        <x:v>1</x:v>
      </x:c>
      <x:c r="M202" s="32" t="n">
        <x:v>1</x:v>
      </x:c>
      <x:c r="N202" s="32" t="n">
        <x:v>0</x:v>
      </x:c>
      <x:c r="O202" s="32" t="n">
        <x:v>1</x:v>
      </x:c>
      <x:c r="P202" s="37" t="n">
        <x:f>ROUND('Scoring Method'!$B$2*F202/10,1)</x:f>
        <x:v>0</x:v>
      </x:c>
      <x:c r="Q202" s="37" t="n">
        <x:f>ROUND(MIN('Scoring Method'!$B$3,10*G202),1)</x:f>
        <x:v>10</x:v>
      </x:c>
      <x:c r="R202" s="37" t="n">
        <x:f>IF(H202="",0,ROUND('Scoring Method'!$B$4*(101-H202)/100,1))</x:f>
        <x:v>0</x:v>
      </x:c>
      <x:c r="S202" s="37" t="n">
        <x:f>ROUND(IF(I202="",0,7.5*MIN(1,LN(1+I202)/LN(1+'Scoring Method'!$B$10)))+7.5*LN(1+J202)/LN(1+'Scoring Method'!$B$9),1)</x:f>
        <x:v>8.1</x:v>
      </x:c>
      <x:c r="T202" s="37" t="n">
        <x:f>SUM(K202:O202)</x:f>
        <x:v>4</x:v>
      </x:c>
      <x:c r="U202" s="37" t="n">
        <x:f>ROUND(SUM(P202:T202),1)</x:f>
        <x:v>22.1</x:v>
      </x:c>
      <x:c r="V202" s="32" t="n">
        <x:v>86</x:v>
      </x:c>
      <x:c r="W202" s="32" t="str">
        <x:v>연도 등록</x:v>
      </x:c>
    </x:row>
    <x:row r="203" ht="24" customHeight="1">
      <x:c r="A203" s="32" t="n">
        <x:v>199</x:v>
      </x:c>
      <x:c r="B203" s="32" t="str">
        <x:v>경제학의 한 교훈(Economics in One Lesson)</x:v>
      </x:c>
      <x:c r="C203" s="32" t="str">
        <x:v>헨리 해즐릿(Henry Stuart Hazlitt)</x:v>
      </x:c>
      <x:c r="D203" s="32" t="str">
        <x:v>경제</x:v>
      </x:c>
      <x:c r="E203" s="32" t="n">
        <x:v>1946</x:v>
      </x:c>
      <x:c r="F203" s="32" t="n">
        <x:v>0</x:v>
      </x:c>
      <x:c r="G203" s="32" t="n">
        <x:v>0</x:v>
      </x:c>
      <x:c r="H203" s="32"/>
      <x:c r="I203" s="32" t="n">
        <x:f>IF(E203="","",MAX(0,'Scoring Method'!$B$11-E203-IF(E203&lt;0,1,0)))</x:f>
        <x:v>80</x:v>
      </x:c>
      <x:c r="J203" s="32" t="n">
        <x:v>5</x:v>
      </x:c>
      <x:c r="K203" s="32" t="n">
        <x:v>1</x:v>
      </x:c>
      <x:c r="L203" s="32" t="n">
        <x:v>1</x:v>
      </x:c>
      <x:c r="M203" s="32" t="n">
        <x:v>1</x:v>
      </x:c>
      <x:c r="N203" s="32" t="n">
        <x:v>0</x:v>
      </x:c>
      <x:c r="O203" s="32" t="n">
        <x:v>1</x:v>
      </x:c>
      <x:c r="P203" s="37" t="n">
        <x:f>ROUND('Scoring Method'!$B$2*F203/10,1)</x:f>
        <x:v>0</x:v>
      </x:c>
      <x:c r="Q203" s="37" t="n">
        <x:f>ROUND(MIN('Scoring Method'!$B$3,10*G203),1)</x:f>
        <x:v>0</x:v>
      </x:c>
      <x:c r="R203" s="37" t="n">
        <x:f>IF(H203="",0,ROUND('Scoring Method'!$B$4*(101-H203)/100,1))</x:f>
        <x:v>0</x:v>
      </x:c>
      <x:c r="S203" s="37" t="n">
        <x:f>ROUND(IF(I203="",0,7.5*MIN(1,LN(1+I203)/LN(1+'Scoring Method'!$B$10)))+7.5*LN(1+J203)/LN(1+'Scoring Method'!$B$9),1)</x:f>
        <x:v>9.8</x:v>
      </x:c>
      <x:c r="T203" s="37" t="n">
        <x:f>SUM(K203:O203)</x:f>
        <x:v>4</x:v>
      </x:c>
      <x:c r="U203" s="37" t="n">
        <x:f>ROUND(SUM(P203:T203),1)</x:f>
        <x:v>13.8</x:v>
      </x:c>
      <x:c r="V203" s="32" t="n">
        <x:v>91</x:v>
      </x:c>
      <x:c r="W203" s="32" t="str">
        <x:v>연도 등록</x:v>
      </x:c>
    </x:row>
    <x:row r="204" ht="24" customHeight="1">
      <x:c r="A204" s="32" t="n">
        <x:v>200</x:v>
      </x:c>
      <x:c r="B204" s="32" t="str">
        <x:v>개인주의와 경제질서(Individualism and Economic Order)</x:v>
      </x:c>
      <x:c r="C204" s="32" t="str">
        <x:v>프리드리히 아우구스트 폰 하이에크(Friedrich August von Hayek)</x:v>
      </x:c>
      <x:c r="D204" s="32" t="str">
        <x:v>경제</x:v>
      </x:c>
      <x:c r="E204" s="32" t="n">
        <x:v>1948</x:v>
      </x:c>
      <x:c r="F204" s="32" t="n">
        <x:v>0</x:v>
      </x:c>
      <x:c r="G204" s="32" t="n">
        <x:v>0</x:v>
      </x:c>
      <x:c r="H204" s="32"/>
      <x:c r="I204" s="32" t="n">
        <x:f>IF(E204="","",MAX(0,'Scoring Method'!$B$11-E204-IF(E204&lt;0,1,0)))</x:f>
        <x:v>78</x:v>
      </x:c>
      <x:c r="J204" s="32" t="n">
        <x:v>4</x:v>
      </x:c>
      <x:c r="K204" s="32" t="n">
        <x:v>1</x:v>
      </x:c>
      <x:c r="L204" s="32" t="n">
        <x:v>1</x:v>
      </x:c>
      <x:c r="M204" s="32" t="n">
        <x:v>1</x:v>
      </x:c>
      <x:c r="N204" s="32" t="n">
        <x:v>0</x:v>
      </x:c>
      <x:c r="O204" s="32" t="n">
        <x:v>1</x:v>
      </x:c>
      <x:c r="P204" s="37" t="n">
        <x:f>ROUND('Scoring Method'!$B$2*F204/10,1)</x:f>
        <x:v>0</x:v>
      </x:c>
      <x:c r="Q204" s="37" t="n">
        <x:f>ROUND(MIN('Scoring Method'!$B$3,10*G204),1)</x:f>
        <x:v>0</x:v>
      </x:c>
      <x:c r="R204" s="37" t="n">
        <x:f>IF(H204="",0,ROUND('Scoring Method'!$B$4*(101-H204)/100,1))</x:f>
        <x:v>0</x:v>
      </x:c>
      <x:c r="S204" s="37" t="n">
        <x:f>ROUND(IF(I204="",0,7.5*MIN(1,LN(1+I204)/LN(1+'Scoring Method'!$B$10)))+7.5*LN(1+J204)/LN(1+'Scoring Method'!$B$9),1)</x:f>
        <x:v>9.3</x:v>
      </x:c>
      <x:c r="T204" s="37" t="n">
        <x:f>SUM(K204:O204)</x:f>
        <x:v>4</x:v>
      </x:c>
      <x:c r="U204" s="37" t="n">
        <x:f>ROUND(SUM(P204:T204),1)</x:f>
        <x:v>13.3</x:v>
      </x:c>
      <x:c r="V204" s="32" t="n">
        <x:v>100</x:v>
      </x:c>
      <x:c r="W204" s="32" t="str">
        <x:v>연도 등록</x:v>
      </x:c>
    </x:row>
    <x:row r="205" ht="24" customHeight="1">
      <x:c r="A205" s="32" t="n">
        <x:v>201</x:v>
      </x:c>
      <x:c r="B205" s="32" t="str">
        <x:v>위험·불확실성·이윤(Risk, Uncertainty and Profit)</x:v>
      </x:c>
      <x:c r="C205" s="32" t="str">
        <x:v>프랭크 나이트(Frank Hyneman Knight)</x:v>
      </x:c>
      <x:c r="D205" s="32" t="str">
        <x:v>경제</x:v>
      </x:c>
      <x:c r="E205" s="32" t="n">
        <x:v>1921</x:v>
      </x:c>
      <x:c r="F205" s="32" t="n">
        <x:v>0</x:v>
      </x:c>
      <x:c r="G205" s="32" t="n">
        <x:v>0</x:v>
      </x:c>
      <x:c r="H205" s="32"/>
      <x:c r="I205" s="32" t="n">
        <x:f>IF(E205="","",MAX(0,'Scoring Method'!$B$11-E205-IF(E205&lt;0,1,0)))</x:f>
        <x:v>105</x:v>
      </x:c>
      <x:c r="J205" s="32" t="n">
        <x:v>4</x:v>
      </x:c>
      <x:c r="K205" s="32" t="n">
        <x:v>1</x:v>
      </x:c>
      <x:c r="L205" s="32" t="n">
        <x:v>1</x:v>
      </x:c>
      <x:c r="M205" s="32" t="n">
        <x:v>1</x:v>
      </x:c>
      <x:c r="N205" s="32" t="n">
        <x:v>0</x:v>
      </x:c>
      <x:c r="O205" s="32" t="n">
        <x:v>1</x:v>
      </x:c>
      <x:c r="P205" s="37" t="n">
        <x:f>ROUND('Scoring Method'!$B$2*F205/10,1)</x:f>
        <x:v>0</x:v>
      </x:c>
      <x:c r="Q205" s="37" t="n">
        <x:f>ROUND(MIN('Scoring Method'!$B$3,10*G205),1)</x:f>
        <x:v>0</x:v>
      </x:c>
      <x:c r="R205" s="37" t="n">
        <x:f>IF(H205="",0,ROUND('Scoring Method'!$B$4*(101-H205)/100,1))</x:f>
        <x:v>0</x:v>
      </x:c>
      <x:c r="S205" s="37" t="n">
        <x:f>ROUND(IF(I205="",0,7.5*MIN(1,LN(1+I205)/LN(1+'Scoring Method'!$B$10)))+7.5*LN(1+J205)/LN(1+'Scoring Method'!$B$9),1)</x:f>
        <x:v>9.7</x:v>
      </x:c>
      <x:c r="T205" s="37" t="n">
        <x:f>SUM(K205:O205)</x:f>
        <x:v>4</x:v>
      </x:c>
      <x:c r="U205" s="37" t="n">
        <x:f>ROUND(SUM(P205:T205),1)</x:f>
        <x:v>13.7</x:v>
      </x:c>
      <x:c r="V205" s="32" t="n">
        <x:v>93</x:v>
      </x:c>
      <x:c r="W205" s="32" t="str">
        <x:v>연도 등록</x:v>
      </x:c>
    </x:row>
    <x:row r="206" ht="24" customHeight="1">
      <x:c r="A206" s="32" t="n">
        <x:v>202</x:v>
      </x:c>
      <x:c r="B206" s="32" t="str">
        <x:v>경제발전의 이론(The Theory of Economic Development)</x:v>
      </x:c>
      <x:c r="C206" s="32" t="str">
        <x:v>요제프 알로이스 슘페터(Joseph Alois Schumpeter)</x:v>
      </x:c>
      <x:c r="D206" s="32" t="str">
        <x:v>경제</x:v>
      </x:c>
      <x:c r="E206" s="32" t="n">
        <x:v>1911</x:v>
      </x:c>
      <x:c r="F206" s="32" t="n">
        <x:v>0</x:v>
      </x:c>
      <x:c r="G206" s="32" t="n">
        <x:v>0</x:v>
      </x:c>
      <x:c r="H206" s="32"/>
      <x:c r="I206" s="32" t="n">
        <x:f>IF(E206="","",MAX(0,'Scoring Method'!$B$11-E206-IF(E206&lt;0,1,0)))</x:f>
        <x:v>115</x:v>
      </x:c>
      <x:c r="J206" s="32" t="n">
        <x:v>4</x:v>
      </x:c>
      <x:c r="K206" s="32" t="n">
        <x:v>1</x:v>
      </x:c>
      <x:c r="L206" s="32" t="n">
        <x:v>1</x:v>
      </x:c>
      <x:c r="M206" s="32" t="n">
        <x:v>1</x:v>
      </x:c>
      <x:c r="N206" s="32" t="n">
        <x:v>0</x:v>
      </x:c>
      <x:c r="O206" s="32" t="n">
        <x:v>1</x:v>
      </x:c>
      <x:c r="P206" s="37" t="n">
        <x:f>ROUND('Scoring Method'!$B$2*F206/10,1)</x:f>
        <x:v>0</x:v>
      </x:c>
      <x:c r="Q206" s="37" t="n">
        <x:f>ROUND(MIN('Scoring Method'!$B$3,10*G206),1)</x:f>
        <x:v>0</x:v>
      </x:c>
      <x:c r="R206" s="37" t="n">
        <x:f>IF(H206="",0,ROUND('Scoring Method'!$B$4*(101-H206)/100,1))</x:f>
        <x:v>0</x:v>
      </x:c>
      <x:c r="S206" s="37" t="n">
        <x:f>ROUND(IF(I206="",0,7.5*MIN(1,LN(1+I206)/LN(1+'Scoring Method'!$B$10)))+7.5*LN(1+J206)/LN(1+'Scoring Method'!$B$9),1)</x:f>
        <x:v>9.8</x:v>
      </x:c>
      <x:c r="T206" s="37" t="n">
        <x:f>SUM(K206:O206)</x:f>
        <x:v>4</x:v>
      </x:c>
      <x:c r="U206" s="37" t="n">
        <x:f>ROUND(SUM(P206:T206),1)</x:f>
        <x:v>13.8</x:v>
      </x:c>
      <x:c r="V206" s="32" t="n">
        <x:v>92</x:v>
      </x:c>
      <x:c r="W206" s="32" t="str">
        <x:v>연도 등록</x:v>
      </x:c>
    </x:row>
    <x:row r="207" ht="24" customHeight="1">
      <x:c r="A207" s="32" t="n">
        <x:v>203</x:v>
      </x:c>
      <x:c r="B207" s="32" t="str">
        <x:v>사회주의(Socialism)</x:v>
      </x:c>
      <x:c r="C207" s="32" t="str">
        <x:v>루트비히 폰 미제스(Ludwig Heinrich Edler von Mises)</x:v>
      </x:c>
      <x:c r="D207" s="32" t="str">
        <x:v>경제</x:v>
      </x:c>
      <x:c r="E207" s="32" t="n">
        <x:v>1922</x:v>
      </x:c>
      <x:c r="F207" s="32" t="n">
        <x:v>0</x:v>
      </x:c>
      <x:c r="G207" s="32" t="n">
        <x:v>0</x:v>
      </x:c>
      <x:c r="H207" s="32"/>
      <x:c r="I207" s="32" t="n">
        <x:f>IF(E207="","",MAX(0,'Scoring Method'!$B$11-E207-IF(E207&lt;0,1,0)))</x:f>
        <x:v>104</x:v>
      </x:c>
      <x:c r="J207" s="32" t="n">
        <x:v>2</x:v>
      </x:c>
      <x:c r="K207" s="32" t="n">
        <x:v>1</x:v>
      </x:c>
      <x:c r="L207" s="32" t="n">
        <x:v>1</x:v>
      </x:c>
      <x:c r="M207" s="32" t="n">
        <x:v>1</x:v>
      </x:c>
      <x:c r="N207" s="32" t="n">
        <x:v>0</x:v>
      </x:c>
      <x:c r="O207" s="32" t="n">
        <x:v>1</x:v>
      </x:c>
      <x:c r="P207" s="37" t="n">
        <x:f>ROUND('Scoring Method'!$B$2*F207/10,1)</x:f>
        <x:v>0</x:v>
      </x:c>
      <x:c r="Q207" s="37" t="n">
        <x:f>ROUND(MIN('Scoring Method'!$B$3,10*G207),1)</x:f>
        <x:v>0</x:v>
      </x:c>
      <x:c r="R207" s="37" t="n">
        <x:f>IF(H207="",0,ROUND('Scoring Method'!$B$4*(101-H207)/100,1))</x:f>
        <x:v>0</x:v>
      </x:c>
      <x:c r="S207" s="37" t="n">
        <x:f>ROUND(IF(I207="",0,7.5*MIN(1,LN(1+I207)/LN(1+'Scoring Method'!$B$10)))+7.5*LN(1+J207)/LN(1+'Scoring Method'!$B$9),1)</x:f>
        <x:v>8.4</x:v>
      </x:c>
      <x:c r="T207" s="37" t="n">
        <x:f>SUM(K207:O207)</x:f>
        <x:v>4</x:v>
      </x:c>
      <x:c r="U207" s="37" t="n">
        <x:f>ROUND(SUM(P207:T207),1)</x:f>
        <x:v>12.4</x:v>
      </x:c>
      <x:c r="V207" s="32"/>
      <x:c r="W207" s="32" t="str">
        <x:v>연도 등록</x:v>
      </x:c>
    </x:row>
    <x:row r="208" ht="24" customHeight="1">
      <x:c r="A208" s="32" t="n">
        <x:v>204</x:v>
      </x:c>
      <x:c r="B208" s="32" t="str">
        <x:v>동의의 계산(The Calculus of Consent)</x:v>
      </x:c>
      <x:c r="C208" s="32" t="str">
        <x:v>제임스 맥길 뷰캐넌 주니어(James McGill Buchanan Jr.) · 고든 털럭(Gordon Tullock)</x:v>
      </x:c>
      <x:c r="D208" s="32" t="str">
        <x:v>경제</x:v>
      </x:c>
      <x:c r="E208" s="32" t="n">
        <x:v>1962</x:v>
      </x:c>
      <x:c r="F208" s="32" t="n">
        <x:v>0</x:v>
      </x:c>
      <x:c r="G208" s="32" t="n">
        <x:v>0</x:v>
      </x:c>
      <x:c r="H208" s="32"/>
      <x:c r="I208" s="32" t="n">
        <x:f>IF(E208="","",MAX(0,'Scoring Method'!$B$11-E208-IF(E208&lt;0,1,0)))</x:f>
        <x:v>64</x:v>
      </x:c>
      <x:c r="J208" s="32" t="n">
        <x:v>4</x:v>
      </x:c>
      <x:c r="K208" s="32" t="n">
        <x:v>1</x:v>
      </x:c>
      <x:c r="L208" s="32" t="n">
        <x:v>1</x:v>
      </x:c>
      <x:c r="M208" s="32" t="n">
        <x:v>1</x:v>
      </x:c>
      <x:c r="N208" s="32" t="n">
        <x:v>0</x:v>
      </x:c>
      <x:c r="O208" s="32" t="n">
        <x:v>1</x:v>
      </x:c>
      <x:c r="P208" s="37" t="n">
        <x:f>ROUND('Scoring Method'!$B$2*F208/10,1)</x:f>
        <x:v>0</x:v>
      </x:c>
      <x:c r="Q208" s="37" t="n">
        <x:f>ROUND(MIN('Scoring Method'!$B$3,10*G208),1)</x:f>
        <x:v>0</x:v>
      </x:c>
      <x:c r="R208" s="37" t="n">
        <x:f>IF(H208="",0,ROUND('Scoring Method'!$B$4*(101-H208)/100,1))</x:f>
        <x:v>0</x:v>
      </x:c>
      <x:c r="S208" s="37" t="n">
        <x:f>ROUND(IF(I208="",0,7.5*MIN(1,LN(1+I208)/LN(1+'Scoring Method'!$B$10)))+7.5*LN(1+J208)/LN(1+'Scoring Method'!$B$9),1)</x:f>
        <x:v>9.1</x:v>
      </x:c>
      <x:c r="T208" s="37" t="n">
        <x:f>SUM(K208:O208)</x:f>
        <x:v>4</x:v>
      </x:c>
      <x:c r="U208" s="37" t="n">
        <x:f>ROUND(SUM(P208:T208),1)</x:f>
        <x:v>13.1</x:v>
      </x:c>
      <x:c r="V208" s="32"/>
      <x:c r="W208" s="32" t="str">
        <x:v>연도 등록</x:v>
      </x:c>
    </x:row>
    <x:row r="209" ht="24" customHeight="1">
      <x:c r="A209" s="32" t="n">
        <x:v>205</x:v>
      </x:c>
      <x:c r="B209" s="32" t="str">
        <x:v>집단행동의 논리(The Logic of Collective Action)</x:v>
      </x:c>
      <x:c r="C209" s="32" t="str">
        <x:v>맨커 올슨(Mancur Lloyd Olson Jr.)</x:v>
      </x:c>
      <x:c r="D209" s="32" t="str">
        <x:v>경제</x:v>
      </x:c>
      <x:c r="E209" s="32" t="n">
        <x:v>1965</x:v>
      </x:c>
      <x:c r="F209" s="32" t="n">
        <x:v>0</x:v>
      </x:c>
      <x:c r="G209" s="32" t="n">
        <x:v>0</x:v>
      </x:c>
      <x:c r="H209" s="32"/>
      <x:c r="I209" s="32" t="n">
        <x:f>IF(E209="","",MAX(0,'Scoring Method'!$B$11-E209-IF(E209&lt;0,1,0)))</x:f>
        <x:v>61</x:v>
      </x:c>
      <x:c r="J209" s="32" t="n">
        <x:v>3</x:v>
      </x:c>
      <x:c r="K209" s="32" t="n">
        <x:v>1</x:v>
      </x:c>
      <x:c r="L209" s="32" t="n">
        <x:v>1</x:v>
      </x:c>
      <x:c r="M209" s="32" t="n">
        <x:v>1</x:v>
      </x:c>
      <x:c r="N209" s="32" t="n">
        <x:v>0</x:v>
      </x:c>
      <x:c r="O209" s="32" t="n">
        <x:v>1</x:v>
      </x:c>
      <x:c r="P209" s="37" t="n">
        <x:f>ROUND('Scoring Method'!$B$2*F209/10,1)</x:f>
        <x:v>0</x:v>
      </x:c>
      <x:c r="Q209" s="37" t="n">
        <x:f>ROUND(MIN('Scoring Method'!$B$3,10*G209),1)</x:f>
        <x:v>0</x:v>
      </x:c>
      <x:c r="R209" s="37" t="n">
        <x:f>IF(H209="",0,ROUND('Scoring Method'!$B$4*(101-H209)/100,1))</x:f>
        <x:v>0</x:v>
      </x:c>
      <x:c r="S209" s="37" t="n">
        <x:f>ROUND(IF(I209="",0,7.5*MIN(1,LN(1+I209)/LN(1+'Scoring Method'!$B$10)))+7.5*LN(1+J209)/LN(1+'Scoring Method'!$B$9),1)</x:f>
        <x:v>8.4</x:v>
      </x:c>
      <x:c r="T209" s="37" t="n">
        <x:f>SUM(K209:O209)</x:f>
        <x:v>4</x:v>
      </x:c>
      <x:c r="U209" s="37" t="n">
        <x:f>ROUND(SUM(P209:T209),1)</x:f>
        <x:v>12.4</x:v>
      </x:c>
      <x:c r="V209" s="32"/>
      <x:c r="W209" s="32" t="str">
        <x:v>연도 등록</x:v>
      </x:c>
    </x:row>
    <x:row r="210" ht="24" customHeight="1">
      <x:c r="A210" s="32" t="n">
        <x:v>206</x:v>
      </x:c>
      <x:c r="B210" s="32" t="str">
        <x:v>탈출, 목소리, 충성(Exit, Voice, and Loyalty)</x:v>
      </x:c>
      <x:c r="C210" s="32" t="str">
        <x:v>앨버트 오토 허시먼(Albert Otto Hirschman)</x:v>
      </x:c>
      <x:c r="D210" s="32" t="str">
        <x:v>경제</x:v>
      </x:c>
      <x:c r="E210" s="32" t="n">
        <x:v>1970</x:v>
      </x:c>
      <x:c r="F210" s="32" t="n">
        <x:v>0</x:v>
      </x:c>
      <x:c r="G210" s="32" t="n">
        <x:v>0</x:v>
      </x:c>
      <x:c r="H210" s="32"/>
      <x:c r="I210" s="32" t="n">
        <x:f>IF(E210="","",MAX(0,'Scoring Method'!$B$11-E210-IF(E210&lt;0,1,0)))</x:f>
        <x:v>56</x:v>
      </x:c>
      <x:c r="J210" s="32" t="n">
        <x:v>5</x:v>
      </x:c>
      <x:c r="K210" s="32" t="n">
        <x:v>1</x:v>
      </x:c>
      <x:c r="L210" s="32" t="n">
        <x:v>1</x:v>
      </x:c>
      <x:c r="M210" s="32" t="n">
        <x:v>1</x:v>
      </x:c>
      <x:c r="N210" s="32" t="n">
        <x:v>0</x:v>
      </x:c>
      <x:c r="O210" s="32" t="n">
        <x:v>1</x:v>
      </x:c>
      <x:c r="P210" s="37" t="n">
        <x:f>ROUND('Scoring Method'!$B$2*F210/10,1)</x:f>
        <x:v>0</x:v>
      </x:c>
      <x:c r="Q210" s="37" t="n">
        <x:f>ROUND(MIN('Scoring Method'!$B$3,10*G210),1)</x:f>
        <x:v>0</x:v>
      </x:c>
      <x:c r="R210" s="37" t="n">
        <x:f>IF(H210="",0,ROUND('Scoring Method'!$B$4*(101-H210)/100,1))</x:f>
        <x:v>0</x:v>
      </x:c>
      <x:c r="S210" s="37" t="n">
        <x:f>ROUND(IF(I210="",0,7.5*MIN(1,LN(1+I210)/LN(1+'Scoring Method'!$B$10)))+7.5*LN(1+J210)/LN(1+'Scoring Method'!$B$9),1)</x:f>
        <x:v>9.4</x:v>
      </x:c>
      <x:c r="T210" s="37" t="n">
        <x:f>SUM(K210:O210)</x:f>
        <x:v>4</x:v>
      </x:c>
      <x:c r="U210" s="37" t="n">
        <x:f>ROUND(SUM(P210:T210),1)</x:f>
        <x:v>13.4</x:v>
      </x:c>
      <x:c r="V210" s="32" t="n">
        <x:v>96</x:v>
      </x:c>
      <x:c r="W210" s="32" t="str">
        <x:v>연도 등록</x:v>
      </x:c>
    </x:row>
    <x:row r="211" ht="24" customHeight="1">
      <x:c r="A211" s="32" t="n">
        <x:v>207</x:v>
      </x:c>
      <x:c r="B211" s="32" t="str">
        <x:v>인적자본(Human Capital)</x:v>
      </x:c>
      <x:c r="C211" s="32" t="str">
        <x:v>게리 스탠리 베커(Gary Stanley Becker)</x:v>
      </x:c>
      <x:c r="D211" s="32" t="str">
        <x:v>경제</x:v>
      </x:c>
      <x:c r="E211" s="32" t="n">
        <x:v>1964</x:v>
      </x:c>
      <x:c r="F211" s="32" t="n">
        <x:v>0</x:v>
      </x:c>
      <x:c r="G211" s="32" t="n">
        <x:v>0</x:v>
      </x:c>
      <x:c r="H211" s="32"/>
      <x:c r="I211" s="32" t="n">
        <x:f>IF(E211="","",MAX(0,'Scoring Method'!$B$11-E211-IF(E211&lt;0,1,0)))</x:f>
        <x:v>62</x:v>
      </x:c>
      <x:c r="J211" s="32" t="n">
        <x:v>4</x:v>
      </x:c>
      <x:c r="K211" s="32" t="n">
        <x:v>1</x:v>
      </x:c>
      <x:c r="L211" s="32" t="n">
        <x:v>1</x:v>
      </x:c>
      <x:c r="M211" s="32" t="n">
        <x:v>1</x:v>
      </x:c>
      <x:c r="N211" s="32" t="n">
        <x:v>0</x:v>
      </x:c>
      <x:c r="O211" s="32" t="n">
        <x:v>1</x:v>
      </x:c>
      <x:c r="P211" s="37" t="n">
        <x:f>ROUND('Scoring Method'!$B$2*F211/10,1)</x:f>
        <x:v>0</x:v>
      </x:c>
      <x:c r="Q211" s="37" t="n">
        <x:f>ROUND(MIN('Scoring Method'!$B$3,10*G211),1)</x:f>
        <x:v>0</x:v>
      </x:c>
      <x:c r="R211" s="37" t="n">
        <x:f>IF(H211="",0,ROUND('Scoring Method'!$B$4*(101-H211)/100,1))</x:f>
        <x:v>0</x:v>
      </x:c>
      <x:c r="S211" s="37" t="n">
        <x:f>ROUND(IF(I211="",0,7.5*MIN(1,LN(1+I211)/LN(1+'Scoring Method'!$B$10)))+7.5*LN(1+J211)/LN(1+'Scoring Method'!$B$9),1)</x:f>
        <x:v>9</x:v>
      </x:c>
      <x:c r="T211" s="37" t="n">
        <x:f>SUM(K211:O211)</x:f>
        <x:v>4</x:v>
      </x:c>
      <x:c r="U211" s="37" t="n">
        <x:f>ROUND(SUM(P211:T211),1)</x:f>
        <x:v>13</x:v>
      </x:c>
      <x:c r="V211" s="32"/>
      <x:c r="W211" s="32" t="str">
        <x:v>연도 등록</x:v>
      </x:c>
    </x:row>
    <x:row r="212" ht="24" customHeight="1">
      <x:c r="A212" s="32" t="n">
        <x:v>208</x:v>
      </x:c>
      <x:c r="B212" s="32" t="str">
        <x:v>기업, 시장, 법(The Firm, the Market, and the Law)</x:v>
      </x:c>
      <x:c r="C212" s="32" t="str">
        <x:v>로널드 해리 코스(Ronald Harry Coase)</x:v>
      </x:c>
      <x:c r="D212" s="32" t="str">
        <x:v>경제</x:v>
      </x:c>
      <x:c r="E212" s="32" t="n">
        <x:v>1988</x:v>
      </x:c>
      <x:c r="F212" s="32" t="n">
        <x:v>0</x:v>
      </x:c>
      <x:c r="G212" s="32" t="n">
        <x:v>0</x:v>
      </x:c>
      <x:c r="H212" s="32"/>
      <x:c r="I212" s="32" t="n">
        <x:f>IF(E212="","",MAX(0,'Scoring Method'!$B$11-E212-IF(E212&lt;0,1,0)))</x:f>
        <x:v>38</x:v>
      </x:c>
      <x:c r="J212" s="32" t="n">
        <x:v>3</x:v>
      </x:c>
      <x:c r="K212" s="32" t="n">
        <x:v>1</x:v>
      </x:c>
      <x:c r="L212" s="32" t="n">
        <x:v>1</x:v>
      </x:c>
      <x:c r="M212" s="32" t="n">
        <x:v>1</x:v>
      </x:c>
      <x:c r="N212" s="32" t="n">
        <x:v>0</x:v>
      </x:c>
      <x:c r="O212" s="32" t="n">
        <x:v>1</x:v>
      </x:c>
      <x:c r="P212" s="37" t="n">
        <x:f>ROUND('Scoring Method'!$B$2*F212/10,1)</x:f>
        <x:v>0</x:v>
      </x:c>
      <x:c r="Q212" s="37" t="n">
        <x:f>ROUND(MIN('Scoring Method'!$B$3,10*G212),1)</x:f>
        <x:v>0</x:v>
      </x:c>
      <x:c r="R212" s="37" t="n">
        <x:f>IF(H212="",0,ROUND('Scoring Method'!$B$4*(101-H212)/100,1))</x:f>
        <x:v>0</x:v>
      </x:c>
      <x:c r="S212" s="37" t="n">
        <x:f>ROUND(IF(I212="",0,7.5*MIN(1,LN(1+I212)/LN(1+'Scoring Method'!$B$10)))+7.5*LN(1+J212)/LN(1+'Scoring Method'!$B$9),1)</x:f>
        <x:v>7.9</x:v>
      </x:c>
      <x:c r="T212" s="37" t="n">
        <x:f>SUM(K212:O212)</x:f>
        <x:v>4</x:v>
      </x:c>
      <x:c r="U212" s="37" t="n">
        <x:f>ROUND(SUM(P212:T212),1)</x:f>
        <x:v>11.9</x:v>
      </x:c>
      <x:c r="V212" s="32"/>
      <x:c r="W212" s="32" t="str">
        <x:v>연도 등록</x:v>
      </x:c>
    </x:row>
    <x:row r="213" ht="24" customHeight="1">
      <x:c r="A213" s="32" t="n">
        <x:v>209</x:v>
      </x:c>
      <x:c r="B213" s="32" t="str">
        <x:v>제도·제도변화·경제성과(Institutions, Institutional Change and Economic Performance)</x:v>
      </x:c>
      <x:c r="C213" s="32" t="str">
        <x:v>더글러스 세실 노스(Douglass Cecil North)</x:v>
      </x:c>
      <x:c r="D213" s="32" t="str">
        <x:v>경제</x:v>
      </x:c>
      <x:c r="E213" s="32" t="n">
        <x:v>1990</x:v>
      </x:c>
      <x:c r="F213" s="32" t="n">
        <x:v>0</x:v>
      </x:c>
      <x:c r="G213" s="32" t="n">
        <x:v>0</x:v>
      </x:c>
      <x:c r="H213" s="32"/>
      <x:c r="I213" s="32" t="n">
        <x:f>IF(E213="","",MAX(0,'Scoring Method'!$B$11-E213-IF(E213&lt;0,1,0)))</x:f>
        <x:v>36</x:v>
      </x:c>
      <x:c r="J213" s="32" t="n">
        <x:v>4</x:v>
      </x:c>
      <x:c r="K213" s="32" t="n">
        <x:v>1</x:v>
      </x:c>
      <x:c r="L213" s="32" t="n">
        <x:v>1</x:v>
      </x:c>
      <x:c r="M213" s="32" t="n">
        <x:v>1</x:v>
      </x:c>
      <x:c r="N213" s="32" t="n">
        <x:v>0</x:v>
      </x:c>
      <x:c r="O213" s="32" t="n">
        <x:v>1</x:v>
      </x:c>
      <x:c r="P213" s="37" t="n">
        <x:f>ROUND('Scoring Method'!$B$2*F213/10,1)</x:f>
        <x:v>0</x:v>
      </x:c>
      <x:c r="Q213" s="37" t="n">
        <x:f>ROUND(MIN('Scoring Method'!$B$3,10*G213),1)</x:f>
        <x:v>0</x:v>
      </x:c>
      <x:c r="R213" s="37" t="n">
        <x:f>IF(H213="",0,ROUND('Scoring Method'!$B$4*(101-H213)/100,1))</x:f>
        <x:v>0</x:v>
      </x:c>
      <x:c r="S213" s="37" t="n">
        <x:f>ROUND(IF(I213="",0,7.5*MIN(1,LN(1+I213)/LN(1+'Scoring Method'!$B$10)))+7.5*LN(1+J213)/LN(1+'Scoring Method'!$B$9),1)</x:f>
        <x:v>8.4</x:v>
      </x:c>
      <x:c r="T213" s="37" t="n">
        <x:f>SUM(K213:O213)</x:f>
        <x:v>4</x:v>
      </x:c>
      <x:c r="U213" s="37" t="n">
        <x:f>ROUND(SUM(P213:T213),1)</x:f>
        <x:v>12.4</x:v>
      </x:c>
      <x:c r="V213" s="32"/>
      <x:c r="W213" s="32" t="str">
        <x:v>연도 등록</x:v>
      </x:c>
    </x:row>
    <x:row r="214" ht="24" customHeight="1">
      <x:c r="A214" s="32" t="n">
        <x:v>210</x:v>
      </x:c>
      <x:c r="B214" s="32" t="str">
        <x:v>공유자원의 관리(Governing the Commons)</x:v>
      </x:c>
      <x:c r="C214" s="32" t="str">
        <x:v>엘리너 오스트롬(Elinor Claire "Lin" Ostrom)</x:v>
      </x:c>
      <x:c r="D214" s="32" t="str">
        <x:v>경제</x:v>
      </x:c>
      <x:c r="E214" s="32" t="n">
        <x:v>1990</x:v>
      </x:c>
      <x:c r="F214" s="32" t="n">
        <x:v>0</x:v>
      </x:c>
      <x:c r="G214" s="32" t="n">
        <x:v>0</x:v>
      </x:c>
      <x:c r="H214" s="32"/>
      <x:c r="I214" s="32" t="n">
        <x:f>IF(E214="","",MAX(0,'Scoring Method'!$B$11-E214-IF(E214&lt;0,1,0)))</x:f>
        <x:v>36</x:v>
      </x:c>
      <x:c r="J214" s="32" t="n">
        <x:v>6</x:v>
      </x:c>
      <x:c r="K214" s="32" t="n">
        <x:v>1</x:v>
      </x:c>
      <x:c r="L214" s="32" t="n">
        <x:v>1</x:v>
      </x:c>
      <x:c r="M214" s="32" t="n">
        <x:v>1</x:v>
      </x:c>
      <x:c r="N214" s="32" t="n">
        <x:v>0</x:v>
      </x:c>
      <x:c r="O214" s="32" t="n">
        <x:v>1</x:v>
      </x:c>
      <x:c r="P214" s="37" t="n">
        <x:f>ROUND('Scoring Method'!$B$2*F214/10,1)</x:f>
        <x:v>0</x:v>
      </x:c>
      <x:c r="Q214" s="37" t="n">
        <x:f>ROUND(MIN('Scoring Method'!$B$3,10*G214),1)</x:f>
        <x:v>0</x:v>
      </x:c>
      <x:c r="R214" s="37" t="n">
        <x:f>IF(H214="",0,ROUND('Scoring Method'!$B$4*(101-H214)/100,1))</x:f>
        <x:v>0</x:v>
      </x:c>
      <x:c r="S214" s="37" t="n">
        <x:f>ROUND(IF(I214="",0,7.5*MIN(1,LN(1+I214)/LN(1+'Scoring Method'!$B$10)))+7.5*LN(1+J214)/LN(1+'Scoring Method'!$B$9),1)</x:f>
        <x:v>9.2</x:v>
      </x:c>
      <x:c r="T214" s="37" t="n">
        <x:f>SUM(K214:O214)</x:f>
        <x:v>4</x:v>
      </x:c>
      <x:c r="U214" s="37" t="n">
        <x:f>ROUND(SUM(P214:T214),1)</x:f>
        <x:v>13.2</x:v>
      </x:c>
      <x:c r="V214" s="32"/>
      <x:c r="W214" s="32" t="str">
        <x:v>연도 등록</x:v>
      </x:c>
    </x:row>
    <x:row r="215" ht="24" customHeight="1">
      <x:c r="A215" s="32" t="n">
        <x:v>211</x:v>
      </x:c>
      <x:c r="B215" s="32" t="str">
        <x:v>자유로서의 발전(Development as Freedom)</x:v>
      </x:c>
      <x:c r="C215" s="32" t="str">
        <x:v>아마르티아 쿠마르 센(Amartya Kumar Sen)</x:v>
      </x:c>
      <x:c r="D215" s="32" t="str">
        <x:v>경제</x:v>
      </x:c>
      <x:c r="E215" s="32" t="n">
        <x:v>1999</x:v>
      </x:c>
      <x:c r="F215" s="32" t="n">
        <x:v>0</x:v>
      </x:c>
      <x:c r="G215" s="32" t="n">
        <x:v>0</x:v>
      </x:c>
      <x:c r="H215" s="32"/>
      <x:c r="I215" s="32" t="n">
        <x:f>IF(E215="","",MAX(0,'Scoring Method'!$B$11-E215-IF(E215&lt;0,1,0)))</x:f>
        <x:v>27</x:v>
      </x:c>
      <x:c r="J215" s="32" t="n">
        <x:v>3</x:v>
      </x:c>
      <x:c r="K215" s="32" t="n">
        <x:v>1</x:v>
      </x:c>
      <x:c r="L215" s="32" t="n">
        <x:v>1</x:v>
      </x:c>
      <x:c r="M215" s="32" t="n">
        <x:v>1</x:v>
      </x:c>
      <x:c r="N215" s="32" t="n">
        <x:v>0</x:v>
      </x:c>
      <x:c r="O215" s="32" t="n">
        <x:v>1</x:v>
      </x:c>
      <x:c r="P215" s="37" t="n">
        <x:f>ROUND('Scoring Method'!$B$2*F215/10,1)</x:f>
        <x:v>0</x:v>
      </x:c>
      <x:c r="Q215" s="37" t="n">
        <x:f>ROUND(MIN('Scoring Method'!$B$3,10*G215),1)</x:f>
        <x:v>0</x:v>
      </x:c>
      <x:c r="R215" s="37" t="n">
        <x:f>IF(H215="",0,ROUND('Scoring Method'!$B$4*(101-H215)/100,1))</x:f>
        <x:v>0</x:v>
      </x:c>
      <x:c r="S215" s="37" t="n">
        <x:f>ROUND(IF(I215="",0,7.5*MIN(1,LN(1+I215)/LN(1+'Scoring Method'!$B$10)))+7.5*LN(1+J215)/LN(1+'Scoring Method'!$B$9),1)</x:f>
        <x:v>7.5</x:v>
      </x:c>
      <x:c r="T215" s="37" t="n">
        <x:f>SUM(K215:O215)</x:f>
        <x:v>4</x:v>
      </x:c>
      <x:c r="U215" s="37" t="n">
        <x:f>ROUND(SUM(P215:T215),1)</x:f>
        <x:v>11.5</x:v>
      </x:c>
      <x:c r="V215" s="32"/>
      <x:c r="W215" s="32" t="str">
        <x:v>연도 등록</x:v>
      </x:c>
    </x:row>
    <x:row r="216" ht="24" customHeight="1">
      <x:c r="A216" s="32" t="n">
        <x:v>212</x:v>
      </x:c>
      <x:c r="B216" s="32" t="str">
        <x:v>국가는 왜 실패하는가(Why Nations Fail)</x:v>
      </x:c>
      <x:c r="C216" s="32" t="str">
        <x:v>대런 아세모글루(Kamer Daron Acemoğlu) · 제임스 앨런 로빈슨(James Alan Robinson)</x:v>
      </x:c>
      <x:c r="D216" s="32" t="str">
        <x:v>경제</x:v>
      </x:c>
      <x:c r="E216" s="32" t="n">
        <x:v>2012</x:v>
      </x:c>
      <x:c r="F216" s="32" t="n">
        <x:v>0</x:v>
      </x:c>
      <x:c r="G216" s="32" t="n">
        <x:v>0</x:v>
      </x:c>
      <x:c r="H216" s="32"/>
      <x:c r="I216" s="32" t="n">
        <x:f>IF(E216="","",MAX(0,'Scoring Method'!$B$11-E216-IF(E216&lt;0,1,0)))</x:f>
        <x:v>14</x:v>
      </x:c>
      <x:c r="J216" s="32" t="n">
        <x:v>2</x:v>
      </x:c>
      <x:c r="K216" s="32" t="n">
        <x:v>1</x:v>
      </x:c>
      <x:c r="L216" s="32" t="n">
        <x:v>1</x:v>
      </x:c>
      <x:c r="M216" s="32" t="n">
        <x:v>1</x:v>
      </x:c>
      <x:c r="N216" s="32" t="n">
        <x:v>0</x:v>
      </x:c>
      <x:c r="O216" s="32" t="n">
        <x:v>1</x:v>
      </x:c>
      <x:c r="P216" s="37" t="n">
        <x:f>ROUND('Scoring Method'!$B$2*F216/10,1)</x:f>
        <x:v>0</x:v>
      </x:c>
      <x:c r="Q216" s="37" t="n">
        <x:f>ROUND(MIN('Scoring Method'!$B$3,10*G216),1)</x:f>
        <x:v>0</x:v>
      </x:c>
      <x:c r="R216" s="37" t="n">
        <x:f>IF(H216="",0,ROUND('Scoring Method'!$B$4*(101-H216)/100,1))</x:f>
        <x:v>0</x:v>
      </x:c>
      <x:c r="S216" s="37" t="n">
        <x:f>ROUND(IF(I216="",0,7.5*MIN(1,LN(1+I216)/LN(1+'Scoring Method'!$B$10)))+7.5*LN(1+J216)/LN(1+'Scoring Method'!$B$9),1)</x:f>
        <x:v>6</x:v>
      </x:c>
      <x:c r="T216" s="37" t="n">
        <x:f>SUM(K216:O216)</x:f>
        <x:v>4</x:v>
      </x:c>
      <x:c r="U216" s="37" t="n">
        <x:f>ROUND(SUM(P216:T216),1)</x:f>
        <x:v>10</x:v>
      </x:c>
      <x:c r="V216" s="32"/>
      <x:c r="W216" s="32" t="str">
        <x:v>연도 등록</x:v>
      </x:c>
    </x:row>
    <x:row r="217" ht="24" customHeight="1">
      <x:c r="A217" s="32" t="n">
        <x:v>213</x:v>
      </x:c>
      <x:c r="B217" s="32" t="str">
        <x:v>좁은 회랑(The Narrow Corridor)</x:v>
      </x:c>
      <x:c r="C217" s="32" t="str">
        <x:v>대런 아세모글루(Kamer Daron Acemoğlu) · 제임스 앨런 로빈슨(James Alan Robinson)</x:v>
      </x:c>
      <x:c r="D217" s="32" t="str">
        <x:v>경제</x:v>
      </x:c>
      <x:c r="E217" s="32" t="n">
        <x:v>2019</x:v>
      </x:c>
      <x:c r="F217" s="32" t="n">
        <x:v>0</x:v>
      </x:c>
      <x:c r="G217" s="32" t="n">
        <x:v>0</x:v>
      </x:c>
      <x:c r="H217" s="32"/>
      <x:c r="I217" s="32" t="n">
        <x:f>IF(E217="","",MAX(0,'Scoring Method'!$B$11-E217-IF(E217&lt;0,1,0)))</x:f>
        <x:v>7</x:v>
      </x:c>
      <x:c r="J217" s="32" t="n">
        <x:v>4</x:v>
      </x:c>
      <x:c r="K217" s="32" t="n">
        <x:v>1</x:v>
      </x:c>
      <x:c r="L217" s="32" t="n">
        <x:v>1</x:v>
      </x:c>
      <x:c r="M217" s="32" t="n">
        <x:v>1</x:v>
      </x:c>
      <x:c r="N217" s="32" t="n">
        <x:v>0</x:v>
      </x:c>
      <x:c r="O217" s="32" t="n">
        <x:v>1</x:v>
      </x:c>
      <x:c r="P217" s="37" t="n">
        <x:f>ROUND('Scoring Method'!$B$2*F217/10,1)</x:f>
        <x:v>0</x:v>
      </x:c>
      <x:c r="Q217" s="37" t="n">
        <x:f>ROUND(MIN('Scoring Method'!$B$3,10*G217),1)</x:f>
        <x:v>0</x:v>
      </x:c>
      <x:c r="R217" s="37" t="n">
        <x:f>IF(H217="",0,ROUND('Scoring Method'!$B$4*(101-H217)/100,1))</x:f>
        <x:v>0</x:v>
      </x:c>
      <x:c r="S217" s="37" t="n">
        <x:f>ROUND(IF(I217="",0,7.5*MIN(1,LN(1+I217)/LN(1+'Scoring Method'!$B$10)))+7.5*LN(1+J217)/LN(1+'Scoring Method'!$B$9),1)</x:f>
        <x:v>6.5</x:v>
      </x:c>
      <x:c r="T217" s="37" t="n">
        <x:f>SUM(K217:O217)</x:f>
        <x:v>4</x:v>
      </x:c>
      <x:c r="U217" s="37" t="n">
        <x:f>ROUND(SUM(P217:T217),1)</x:f>
        <x:v>10.5</x:v>
      </x:c>
      <x:c r="V217" s="32"/>
      <x:c r="W217" s="32" t="str">
        <x:v>연도 등록</x:v>
      </x:c>
    </x:row>
    <x:row r="218" ht="24" customHeight="1">
      <x:c r="A218" s="32" t="n">
        <x:v>214</x:v>
      </x:c>
      <x:c r="B218" s="32" t="str">
        <x:v>권력과 진보(Power and Progress)</x:v>
      </x:c>
      <x:c r="C218" s="32" t="str">
        <x:v>대런 아세모글루(Kamer Daron Acemoğlu) · 사이먼 헨리 로버츠 존슨(Simon Henry Roberts Johnson)</x:v>
      </x:c>
      <x:c r="D218" s="32" t="str">
        <x:v>경제</x:v>
      </x:c>
      <x:c r="E218" s="32" t="n">
        <x:v>2023</x:v>
      </x:c>
      <x:c r="F218" s="32" t="n">
        <x:v>0</x:v>
      </x:c>
      <x:c r="G218" s="32" t="n">
        <x:v>0</x:v>
      </x:c>
      <x:c r="H218" s="32"/>
      <x:c r="I218" s="32" t="n">
        <x:f>IF(E218="","",MAX(0,'Scoring Method'!$B$11-E218-IF(E218&lt;0,1,0)))</x:f>
        <x:v>3</x:v>
      </x:c>
      <x:c r="J218" s="32" t="n">
        <x:v>3</x:v>
      </x:c>
      <x:c r="K218" s="32" t="n">
        <x:v>1</x:v>
      </x:c>
      <x:c r="L218" s="32" t="n">
        <x:v>1</x:v>
      </x:c>
      <x:c r="M218" s="32" t="n">
        <x:v>1</x:v>
      </x:c>
      <x:c r="N218" s="32" t="n">
        <x:v>0</x:v>
      </x:c>
      <x:c r="O218" s="32" t="n">
        <x:v>1</x:v>
      </x:c>
      <x:c r="P218" s="37" t="n">
        <x:f>ROUND('Scoring Method'!$B$2*F218/10,1)</x:f>
        <x:v>0</x:v>
      </x:c>
      <x:c r="Q218" s="37" t="n">
        <x:f>ROUND(MIN('Scoring Method'!$B$3,10*G218),1)</x:f>
        <x:v>0</x:v>
      </x:c>
      <x:c r="R218" s="37" t="n">
        <x:f>IF(H218="",0,ROUND('Scoring Method'!$B$4*(101-H218)/100,1))</x:f>
        <x:v>0</x:v>
      </x:c>
      <x:c r="S218" s="37" t="n">
        <x:f>ROUND(IF(I218="",0,7.5*MIN(1,LN(1+I218)/LN(1+'Scoring Method'!$B$10)))+7.5*LN(1+J218)/LN(1+'Scoring Method'!$B$9),1)</x:f>
        <x:v>5.1</x:v>
      </x:c>
      <x:c r="T218" s="37" t="n">
        <x:f>SUM(K218:O218)</x:f>
        <x:v>4</x:v>
      </x:c>
      <x:c r="U218" s="37" t="n">
        <x:f>ROUND(SUM(P218:T218),1)</x:f>
        <x:v>9.1</x:v>
      </x:c>
      <x:c r="V218" s="32"/>
      <x:c r="W218" s="32" t="str">
        <x:v>연도 등록</x:v>
      </x:c>
    </x:row>
    <x:row r="219" ht="24" customHeight="1">
      <x:c r="A219" s="32" t="n">
        <x:v>215</x:v>
      </x:c>
      <x:c r="B219" s="32" t="str">
        <x:v>가난한 사람이 더 합리적이다(Poor Economics)</x:v>
      </x:c>
      <x:c r="C219" s="32" t="str">
        <x:v>아비지트 배너지(Abhijit Vinayak Banerjee) · 에스테르 뒤플로(Esther Caroline Duflo)</x:v>
      </x:c>
      <x:c r="D219" s="32" t="str">
        <x:v>경제</x:v>
      </x:c>
      <x:c r="E219" s="32" t="n">
        <x:v>2011</x:v>
      </x:c>
      <x:c r="F219" s="32" t="n">
        <x:v>0</x:v>
      </x:c>
      <x:c r="G219" s="32" t="n">
        <x:v>0</x:v>
      </x:c>
      <x:c r="H219" s="32"/>
      <x:c r="I219" s="32" t="n">
        <x:f>IF(E219="","",MAX(0,'Scoring Method'!$B$11-E219-IF(E219&lt;0,1,0)))</x:f>
        <x:v>15</x:v>
      </x:c>
      <x:c r="J219" s="32" t="n">
        <x:v>2</x:v>
      </x:c>
      <x:c r="K219" s="32" t="n">
        <x:v>1</x:v>
      </x:c>
      <x:c r="L219" s="32" t="n">
        <x:v>1</x:v>
      </x:c>
      <x:c r="M219" s="32" t="n">
        <x:v>1</x:v>
      </x:c>
      <x:c r="N219" s="32" t="n">
        <x:v>0</x:v>
      </x:c>
      <x:c r="O219" s="32" t="n">
        <x:v>1</x:v>
      </x:c>
      <x:c r="P219" s="37" t="n">
        <x:f>ROUND('Scoring Method'!$B$2*F219/10,1)</x:f>
        <x:v>0</x:v>
      </x:c>
      <x:c r="Q219" s="37" t="n">
        <x:f>ROUND(MIN('Scoring Method'!$B$3,10*G219),1)</x:f>
        <x:v>0</x:v>
      </x:c>
      <x:c r="R219" s="37" t="n">
        <x:f>IF(H219="",0,ROUND('Scoring Method'!$B$4*(101-H219)/100,1))</x:f>
        <x:v>0</x:v>
      </x:c>
      <x:c r="S219" s="37" t="n">
        <x:f>ROUND(IF(I219="",0,7.5*MIN(1,LN(1+I219)/LN(1+'Scoring Method'!$B$10)))+7.5*LN(1+J219)/LN(1+'Scoring Method'!$B$9),1)</x:f>
        <x:v>6.1</x:v>
      </x:c>
      <x:c r="T219" s="37" t="n">
        <x:f>SUM(K219:O219)</x:f>
        <x:v>4</x:v>
      </x:c>
      <x:c r="U219" s="37" t="n">
        <x:f>ROUND(SUM(P219:T219),1)</x:f>
        <x:v>10.1</x:v>
      </x:c>
      <x:c r="V219" s="32"/>
      <x:c r="W219" s="32" t="str">
        <x:v>연도 등록</x:v>
      </x:c>
    </x:row>
    <x:row r="220" ht="24" customHeight="1">
      <x:c r="A220" s="32" t="n">
        <x:v>216</x:v>
      </x:c>
      <x:c r="B220" s="32" t="str">
        <x:v>힘든 시대를 위한 좋은 경제학(Good Economics for Hard Times)</x:v>
      </x:c>
      <x:c r="C220" s="32" t="str">
        <x:v>아비지트 배너지(Abhijit Vinayak Banerjee) · 에스테르 뒤플로(Esther Caroline Duflo)</x:v>
      </x:c>
      <x:c r="D220" s="32" t="str">
        <x:v>경제</x:v>
      </x:c>
      <x:c r="E220" s="32" t="n">
        <x:v>2019</x:v>
      </x:c>
      <x:c r="F220" s="32" t="n">
        <x:v>0</x:v>
      </x:c>
      <x:c r="G220" s="32" t="n">
        <x:v>0</x:v>
      </x:c>
      <x:c r="H220" s="32"/>
      <x:c r="I220" s="32" t="n">
        <x:f>IF(E220="","",MAX(0,'Scoring Method'!$B$11-E220-IF(E220&lt;0,1,0)))</x:f>
        <x:v>7</x:v>
      </x:c>
      <x:c r="J220" s="32" t="n">
        <x:v>6</x:v>
      </x:c>
      <x:c r="K220" s="32" t="n">
        <x:v>1</x:v>
      </x:c>
      <x:c r="L220" s="32" t="n">
        <x:v>1</x:v>
      </x:c>
      <x:c r="M220" s="32" t="n">
        <x:v>1</x:v>
      </x:c>
      <x:c r="N220" s="32" t="n">
        <x:v>0</x:v>
      </x:c>
      <x:c r="O220" s="32" t="n">
        <x:v>1</x:v>
      </x:c>
      <x:c r="P220" s="37" t="n">
        <x:f>ROUND('Scoring Method'!$B$2*F220/10,1)</x:f>
        <x:v>0</x:v>
      </x:c>
      <x:c r="Q220" s="37" t="n">
        <x:f>ROUND(MIN('Scoring Method'!$B$3,10*G220),1)</x:f>
        <x:v>0</x:v>
      </x:c>
      <x:c r="R220" s="37" t="n">
        <x:f>IF(H220="",0,ROUND('Scoring Method'!$B$4*(101-H220)/100,1))</x:f>
        <x:v>0</x:v>
      </x:c>
      <x:c r="S220" s="37" t="n">
        <x:f>ROUND(IF(I220="",0,7.5*MIN(1,LN(1+I220)/LN(1+'Scoring Method'!$B$10)))+7.5*LN(1+J220)/LN(1+'Scoring Method'!$B$9),1)</x:f>
        <x:v>7.4</x:v>
      </x:c>
      <x:c r="T220" s="37" t="n">
        <x:f>SUM(K220:O220)</x:f>
        <x:v>4</x:v>
      </x:c>
      <x:c r="U220" s="37" t="n">
        <x:f>ROUND(SUM(P220:T220),1)</x:f>
        <x:v>11.4</x:v>
      </x:c>
      <x:c r="V220" s="32"/>
      <x:c r="W220" s="32" t="str">
        <x:v>연도 등록</x:v>
      </x:c>
    </x:row>
    <x:row r="221" ht="24" customHeight="1">
      <x:c r="A221" s="32" t="n">
        <x:v>217</x:v>
      </x:c>
      <x:c r="B221" s="32" t="str">
        <x:v>빈곤의 종말(The End of Poverty)</x:v>
      </x:c>
      <x:c r="C221" s="32" t="str">
        <x:v>제프리 데이비드 삭스(Jeffrey David Sachs)</x:v>
      </x:c>
      <x:c r="D221" s="32" t="str">
        <x:v>경제</x:v>
      </x:c>
      <x:c r="E221" s="32" t="n">
        <x:v>2005</x:v>
      </x:c>
      <x:c r="F221" s="32" t="n">
        <x:v>0</x:v>
      </x:c>
      <x:c r="G221" s="32" t="n">
        <x:v>0</x:v>
      </x:c>
      <x:c r="H221" s="32"/>
      <x:c r="I221" s="32" t="n">
        <x:f>IF(E221="","",MAX(0,'Scoring Method'!$B$11-E221-IF(E221&lt;0,1,0)))</x:f>
        <x:v>21</x:v>
      </x:c>
      <x:c r="J221" s="32" t="n">
        <x:v>4</x:v>
      </x:c>
      <x:c r="K221" s="32" t="n">
        <x:v>1</x:v>
      </x:c>
      <x:c r="L221" s="32" t="n">
        <x:v>1</x:v>
      </x:c>
      <x:c r="M221" s="32" t="n">
        <x:v>1</x:v>
      </x:c>
      <x:c r="N221" s="32" t="n">
        <x:v>0</x:v>
      </x:c>
      <x:c r="O221" s="32" t="n">
        <x:v>1</x:v>
      </x:c>
      <x:c r="P221" s="37" t="n">
        <x:f>ROUND('Scoring Method'!$B$2*F221/10,1)</x:f>
        <x:v>0</x:v>
      </x:c>
      <x:c r="Q221" s="37" t="n">
        <x:f>ROUND(MIN('Scoring Method'!$B$3,10*G221),1)</x:f>
        <x:v>0</x:v>
      </x:c>
      <x:c r="R221" s="37" t="n">
        <x:f>IF(H221="",0,ROUND('Scoring Method'!$B$4*(101-H221)/100,1))</x:f>
        <x:v>0</x:v>
      </x:c>
      <x:c r="S221" s="37" t="n">
        <x:f>ROUND(IF(I221="",0,7.5*MIN(1,LN(1+I221)/LN(1+'Scoring Method'!$B$10)))+7.5*LN(1+J221)/LN(1+'Scoring Method'!$B$9),1)</x:f>
        <x:v>7.8</x:v>
      </x:c>
      <x:c r="T221" s="37" t="n">
        <x:f>SUM(K221:O221)</x:f>
        <x:v>4</x:v>
      </x:c>
      <x:c r="U221" s="37" t="n">
        <x:f>ROUND(SUM(P221:T221),1)</x:f>
        <x:v>11.8</x:v>
      </x:c>
      <x:c r="V221" s="32"/>
      <x:c r="W221" s="32" t="str">
        <x:v>연도 등록</x:v>
      </x:c>
    </x:row>
    <x:row r="222" ht="24" customHeight="1">
      <x:c r="A222" s="32" t="n">
        <x:v>218</x:v>
      </x:c>
      <x:c r="B222" s="32" t="str">
        <x:v>성장을 찾아서(The Elusive Quest for Growth)</x:v>
      </x:c>
      <x:c r="C222" s="32" t="str">
        <x:v>윌리엄 이스터리(William Russell Easterly)</x:v>
      </x:c>
      <x:c r="D222" s="32" t="str">
        <x:v>경제</x:v>
      </x:c>
      <x:c r="E222" s="32" t="n">
        <x:v>2001</x:v>
      </x:c>
      <x:c r="F222" s="32" t="n">
        <x:v>0</x:v>
      </x:c>
      <x:c r="G222" s="32" t="n">
        <x:v>0</x:v>
      </x:c>
      <x:c r="H222" s="32"/>
      <x:c r="I222" s="32" t="n">
        <x:f>IF(E222="","",MAX(0,'Scoring Method'!$B$11-E222-IF(E222&lt;0,1,0)))</x:f>
        <x:v>25</x:v>
      </x:c>
      <x:c r="J222" s="32" t="n">
        <x:v>2</x:v>
      </x:c>
      <x:c r="K222" s="32" t="n">
        <x:v>1</x:v>
      </x:c>
      <x:c r="L222" s="32" t="n">
        <x:v>1</x:v>
      </x:c>
      <x:c r="M222" s="32" t="n">
        <x:v>1</x:v>
      </x:c>
      <x:c r="N222" s="32" t="n">
        <x:v>0</x:v>
      </x:c>
      <x:c r="O222" s="32" t="n">
        <x:v>1</x:v>
      </x:c>
      <x:c r="P222" s="37" t="n">
        <x:f>ROUND('Scoring Method'!$B$2*F222/10,1)</x:f>
        <x:v>0</x:v>
      </x:c>
      <x:c r="Q222" s="37" t="n">
        <x:f>ROUND(MIN('Scoring Method'!$B$3,10*G222),1)</x:f>
        <x:v>0</x:v>
      </x:c>
      <x:c r="R222" s="37" t="n">
        <x:f>IF(H222="",0,ROUND('Scoring Method'!$B$4*(101-H222)/100,1))</x:f>
        <x:v>0</x:v>
      </x:c>
      <x:c r="S222" s="37" t="n">
        <x:f>ROUND(IF(I222="",0,7.5*MIN(1,LN(1+I222)/LN(1+'Scoring Method'!$B$10)))+7.5*LN(1+J222)/LN(1+'Scoring Method'!$B$9),1)</x:f>
        <x:v>6.7</x:v>
      </x:c>
      <x:c r="T222" s="37" t="n">
        <x:f>SUM(K222:O222)</x:f>
        <x:v>4</x:v>
      </x:c>
      <x:c r="U222" s="37" t="n">
        <x:f>ROUND(SUM(P222:T222),1)</x:f>
        <x:v>10.7</x:v>
      </x:c>
      <x:c r="V222" s="32"/>
      <x:c r="W222" s="32" t="str">
        <x:v>연도 등록</x:v>
      </x:c>
    </x:row>
    <x:row r="223" ht="24" customHeight="1">
      <x:c r="A223" s="32" t="n">
        <x:v>219</x:v>
      </x:c>
      <x:c r="B223" s="32" t="str">
        <x:v>백인의 짐(The White Man's Burden)</x:v>
      </x:c>
      <x:c r="C223" s="32" t="str">
        <x:v>윌리엄 이스터리(William Russell Easterly)</x:v>
      </x:c>
      <x:c r="D223" s="32" t="str">
        <x:v>경제</x:v>
      </x:c>
      <x:c r="E223" s="32" t="n">
        <x:v>2006</x:v>
      </x:c>
      <x:c r="F223" s="32" t="n">
        <x:v>0</x:v>
      </x:c>
      <x:c r="G223" s="32" t="n">
        <x:v>0</x:v>
      </x:c>
      <x:c r="H223" s="32"/>
      <x:c r="I223" s="32" t="n">
        <x:f>IF(E223="","",MAX(0,'Scoring Method'!$B$11-E223-IF(E223&lt;0,1,0)))</x:f>
        <x:v>20</x:v>
      </x:c>
      <x:c r="J223" s="32" t="n">
        <x:v>2</x:v>
      </x:c>
      <x:c r="K223" s="32" t="n">
        <x:v>1</x:v>
      </x:c>
      <x:c r="L223" s="32" t="n">
        <x:v>1</x:v>
      </x:c>
      <x:c r="M223" s="32" t="n">
        <x:v>1</x:v>
      </x:c>
      <x:c r="N223" s="32" t="n">
        <x:v>0</x:v>
      </x:c>
      <x:c r="O223" s="32" t="n">
        <x:v>1</x:v>
      </x:c>
      <x:c r="P223" s="37" t="n">
        <x:f>ROUND('Scoring Method'!$B$2*F223/10,1)</x:f>
        <x:v>0</x:v>
      </x:c>
      <x:c r="Q223" s="37" t="n">
        <x:f>ROUND(MIN('Scoring Method'!$B$3,10*G223),1)</x:f>
        <x:v>0</x:v>
      </x:c>
      <x:c r="R223" s="37" t="n">
        <x:f>IF(H223="",0,ROUND('Scoring Method'!$B$4*(101-H223)/100,1))</x:f>
        <x:v>0</x:v>
      </x:c>
      <x:c r="S223" s="37" t="n">
        <x:f>ROUND(IF(I223="",0,7.5*MIN(1,LN(1+I223)/LN(1+'Scoring Method'!$B$10)))+7.5*LN(1+J223)/LN(1+'Scoring Method'!$B$9),1)</x:f>
        <x:v>6.4</x:v>
      </x:c>
      <x:c r="T223" s="37" t="n">
        <x:f>SUM(K223:O223)</x:f>
        <x:v>4</x:v>
      </x:c>
      <x:c r="U223" s="37" t="n">
        <x:f>ROUND(SUM(P223:T223),1)</x:f>
        <x:v>10.4</x:v>
      </x:c>
      <x:c r="V223" s="32"/>
      <x:c r="W223" s="32" t="str">
        <x:v>연도 등록</x:v>
      </x:c>
    </x:row>
    <x:row r="224" ht="24" customHeight="1">
      <x:c r="A224" s="32" t="n">
        <x:v>220</x:v>
      </x:c>
      <x:c r="B224" s="32" t="str">
        <x:v>최하위 10억(The Bottom Billion)</x:v>
      </x:c>
      <x:c r="C224" s="32" t="str">
        <x:v>폴 콜리어(Paul Collier)</x:v>
      </x:c>
      <x:c r="D224" s="32" t="str">
        <x:v>경제</x:v>
      </x:c>
      <x:c r="E224" s="32" t="n">
        <x:v>2007</x:v>
      </x:c>
      <x:c r="F224" s="32" t="n">
        <x:v>0</x:v>
      </x:c>
      <x:c r="G224" s="32" t="n">
        <x:v>0</x:v>
      </x:c>
      <x:c r="H224" s="32"/>
      <x:c r="I224" s="32" t="n">
        <x:f>IF(E224="","",MAX(0,'Scoring Method'!$B$11-E224-IF(E224&lt;0,1,0)))</x:f>
        <x:v>19</x:v>
      </x:c>
      <x:c r="J224" s="32" t="n">
        <x:v>5</x:v>
      </x:c>
      <x:c r="K224" s="32" t="n">
        <x:v>1</x:v>
      </x:c>
      <x:c r="L224" s="32" t="n">
        <x:v>1</x:v>
      </x:c>
      <x:c r="M224" s="32" t="n">
        <x:v>1</x:v>
      </x:c>
      <x:c r="N224" s="32" t="n">
        <x:v>0</x:v>
      </x:c>
      <x:c r="O224" s="32" t="n">
        <x:v>1</x:v>
      </x:c>
      <x:c r="P224" s="37" t="n">
        <x:f>ROUND('Scoring Method'!$B$2*F224/10,1)</x:f>
        <x:v>0</x:v>
      </x:c>
      <x:c r="Q224" s="37" t="n">
        <x:f>ROUND(MIN('Scoring Method'!$B$3,10*G224),1)</x:f>
        <x:v>0</x:v>
      </x:c>
      <x:c r="R224" s="37" t="n">
        <x:f>IF(H224="",0,ROUND('Scoring Method'!$B$4*(101-H224)/100,1))</x:f>
        <x:v>0</x:v>
      </x:c>
      <x:c r="S224" s="37" t="n">
        <x:f>ROUND(IF(I224="",0,7.5*MIN(1,LN(1+I224)/LN(1+'Scoring Method'!$B$10)))+7.5*LN(1+J224)/LN(1+'Scoring Method'!$B$9),1)</x:f>
        <x:v>8.1</x:v>
      </x:c>
      <x:c r="T224" s="37" t="n">
        <x:f>SUM(K224:O224)</x:f>
        <x:v>4</x:v>
      </x:c>
      <x:c r="U224" s="37" t="n">
        <x:f>ROUND(SUM(P224:T224),1)</x:f>
        <x:v>12.1</x:v>
      </x:c>
      <x:c r="V224" s="32"/>
      <x:c r="W224" s="32" t="str">
        <x:v>연도 등록</x:v>
      </x:c>
    </x:row>
    <x:row r="225" ht="24" customHeight="1">
      <x:c r="A225" s="32" t="n">
        <x:v>221</x:v>
      </x:c>
      <x:c r="B225" s="32" t="str">
        <x:v>위대한 탈출(The Great Escape)</x:v>
      </x:c>
      <x:c r="C225" s="32" t="str">
        <x:v>앵거스 디턴(Angus Stewart Deaton)</x:v>
      </x:c>
      <x:c r="D225" s="32" t="str">
        <x:v>경제</x:v>
      </x:c>
      <x:c r="E225" s="32" t="n">
        <x:v>2013</x:v>
      </x:c>
      <x:c r="F225" s="32" t="n">
        <x:v>0</x:v>
      </x:c>
      <x:c r="G225" s="32" t="n">
        <x:v>0</x:v>
      </x:c>
      <x:c r="H225" s="32"/>
      <x:c r="I225" s="32" t="n">
        <x:f>IF(E225="","",MAX(0,'Scoring Method'!$B$11-E225-IF(E225&lt;0,1,0)))</x:f>
        <x:v>13</x:v>
      </x:c>
      <x:c r="J225" s="32" t="n">
        <x:v>4</x:v>
      </x:c>
      <x:c r="K225" s="32" t="n">
        <x:v>1</x:v>
      </x:c>
      <x:c r="L225" s="32" t="n">
        <x:v>1</x:v>
      </x:c>
      <x:c r="M225" s="32" t="n">
        <x:v>1</x:v>
      </x:c>
      <x:c r="N225" s="32" t="n">
        <x:v>0</x:v>
      </x:c>
      <x:c r="O225" s="32" t="n">
        <x:v>1</x:v>
      </x:c>
      <x:c r="P225" s="37" t="n">
        <x:f>ROUND('Scoring Method'!$B$2*F225/10,1)</x:f>
        <x:v>0</x:v>
      </x:c>
      <x:c r="Q225" s="37" t="n">
        <x:f>ROUND(MIN('Scoring Method'!$B$3,10*G225),1)</x:f>
        <x:v>0</x:v>
      </x:c>
      <x:c r="R225" s="37" t="n">
        <x:f>IF(H225="",0,ROUND('Scoring Method'!$B$4*(101-H225)/100,1))</x:f>
        <x:v>0</x:v>
      </x:c>
      <x:c r="S225" s="37" t="n">
        <x:f>ROUND(IF(I225="",0,7.5*MIN(1,LN(1+I225)/LN(1+'Scoring Method'!$B$10)))+7.5*LN(1+J225)/LN(1+'Scoring Method'!$B$9),1)</x:f>
        <x:v>7.2</x:v>
      </x:c>
      <x:c r="T225" s="37" t="n">
        <x:f>SUM(K225:O225)</x:f>
        <x:v>4</x:v>
      </x:c>
      <x:c r="U225" s="37" t="n">
        <x:f>ROUND(SUM(P225:T225),1)</x:f>
        <x:v>11.2</x:v>
      </x:c>
      <x:c r="V225" s="32"/>
      <x:c r="W225" s="32" t="str">
        <x:v>연도 등록</x:v>
      </x:c>
    </x:row>
    <x:row r="226" ht="24" customHeight="1">
      <x:c r="A226" s="32" t="n">
        <x:v>222</x:v>
      </x:c>
      <x:c r="B226" s="32" t="str">
        <x:v>21세기 자본(Capital in the Twenty-First Century)</x:v>
      </x:c>
      <x:c r="C226" s="32" t="str">
        <x:v>토마 피케티(Thomas Piketty)</x:v>
      </x:c>
      <x:c r="D226" s="32" t="str">
        <x:v>경제</x:v>
      </x:c>
      <x:c r="E226" s="32" t="n">
        <x:v>2013</x:v>
      </x:c>
      <x:c r="F226" s="32" t="n">
        <x:v>0</x:v>
      </x:c>
      <x:c r="G226" s="32" t="n">
        <x:v>0</x:v>
      </x:c>
      <x:c r="H226" s="32"/>
      <x:c r="I226" s="32" t="n">
        <x:f>IF(E226="","",MAX(0,'Scoring Method'!$B$11-E226-IF(E226&lt;0,1,0)))</x:f>
        <x:v>13</x:v>
      </x:c>
      <x:c r="J226" s="32" t="n">
        <x:v>3</x:v>
      </x:c>
      <x:c r="K226" s="32" t="n">
        <x:v>1</x:v>
      </x:c>
      <x:c r="L226" s="32" t="n">
        <x:v>1</x:v>
      </x:c>
      <x:c r="M226" s="32" t="n">
        <x:v>1</x:v>
      </x:c>
      <x:c r="N226" s="32" t="n">
        <x:v>0</x:v>
      </x:c>
      <x:c r="O226" s="32" t="n">
        <x:v>1</x:v>
      </x:c>
      <x:c r="P226" s="37" t="n">
        <x:f>ROUND('Scoring Method'!$B$2*F226/10,1)</x:f>
        <x:v>0</x:v>
      </x:c>
      <x:c r="Q226" s="37" t="n">
        <x:f>ROUND(MIN('Scoring Method'!$B$3,10*G226),1)</x:f>
        <x:v>0</x:v>
      </x:c>
      <x:c r="R226" s="37" t="n">
        <x:f>IF(H226="",0,ROUND('Scoring Method'!$B$4*(101-H226)/100,1))</x:f>
        <x:v>0</x:v>
      </x:c>
      <x:c r="S226" s="37" t="n">
        <x:f>ROUND(IF(I226="",0,7.5*MIN(1,LN(1+I226)/LN(1+'Scoring Method'!$B$10)))+7.5*LN(1+J226)/LN(1+'Scoring Method'!$B$9),1)</x:f>
        <x:v>6.7</x:v>
      </x:c>
      <x:c r="T226" s="37" t="n">
        <x:f>SUM(K226:O226)</x:f>
        <x:v>4</x:v>
      </x:c>
      <x:c r="U226" s="37" t="n">
        <x:f>ROUND(SUM(P226:T226),1)</x:f>
        <x:v>10.7</x:v>
      </x:c>
      <x:c r="V226" s="32"/>
      <x:c r="W226" s="32" t="str">
        <x:v>연도 등록</x:v>
      </x:c>
    </x:row>
    <x:row r="227" ht="24" customHeight="1">
      <x:c r="A227" s="32" t="n">
        <x:v>223</x:v>
      </x:c>
      <x:c r="B227" s="32" t="str">
        <x:v>자본과 이데올로기(Capital and Ideology)</x:v>
      </x:c>
      <x:c r="C227" s="32" t="str">
        <x:v>토마 피케티(Thomas Piketty)</x:v>
      </x:c>
      <x:c r="D227" s="32" t="str">
        <x:v>경제</x:v>
      </x:c>
      <x:c r="E227" s="32" t="n">
        <x:v>2019</x:v>
      </x:c>
      <x:c r="F227" s="32" t="n">
        <x:v>0</x:v>
      </x:c>
      <x:c r="G227" s="32" t="n">
        <x:v>0</x:v>
      </x:c>
      <x:c r="H227" s="32"/>
      <x:c r="I227" s="32" t="n">
        <x:f>IF(E227="","",MAX(0,'Scoring Method'!$B$11-E227-IF(E227&lt;0,1,0)))</x:f>
        <x:v>7</x:v>
      </x:c>
      <x:c r="J227" s="32" t="n">
        <x:v>3</x:v>
      </x:c>
      <x:c r="K227" s="32" t="n">
        <x:v>1</x:v>
      </x:c>
      <x:c r="L227" s="32" t="n">
        <x:v>1</x:v>
      </x:c>
      <x:c r="M227" s="32" t="n">
        <x:v>1</x:v>
      </x:c>
      <x:c r="N227" s="32" t="n">
        <x:v>0</x:v>
      </x:c>
      <x:c r="O227" s="32" t="n">
        <x:v>1</x:v>
      </x:c>
      <x:c r="P227" s="37" t="n">
        <x:f>ROUND('Scoring Method'!$B$2*F227/10,1)</x:f>
        <x:v>0</x:v>
      </x:c>
      <x:c r="Q227" s="37" t="n">
        <x:f>ROUND(MIN('Scoring Method'!$B$3,10*G227),1)</x:f>
        <x:v>0</x:v>
      </x:c>
      <x:c r="R227" s="37" t="n">
        <x:f>IF(H227="",0,ROUND('Scoring Method'!$B$4*(101-H227)/100,1))</x:f>
        <x:v>0</x:v>
      </x:c>
      <x:c r="S227" s="37" t="n">
        <x:f>ROUND(IF(I227="",0,7.5*MIN(1,LN(1+I227)/LN(1+'Scoring Method'!$B$10)))+7.5*LN(1+J227)/LN(1+'Scoring Method'!$B$9),1)</x:f>
        <x:v>6</x:v>
      </x:c>
      <x:c r="T227" s="37" t="n">
        <x:f>SUM(K227:O227)</x:f>
        <x:v>4</x:v>
      </x:c>
      <x:c r="U227" s="37" t="n">
        <x:f>ROUND(SUM(P227:T227),1)</x:f>
        <x:v>10</x:v>
      </x:c>
      <x:c r="V227" s="32"/>
      <x:c r="W227" s="32" t="str">
        <x:v>연도 등록</x:v>
      </x:c>
    </x:row>
    <x:row r="228" ht="24" customHeight="1">
      <x:c r="A228" s="32" t="n">
        <x:v>224</x:v>
      </x:c>
      <x:c r="B228" s="32" t="str">
        <x:v>세계 불평등(Global Inequality)</x:v>
      </x:c>
      <x:c r="C228" s="32" t="str">
        <x:v>브랑코 밀라노비치(Branko Milanović)</x:v>
      </x:c>
      <x:c r="D228" s="32" t="str">
        <x:v>경제</x:v>
      </x:c>
      <x:c r="E228" s="32" t="n">
        <x:v>2016</x:v>
      </x:c>
      <x:c r="F228" s="32" t="n">
        <x:v>0</x:v>
      </x:c>
      <x:c r="G228" s="32" t="n">
        <x:v>0</x:v>
      </x:c>
      <x:c r="H228" s="32"/>
      <x:c r="I228" s="32" t="n">
        <x:f>IF(E228="","",MAX(0,'Scoring Method'!$B$11-E228-IF(E228&lt;0,1,0)))</x:f>
        <x:v>10</x:v>
      </x:c>
      <x:c r="J228" s="32" t="n">
        <x:v>3</x:v>
      </x:c>
      <x:c r="K228" s="32" t="n">
        <x:v>1</x:v>
      </x:c>
      <x:c r="L228" s="32" t="n">
        <x:v>1</x:v>
      </x:c>
      <x:c r="M228" s="32" t="n">
        <x:v>1</x:v>
      </x:c>
      <x:c r="N228" s="32" t="n">
        <x:v>0</x:v>
      </x:c>
      <x:c r="O228" s="32" t="n">
        <x:v>1</x:v>
      </x:c>
      <x:c r="P228" s="37" t="n">
        <x:f>ROUND('Scoring Method'!$B$2*F228/10,1)</x:f>
        <x:v>0</x:v>
      </x:c>
      <x:c r="Q228" s="37" t="n">
        <x:f>ROUND(MIN('Scoring Method'!$B$3,10*G228),1)</x:f>
        <x:v>0</x:v>
      </x:c>
      <x:c r="R228" s="37" t="n">
        <x:f>IF(H228="",0,ROUND('Scoring Method'!$B$4*(101-H228)/100,1))</x:f>
        <x:v>0</x:v>
      </x:c>
      <x:c r="S228" s="37" t="n">
        <x:f>ROUND(IF(I228="",0,7.5*MIN(1,LN(1+I228)/LN(1+'Scoring Method'!$B$10)))+7.5*LN(1+J228)/LN(1+'Scoring Method'!$B$9),1)</x:f>
        <x:v>6.4</x:v>
      </x:c>
      <x:c r="T228" s="37" t="n">
        <x:f>SUM(K228:O228)</x:f>
        <x:v>4</x:v>
      </x:c>
      <x:c r="U228" s="37" t="n">
        <x:f>ROUND(SUM(P228:T228),1)</x:f>
        <x:v>10.4</x:v>
      </x:c>
      <x:c r="V228" s="32"/>
      <x:c r="W228" s="32" t="str">
        <x:v>연도 등록</x:v>
      </x:c>
    </x:row>
    <x:row r="229" ht="24" customHeight="1">
      <x:c r="A229" s="32" t="n">
        <x:v>225</x:v>
      </x:c>
      <x:c r="B229" s="32" t="str">
        <x:v>불평등: 무엇을 할 것인가?(Inequality: What Can Be Done?)</x:v>
      </x:c>
      <x:c r="C229" s="32" t="str">
        <x:v>앤서니 앳킨슨(Anthony Atkinson)</x:v>
      </x:c>
      <x:c r="D229" s="32" t="str">
        <x:v>경제</x:v>
      </x:c>
      <x:c r="E229" s="32" t="n">
        <x:v>2015</x:v>
      </x:c>
      <x:c r="F229" s="32" t="n">
        <x:v>0</x:v>
      </x:c>
      <x:c r="G229" s="32" t="n">
        <x:v>0</x:v>
      </x:c>
      <x:c r="H229" s="32"/>
      <x:c r="I229" s="32" t="n">
        <x:f>IF(E229="","",MAX(0,'Scoring Method'!$B$11-E229-IF(E229&lt;0,1,0)))</x:f>
        <x:v>11</x:v>
      </x:c>
      <x:c r="J229" s="32" t="n">
        <x:v>3</x:v>
      </x:c>
      <x:c r="K229" s="32" t="n">
        <x:v>1</x:v>
      </x:c>
      <x:c r="L229" s="32" t="n">
        <x:v>1</x:v>
      </x:c>
      <x:c r="M229" s="32" t="n">
        <x:v>1</x:v>
      </x:c>
      <x:c r="N229" s="32" t="n">
        <x:v>0</x:v>
      </x:c>
      <x:c r="O229" s="32" t="n">
        <x:v>1</x:v>
      </x:c>
      <x:c r="P229" s="37" t="n">
        <x:f>ROUND('Scoring Method'!$B$2*F229/10,1)</x:f>
        <x:v>0</x:v>
      </x:c>
      <x:c r="Q229" s="37" t="n">
        <x:f>ROUND(MIN('Scoring Method'!$B$3,10*G229),1)</x:f>
        <x:v>0</x:v>
      </x:c>
      <x:c r="R229" s="37" t="n">
        <x:f>IF(H229="",0,ROUND('Scoring Method'!$B$4*(101-H229)/100,1))</x:f>
        <x:v>0</x:v>
      </x:c>
      <x:c r="S229" s="37" t="n">
        <x:f>ROUND(IF(I229="",0,7.5*MIN(1,LN(1+I229)/LN(1+'Scoring Method'!$B$10)))+7.5*LN(1+J229)/LN(1+'Scoring Method'!$B$9),1)</x:f>
        <x:v>6.5</x:v>
      </x:c>
      <x:c r="T229" s="37" t="n">
        <x:f>SUM(K229:O229)</x:f>
        <x:v>4</x:v>
      </x:c>
      <x:c r="U229" s="37" t="n">
        <x:f>ROUND(SUM(P229:T229),1)</x:f>
        <x:v>10.5</x:v>
      </x:c>
      <x:c r="V229" s="32"/>
      <x:c r="W229" s="32" t="str">
        <x:v>연도 등록</x:v>
      </x:c>
    </x:row>
    <x:row r="230" ht="24" customHeight="1">
      <x:c r="A230" s="32" t="n">
        <x:v>226</x:v>
      </x:c>
      <x:c r="B230" s="32" t="str">
        <x:v>불평등의 대가(The Price of Inequality)</x:v>
      </x:c>
      <x:c r="C230" s="32" t="str">
        <x:v>조지프 스티글리츠(Joseph Eugene Stiglitz)</x:v>
      </x:c>
      <x:c r="D230" s="32" t="str">
        <x:v>경제</x:v>
      </x:c>
      <x:c r="E230" s="32" t="n">
        <x:v>2012</x:v>
      </x:c>
      <x:c r="F230" s="32" t="n">
        <x:v>0</x:v>
      </x:c>
      <x:c r="G230" s="32" t="n">
        <x:v>0</x:v>
      </x:c>
      <x:c r="H230" s="32"/>
      <x:c r="I230" s="32" t="n">
        <x:f>IF(E230="","",MAX(0,'Scoring Method'!$B$11-E230-IF(E230&lt;0,1,0)))</x:f>
        <x:v>14</x:v>
      </x:c>
      <x:c r="J230" s="32" t="n">
        <x:v>3</x:v>
      </x:c>
      <x:c r="K230" s="32" t="n">
        <x:v>1</x:v>
      </x:c>
      <x:c r="L230" s="32" t="n">
        <x:v>1</x:v>
      </x:c>
      <x:c r="M230" s="32" t="n">
        <x:v>1</x:v>
      </x:c>
      <x:c r="N230" s="32" t="n">
        <x:v>0</x:v>
      </x:c>
      <x:c r="O230" s="32" t="n">
        <x:v>1</x:v>
      </x:c>
      <x:c r="P230" s="37" t="n">
        <x:f>ROUND('Scoring Method'!$B$2*F230/10,1)</x:f>
        <x:v>0</x:v>
      </x:c>
      <x:c r="Q230" s="37" t="n">
        <x:f>ROUND(MIN('Scoring Method'!$B$3,10*G230),1)</x:f>
        <x:v>0</x:v>
      </x:c>
      <x:c r="R230" s="37" t="n">
        <x:f>IF(H230="",0,ROUND('Scoring Method'!$B$4*(101-H230)/100,1))</x:f>
        <x:v>0</x:v>
      </x:c>
      <x:c r="S230" s="37" t="n">
        <x:f>ROUND(IF(I230="",0,7.5*MIN(1,LN(1+I230)/LN(1+'Scoring Method'!$B$10)))+7.5*LN(1+J230)/LN(1+'Scoring Method'!$B$9),1)</x:f>
        <x:v>6.7</x:v>
      </x:c>
      <x:c r="T230" s="37" t="n">
        <x:f>SUM(K230:O230)</x:f>
        <x:v>4</x:v>
      </x:c>
      <x:c r="U230" s="37" t="n">
        <x:f>ROUND(SUM(P230:T230),1)</x:f>
        <x:v>10.7</x:v>
      </x:c>
      <x:c r="V230" s="32"/>
      <x:c r="W230" s="32" t="str">
        <x:v>연도 등록</x:v>
      </x:c>
    </x:row>
    <x:row r="231" ht="24" customHeight="1">
      <x:c r="A231" s="32" t="n">
        <x:v>227</x:v>
      </x:c>
      <x:c r="B231" s="32" t="str">
        <x:v>세계화와 그 불만(Globalization and Its Discontents)</x:v>
      </x:c>
      <x:c r="C231" s="32" t="str">
        <x:v>조지프 스티글리츠(Joseph Eugene Stiglitz)</x:v>
      </x:c>
      <x:c r="D231" s="32" t="str">
        <x:v>경제</x:v>
      </x:c>
      <x:c r="E231" s="32" t="n">
        <x:v>2002</x:v>
      </x:c>
      <x:c r="F231" s="32" t="n">
        <x:v>0</x:v>
      </x:c>
      <x:c r="G231" s="32" t="n">
        <x:v>0</x:v>
      </x:c>
      <x:c r="H231" s="32"/>
      <x:c r="I231" s="32" t="n">
        <x:f>IF(E231="","",MAX(0,'Scoring Method'!$B$11-E231-IF(E231&lt;0,1,0)))</x:f>
        <x:v>24</x:v>
      </x:c>
      <x:c r="J231" s="32" t="n">
        <x:v>4</x:v>
      </x:c>
      <x:c r="K231" s="32" t="n">
        <x:v>1</x:v>
      </x:c>
      <x:c r="L231" s="32" t="n">
        <x:v>1</x:v>
      </x:c>
      <x:c r="M231" s="32" t="n">
        <x:v>1</x:v>
      </x:c>
      <x:c r="N231" s="32" t="n">
        <x:v>0</x:v>
      </x:c>
      <x:c r="O231" s="32" t="n">
        <x:v>1</x:v>
      </x:c>
      <x:c r="P231" s="37" t="n">
        <x:f>ROUND('Scoring Method'!$B$2*F231/10,1)</x:f>
        <x:v>0</x:v>
      </x:c>
      <x:c r="Q231" s="37" t="n">
        <x:f>ROUND(MIN('Scoring Method'!$B$3,10*G231),1)</x:f>
        <x:v>0</x:v>
      </x:c>
      <x:c r="R231" s="37" t="n">
        <x:f>IF(H231="",0,ROUND('Scoring Method'!$B$4*(101-H231)/100,1))</x:f>
        <x:v>0</x:v>
      </x:c>
      <x:c r="S231" s="37" t="n">
        <x:f>ROUND(IF(I231="",0,7.5*MIN(1,LN(1+I231)/LN(1+'Scoring Method'!$B$10)))+7.5*LN(1+J231)/LN(1+'Scoring Method'!$B$9),1)</x:f>
        <x:v>7.9</x:v>
      </x:c>
      <x:c r="T231" s="37" t="n">
        <x:f>SUM(K231:O231)</x:f>
        <x:v>4</x:v>
      </x:c>
      <x:c r="U231" s="37" t="n">
        <x:f>ROUND(SUM(P231:T231),1)</x:f>
        <x:v>11.9</x:v>
      </x:c>
      <x:c r="V231" s="32"/>
      <x:c r="W231" s="32" t="str">
        <x:v>연도 등록</x:v>
      </x:c>
    </x:row>
    <x:row r="232" ht="24" customHeight="1">
      <x:c r="A232" s="32" t="n">
        <x:v>228</x:v>
      </x:c>
      <x:c r="B232" s="32" t="str">
        <x:v>세계화의 역설(The Globalization Paradox)</x:v>
      </x:c>
      <x:c r="C232" s="32" t="str">
        <x:v>대니 로드릭(Dani Rodrik)</x:v>
      </x:c>
      <x:c r="D232" s="32" t="str">
        <x:v>경제</x:v>
      </x:c>
      <x:c r="E232" s="32" t="n">
        <x:v>2011</x:v>
      </x:c>
      <x:c r="F232" s="32" t="n">
        <x:v>0</x:v>
      </x:c>
      <x:c r="G232" s="32" t="n">
        <x:v>0</x:v>
      </x:c>
      <x:c r="H232" s="32"/>
      <x:c r="I232" s="32" t="n">
        <x:f>IF(E232="","",MAX(0,'Scoring Method'!$B$11-E232-IF(E232&lt;0,1,0)))</x:f>
        <x:v>15</x:v>
      </x:c>
      <x:c r="J232" s="32" t="n">
        <x:v>5</x:v>
      </x:c>
      <x:c r="K232" s="32" t="n">
        <x:v>1</x:v>
      </x:c>
      <x:c r="L232" s="32" t="n">
        <x:v>1</x:v>
      </x:c>
      <x:c r="M232" s="32" t="n">
        <x:v>1</x:v>
      </x:c>
      <x:c r="N232" s="32" t="n">
        <x:v>0</x:v>
      </x:c>
      <x:c r="O232" s="32" t="n">
        <x:v>1</x:v>
      </x:c>
      <x:c r="P232" s="37" t="n">
        <x:f>ROUND('Scoring Method'!$B$2*F232/10,1)</x:f>
        <x:v>0</x:v>
      </x:c>
      <x:c r="Q232" s="37" t="n">
        <x:f>ROUND(MIN('Scoring Method'!$B$3,10*G232),1)</x:f>
        <x:v>0</x:v>
      </x:c>
      <x:c r="R232" s="37" t="n">
        <x:f>IF(H232="",0,ROUND('Scoring Method'!$B$4*(101-H232)/100,1))</x:f>
        <x:v>0</x:v>
      </x:c>
      <x:c r="S232" s="37" t="n">
        <x:f>ROUND(IF(I232="",0,7.5*MIN(1,LN(1+I232)/LN(1+'Scoring Method'!$B$10)))+7.5*LN(1+J232)/LN(1+'Scoring Method'!$B$9),1)</x:f>
        <x:v>7.8</x:v>
      </x:c>
      <x:c r="T232" s="37" t="n">
        <x:f>SUM(K232:O232)</x:f>
        <x:v>4</x:v>
      </x:c>
      <x:c r="U232" s="37" t="n">
        <x:f>ROUND(SUM(P232:T232),1)</x:f>
        <x:v>11.8</x:v>
      </x:c>
      <x:c r="V232" s="32"/>
      <x:c r="W232" s="32" t="str">
        <x:v>연도 등록</x:v>
      </x:c>
    </x:row>
    <x:row r="233" ht="24" customHeight="1">
      <x:c r="A233" s="32" t="n">
        <x:v>229</x:v>
      </x:c>
      <x:c r="B233" s="32" t="str">
        <x:v>경제학의 규칙(Economics Rules)</x:v>
      </x:c>
      <x:c r="C233" s="32" t="str">
        <x:v>대니 로드릭(Dani Rodrik)</x:v>
      </x:c>
      <x:c r="D233" s="32" t="str">
        <x:v>경제</x:v>
      </x:c>
      <x:c r="E233" s="32" t="n">
        <x:v>2015</x:v>
      </x:c>
      <x:c r="F233" s="32" t="n">
        <x:v>0</x:v>
      </x:c>
      <x:c r="G233" s="32" t="n">
        <x:v>0</x:v>
      </x:c>
      <x:c r="H233" s="32"/>
      <x:c r="I233" s="32" t="n">
        <x:f>IF(E233="","",MAX(0,'Scoring Method'!$B$11-E233-IF(E233&lt;0,1,0)))</x:f>
        <x:v>11</x:v>
      </x:c>
      <x:c r="J233" s="32" t="n">
        <x:v>7</x:v>
      </x:c>
      <x:c r="K233" s="32" t="n">
        <x:v>1</x:v>
      </x:c>
      <x:c r="L233" s="32" t="n">
        <x:v>1</x:v>
      </x:c>
      <x:c r="M233" s="32" t="n">
        <x:v>1</x:v>
      </x:c>
      <x:c r="N233" s="32" t="n">
        <x:v>0</x:v>
      </x:c>
      <x:c r="O233" s="32" t="n">
        <x:v>1</x:v>
      </x:c>
      <x:c r="P233" s="37" t="n">
        <x:f>ROUND('Scoring Method'!$B$2*F233/10,1)</x:f>
        <x:v>0</x:v>
      </x:c>
      <x:c r="Q233" s="37" t="n">
        <x:f>ROUND(MIN('Scoring Method'!$B$3,10*G233),1)</x:f>
        <x:v>0</x:v>
      </x:c>
      <x:c r="R233" s="37" t="n">
        <x:f>IF(H233="",0,ROUND('Scoring Method'!$B$4*(101-H233)/100,1))</x:f>
        <x:v>0</x:v>
      </x:c>
      <x:c r="S233" s="37" t="n">
        <x:f>ROUND(IF(I233="",0,7.5*MIN(1,LN(1+I233)/LN(1+'Scoring Method'!$B$10)))+7.5*LN(1+J233)/LN(1+'Scoring Method'!$B$9),1)</x:f>
        <x:v>8.2</x:v>
      </x:c>
      <x:c r="T233" s="37" t="n">
        <x:f>SUM(K233:O233)</x:f>
        <x:v>4</x:v>
      </x:c>
      <x:c r="U233" s="37" t="n">
        <x:f>ROUND(SUM(P233:T233),1)</x:f>
        <x:v>12.2</x:v>
      </x:c>
      <x:c r="V233" s="32"/>
      <x:c r="W233" s="32" t="str">
        <x:v>연도 등록</x:v>
      </x:c>
    </x:row>
    <x:row r="234" ht="24" customHeight="1">
      <x:c r="A234" s="32" t="n">
        <x:v>230</x:v>
      </x:c>
      <x:c r="B234" s="32" t="str">
        <x:v>사다리 걷어차기(Kicking Away the Ladder)</x:v>
      </x:c>
      <x:c r="C234" s="32" t="str">
        <x:v>장하준(Ha-Joon Chang)</x:v>
      </x:c>
      <x:c r="D234" s="32" t="str">
        <x:v>경제</x:v>
      </x:c>
      <x:c r="E234" s="32" t="n">
        <x:v>2002</x:v>
      </x:c>
      <x:c r="F234" s="32" t="n">
        <x:v>0</x:v>
      </x:c>
      <x:c r="G234" s="32" t="n">
        <x:v>0</x:v>
      </x:c>
      <x:c r="H234" s="32"/>
      <x:c r="I234" s="32" t="n">
        <x:f>IF(E234="","",MAX(0,'Scoring Method'!$B$11-E234-IF(E234&lt;0,1,0)))</x:f>
        <x:v>24</x:v>
      </x:c>
      <x:c r="J234" s="32" t="n">
        <x:v>2</x:v>
      </x:c>
      <x:c r="K234" s="32" t="n">
        <x:v>1</x:v>
      </x:c>
      <x:c r="L234" s="32" t="n">
        <x:v>1</x:v>
      </x:c>
      <x:c r="M234" s="32" t="n">
        <x:v>1</x:v>
      </x:c>
      <x:c r="N234" s="32" t="n">
        <x:v>0</x:v>
      </x:c>
      <x:c r="O234" s="32" t="n">
        <x:v>1</x:v>
      </x:c>
      <x:c r="P234" s="37" t="n">
        <x:f>ROUND('Scoring Method'!$B$2*F234/10,1)</x:f>
        <x:v>0</x:v>
      </x:c>
      <x:c r="Q234" s="37" t="n">
        <x:f>ROUND(MIN('Scoring Method'!$B$3,10*G234),1)</x:f>
        <x:v>0</x:v>
      </x:c>
      <x:c r="R234" s="37" t="n">
        <x:f>IF(H234="",0,ROUND('Scoring Method'!$B$4*(101-H234)/100,1))</x:f>
        <x:v>0</x:v>
      </x:c>
      <x:c r="S234" s="37" t="n">
        <x:f>ROUND(IF(I234="",0,7.5*MIN(1,LN(1+I234)/LN(1+'Scoring Method'!$B$10)))+7.5*LN(1+J234)/LN(1+'Scoring Method'!$B$9),1)</x:f>
        <x:v>6.6</x:v>
      </x:c>
      <x:c r="T234" s="37" t="n">
        <x:f>SUM(K234:O234)</x:f>
        <x:v>4</x:v>
      </x:c>
      <x:c r="U234" s="37" t="n">
        <x:f>ROUND(SUM(P234:T234),1)</x:f>
        <x:v>10.6</x:v>
      </x:c>
      <x:c r="V234" s="32"/>
      <x:c r="W234" s="32" t="str">
        <x:v>연도 등록</x:v>
      </x:c>
    </x:row>
    <x:row r="235" ht="24" customHeight="1">
      <x:c r="A235" s="32" t="n">
        <x:v>231</x:v>
      </x:c>
      <x:c r="B235" s="32" t="str">
        <x:v>나쁜 사마리아인들(Bad Samaritans)</x:v>
      </x:c>
      <x:c r="C235" s="32" t="str">
        <x:v>장하준(Ha-Joon Chang)</x:v>
      </x:c>
      <x:c r="D235" s="32" t="str">
        <x:v>경제</x:v>
      </x:c>
      <x:c r="E235" s="32" t="n">
        <x:v>2007</x:v>
      </x:c>
      <x:c r="F235" s="32" t="n">
        <x:v>0</x:v>
      </x:c>
      <x:c r="G235" s="32" t="n">
        <x:v>0</x:v>
      </x:c>
      <x:c r="H235" s="32"/>
      <x:c r="I235" s="32" t="n">
        <x:f>IF(E235="","",MAX(0,'Scoring Method'!$B$11-E235-IF(E235&lt;0,1,0)))</x:f>
        <x:v>19</x:v>
      </x:c>
      <x:c r="J235" s="32" t="n">
        <x:v>2</x:v>
      </x:c>
      <x:c r="K235" s="32" t="n">
        <x:v>1</x:v>
      </x:c>
      <x:c r="L235" s="32" t="n">
        <x:v>1</x:v>
      </x:c>
      <x:c r="M235" s="32" t="n">
        <x:v>1</x:v>
      </x:c>
      <x:c r="N235" s="32" t="n">
        <x:v>0</x:v>
      </x:c>
      <x:c r="O235" s="32" t="n">
        <x:v>1</x:v>
      </x:c>
      <x:c r="P235" s="37" t="n">
        <x:f>ROUND('Scoring Method'!$B$2*F235/10,1)</x:f>
        <x:v>0</x:v>
      </x:c>
      <x:c r="Q235" s="37" t="n">
        <x:f>ROUND(MIN('Scoring Method'!$B$3,10*G235),1)</x:f>
        <x:v>0</x:v>
      </x:c>
      <x:c r="R235" s="37" t="n">
        <x:f>IF(H235="",0,ROUND('Scoring Method'!$B$4*(101-H235)/100,1))</x:f>
        <x:v>0</x:v>
      </x:c>
      <x:c r="S235" s="37" t="n">
        <x:f>ROUND(IF(I235="",0,7.5*MIN(1,LN(1+I235)/LN(1+'Scoring Method'!$B$10)))+7.5*LN(1+J235)/LN(1+'Scoring Method'!$B$9),1)</x:f>
        <x:v>6.4</x:v>
      </x:c>
      <x:c r="T235" s="37" t="n">
        <x:f>SUM(K235:O235)</x:f>
        <x:v>4</x:v>
      </x:c>
      <x:c r="U235" s="37" t="n">
        <x:f>ROUND(SUM(P235:T235),1)</x:f>
        <x:v>10.4</x:v>
      </x:c>
      <x:c r="V235" s="32"/>
      <x:c r="W235" s="32" t="str">
        <x:v>연도 등록</x:v>
      </x:c>
    </x:row>
    <x:row r="236" ht="24" customHeight="1">
      <x:c r="A236" s="32" t="n">
        <x:v>232</x:v>
      </x:c>
      <x:c r="B236" s="32" t="str">
        <x:v>그들이 말하지 않는 23가지(23 Things They Don't Tell You About Capitalism)</x:v>
      </x:c>
      <x:c r="C236" s="32" t="str">
        <x:v>장하준(Ha-Joon Chang)</x:v>
      </x:c>
      <x:c r="D236" s="32" t="str">
        <x:v>경제</x:v>
      </x:c>
      <x:c r="E236" s="32" t="n">
        <x:v>2010</x:v>
      </x:c>
      <x:c r="F236" s="32" t="n">
        <x:v>0</x:v>
      </x:c>
      <x:c r="G236" s="32" t="n">
        <x:v>0</x:v>
      </x:c>
      <x:c r="H236" s="32"/>
      <x:c r="I236" s="32" t="n">
        <x:f>IF(E236="","",MAX(0,'Scoring Method'!$B$11-E236-IF(E236&lt;0,1,0)))</x:f>
        <x:v>16</x:v>
      </x:c>
      <x:c r="J236" s="32" t="n">
        <x:v>2</x:v>
      </x:c>
      <x:c r="K236" s="32" t="n">
        <x:v>1</x:v>
      </x:c>
      <x:c r="L236" s="32" t="n">
        <x:v>1</x:v>
      </x:c>
      <x:c r="M236" s="32" t="n">
        <x:v>1</x:v>
      </x:c>
      <x:c r="N236" s="32" t="n">
        <x:v>0</x:v>
      </x:c>
      <x:c r="O236" s="32" t="n">
        <x:v>1</x:v>
      </x:c>
      <x:c r="P236" s="37" t="n">
        <x:f>ROUND('Scoring Method'!$B$2*F236/10,1)</x:f>
        <x:v>0</x:v>
      </x:c>
      <x:c r="Q236" s="37" t="n">
        <x:f>ROUND(MIN('Scoring Method'!$B$3,10*G236),1)</x:f>
        <x:v>0</x:v>
      </x:c>
      <x:c r="R236" s="37" t="n">
        <x:f>IF(H236="",0,ROUND('Scoring Method'!$B$4*(101-H236)/100,1))</x:f>
        <x:v>0</x:v>
      </x:c>
      <x:c r="S236" s="37" t="n">
        <x:f>ROUND(IF(I236="",0,7.5*MIN(1,LN(1+I236)/LN(1+'Scoring Method'!$B$10)))+7.5*LN(1+J236)/LN(1+'Scoring Method'!$B$9),1)</x:f>
        <x:v>6.2</x:v>
      </x:c>
      <x:c r="T236" s="37" t="n">
        <x:f>SUM(K236:O236)</x:f>
        <x:v>4</x:v>
      </x:c>
      <x:c r="U236" s="37" t="n">
        <x:f>ROUND(SUM(P236:T236),1)</x:f>
        <x:v>10.2</x:v>
      </x:c>
      <x:c r="V236" s="32"/>
      <x:c r="W236" s="32" t="str">
        <x:v>연도 등록</x:v>
      </x:c>
    </x:row>
    <x:row r="237" ht="24" customHeight="1">
      <x:c r="A237" s="32" t="n">
        <x:v>233</x:v>
      </x:c>
      <x:c r="B237" s="32" t="str">
        <x:v>도넛 경제학(Doughnut Economics)</x:v>
      </x:c>
      <x:c r="C237" s="32" t="str">
        <x:v>케이트 레이워스(Kate Raworth)</x:v>
      </x:c>
      <x:c r="D237" s="32" t="str">
        <x:v>경제</x:v>
      </x:c>
      <x:c r="E237" s="32" t="n">
        <x:v>2017</x:v>
      </x:c>
      <x:c r="F237" s="32" t="n">
        <x:v>0</x:v>
      </x:c>
      <x:c r="G237" s="32" t="n">
        <x:v>0</x:v>
      </x:c>
      <x:c r="H237" s="32"/>
      <x:c r="I237" s="32" t="n">
        <x:f>IF(E237="","",MAX(0,'Scoring Method'!$B$11-E237-IF(E237&lt;0,1,0)))</x:f>
        <x:v>9</x:v>
      </x:c>
      <x:c r="J237" s="32" t="n">
        <x:v>3</x:v>
      </x:c>
      <x:c r="K237" s="32" t="n">
        <x:v>1</x:v>
      </x:c>
      <x:c r="L237" s="32" t="n">
        <x:v>1</x:v>
      </x:c>
      <x:c r="M237" s="32" t="n">
        <x:v>1</x:v>
      </x:c>
      <x:c r="N237" s="32" t="n">
        <x:v>0</x:v>
      </x:c>
      <x:c r="O237" s="32" t="n">
        <x:v>1</x:v>
      </x:c>
      <x:c r="P237" s="37" t="n">
        <x:f>ROUND('Scoring Method'!$B$2*F237/10,1)</x:f>
        <x:v>0</x:v>
      </x:c>
      <x:c r="Q237" s="37" t="n">
        <x:f>ROUND(MIN('Scoring Method'!$B$3,10*G237),1)</x:f>
        <x:v>0</x:v>
      </x:c>
      <x:c r="R237" s="37" t="n">
        <x:f>IF(H237="",0,ROUND('Scoring Method'!$B$4*(101-H237)/100,1))</x:f>
        <x:v>0</x:v>
      </x:c>
      <x:c r="S237" s="37" t="n">
        <x:f>ROUND(IF(I237="",0,7.5*MIN(1,LN(1+I237)/LN(1+'Scoring Method'!$B$10)))+7.5*LN(1+J237)/LN(1+'Scoring Method'!$B$9),1)</x:f>
        <x:v>6.2</x:v>
      </x:c>
      <x:c r="T237" s="37" t="n">
        <x:f>SUM(K237:O237)</x:f>
        <x:v>4</x:v>
      </x:c>
      <x:c r="U237" s="37" t="n">
        <x:f>ROUND(SUM(P237:T237),1)</x:f>
        <x:v>10.2</x:v>
      </x:c>
      <x:c r="V237" s="32"/>
      <x:c r="W237" s="32" t="str">
        <x:v>연도 등록</x:v>
      </x:c>
    </x:row>
    <x:row r="238" ht="24" customHeight="1">
      <x:c r="A238" s="32" t="n">
        <x:v>234</x:v>
      </x:c>
      <x:c r="B238" s="32" t="str">
        <x:v>기업가형 국가(The Entrepreneurial State)</x:v>
      </x:c>
      <x:c r="C238" s="32" t="str">
        <x:v>마리아나 마추카토(Mariana Francesca Mazzucato)</x:v>
      </x:c>
      <x:c r="D238" s="32" t="str">
        <x:v>경제</x:v>
      </x:c>
      <x:c r="E238" s="32" t="n">
        <x:v>2013</x:v>
      </x:c>
      <x:c r="F238" s="32" t="n">
        <x:v>0</x:v>
      </x:c>
      <x:c r="G238" s="32" t="n">
        <x:v>0</x:v>
      </x:c>
      <x:c r="H238" s="32"/>
      <x:c r="I238" s="32" t="n">
        <x:f>IF(E238="","",MAX(0,'Scoring Method'!$B$11-E238-IF(E238&lt;0,1,0)))</x:f>
        <x:v>13</x:v>
      </x:c>
      <x:c r="J238" s="32" t="n">
        <x:v>5</x:v>
      </x:c>
      <x:c r="K238" s="32" t="n">
        <x:v>1</x:v>
      </x:c>
      <x:c r="L238" s="32" t="n">
        <x:v>1</x:v>
      </x:c>
      <x:c r="M238" s="32" t="n">
        <x:v>1</x:v>
      </x:c>
      <x:c r="N238" s="32" t="n">
        <x:v>0</x:v>
      </x:c>
      <x:c r="O238" s="32" t="n">
        <x:v>1</x:v>
      </x:c>
      <x:c r="P238" s="37" t="n">
        <x:f>ROUND('Scoring Method'!$B$2*F238/10,1)</x:f>
        <x:v>0</x:v>
      </x:c>
      <x:c r="Q238" s="37" t="n">
        <x:f>ROUND(MIN('Scoring Method'!$B$3,10*G238),1)</x:f>
        <x:v>0</x:v>
      </x:c>
      <x:c r="R238" s="37" t="n">
        <x:f>IF(H238="",0,ROUND('Scoring Method'!$B$4*(101-H238)/100,1))</x:f>
        <x:v>0</x:v>
      </x:c>
      <x:c r="S238" s="37" t="n">
        <x:f>ROUND(IF(I238="",0,7.5*MIN(1,LN(1+I238)/LN(1+'Scoring Method'!$B$10)))+7.5*LN(1+J238)/LN(1+'Scoring Method'!$B$9),1)</x:f>
        <x:v>7.7</x:v>
      </x:c>
      <x:c r="T238" s="37" t="n">
        <x:f>SUM(K238:O238)</x:f>
        <x:v>4</x:v>
      </x:c>
      <x:c r="U238" s="37" t="n">
        <x:f>ROUND(SUM(P238:T238),1)</x:f>
        <x:v>11.7</x:v>
      </x:c>
      <x:c r="V238" s="32"/>
      <x:c r="W238" s="32" t="str">
        <x:v>연도 등록</x:v>
      </x:c>
    </x:row>
    <x:row r="239" ht="24" customHeight="1">
      <x:c r="A239" s="32" t="n">
        <x:v>235</x:v>
      </x:c>
      <x:c r="B239" s="32" t="str">
        <x:v>가치의 모든 것(The Value of Everything)</x:v>
      </x:c>
      <x:c r="C239" s="32" t="str">
        <x:v>마리아나 마추카토(Mariana Francesca Mazzucato)</x:v>
      </x:c>
      <x:c r="D239" s="32" t="str">
        <x:v>경제</x:v>
      </x:c>
      <x:c r="E239" s="32" t="n">
        <x:v>2018</x:v>
      </x:c>
      <x:c r="F239" s="32" t="n">
        <x:v>0</x:v>
      </x:c>
      <x:c r="G239" s="32" t="n">
        <x:v>0</x:v>
      </x:c>
      <x:c r="H239" s="32"/>
      <x:c r="I239" s="32" t="n">
        <x:f>IF(E239="","",MAX(0,'Scoring Method'!$B$11-E239-IF(E239&lt;0,1,0)))</x:f>
        <x:v>8</x:v>
      </x:c>
      <x:c r="J239" s="32" t="n">
        <x:v>2</x:v>
      </x:c>
      <x:c r="K239" s="32" t="n">
        <x:v>1</x:v>
      </x:c>
      <x:c r="L239" s="32" t="n">
        <x:v>1</x:v>
      </x:c>
      <x:c r="M239" s="32" t="n">
        <x:v>1</x:v>
      </x:c>
      <x:c r="N239" s="32" t="n">
        <x:v>0</x:v>
      </x:c>
      <x:c r="O239" s="32" t="n">
        <x:v>1</x:v>
      </x:c>
      <x:c r="P239" s="37" t="n">
        <x:f>ROUND('Scoring Method'!$B$2*F239/10,1)</x:f>
        <x:v>0</x:v>
      </x:c>
      <x:c r="Q239" s="37" t="n">
        <x:f>ROUND(MIN('Scoring Method'!$B$3,10*G239),1)</x:f>
        <x:v>0</x:v>
      </x:c>
      <x:c r="R239" s="37" t="n">
        <x:f>IF(H239="",0,ROUND('Scoring Method'!$B$4*(101-H239)/100,1))</x:f>
        <x:v>0</x:v>
      </x:c>
      <x:c r="S239" s="37" t="n">
        <x:f>ROUND(IF(I239="",0,7.5*MIN(1,LN(1+I239)/LN(1+'Scoring Method'!$B$10)))+7.5*LN(1+J239)/LN(1+'Scoring Method'!$B$9),1)</x:f>
        <x:v>5.4</x:v>
      </x:c>
      <x:c r="T239" s="37" t="n">
        <x:f>SUM(K239:O239)</x:f>
        <x:v>4</x:v>
      </x:c>
      <x:c r="U239" s="37" t="n">
        <x:f>ROUND(SUM(P239:T239),1)</x:f>
        <x:v>9.4</x:v>
      </x:c>
      <x:c r="V239" s="32"/>
      <x:c r="W239" s="32" t="str">
        <x:v>연도 등록</x:v>
      </x:c>
    </x:row>
    <x:row r="240" ht="24" customHeight="1">
      <x:c r="A240" s="32" t="n">
        <x:v>236</x:v>
      </x:c>
      <x:c r="B240" s="32" t="str">
        <x:v>GDP: 국내총생산의 역사(GDP: A Brief but Affectionate History)</x:v>
      </x:c>
      <x:c r="C240" s="32" t="str">
        <x:v>다이앤 코일(Diane Coyle)</x:v>
      </x:c>
      <x:c r="D240" s="32" t="str">
        <x:v>경제</x:v>
      </x:c>
      <x:c r="E240" s="32" t="n">
        <x:v>2014</x:v>
      </x:c>
      <x:c r="F240" s="32" t="n">
        <x:v>0</x:v>
      </x:c>
      <x:c r="G240" s="32" t="n">
        <x:v>0</x:v>
      </x:c>
      <x:c r="H240" s="32"/>
      <x:c r="I240" s="32" t="n">
        <x:f>IF(E240="","",MAX(0,'Scoring Method'!$B$11-E240-IF(E240&lt;0,1,0)))</x:f>
        <x:v>12</x:v>
      </x:c>
      <x:c r="J240" s="32" t="n">
        <x:v>2</x:v>
      </x:c>
      <x:c r="K240" s="32" t="n">
        <x:v>1</x:v>
      </x:c>
      <x:c r="L240" s="32" t="n">
        <x:v>1</x:v>
      </x:c>
      <x:c r="M240" s="32" t="n">
        <x:v>1</x:v>
      </x:c>
      <x:c r="N240" s="32" t="n">
        <x:v>0</x:v>
      </x:c>
      <x:c r="O240" s="32" t="n">
        <x:v>1</x:v>
      </x:c>
      <x:c r="P240" s="37" t="n">
        <x:f>ROUND('Scoring Method'!$B$2*F240/10,1)</x:f>
        <x:v>0</x:v>
      </x:c>
      <x:c r="Q240" s="37" t="n">
        <x:f>ROUND(MIN('Scoring Method'!$B$3,10*G240),1)</x:f>
        <x:v>0</x:v>
      </x:c>
      <x:c r="R240" s="37" t="n">
        <x:f>IF(H240="",0,ROUND('Scoring Method'!$B$4*(101-H240)/100,1))</x:f>
        <x:v>0</x:v>
      </x:c>
      <x:c r="S240" s="37" t="n">
        <x:f>ROUND(IF(I240="",0,7.5*MIN(1,LN(1+I240)/LN(1+'Scoring Method'!$B$10)))+7.5*LN(1+J240)/LN(1+'Scoring Method'!$B$9),1)</x:f>
        <x:v>5.8</x:v>
      </x:c>
      <x:c r="T240" s="37" t="n">
        <x:f>SUM(K240:O240)</x:f>
        <x:v>4</x:v>
      </x:c>
      <x:c r="U240" s="37" t="n">
        <x:f>ROUND(SUM(P240:T240),1)</x:f>
        <x:v>9.8</x:v>
      </x:c>
      <x:c r="V240" s="32"/>
      <x:c r="W240" s="32" t="str">
        <x:v>연도 등록</x:v>
      </x:c>
    </x:row>
    <x:row r="241" ht="24" customHeight="1">
      <x:c r="A241" s="32" t="n">
        <x:v>237</x:v>
      </x:c>
      <x:c r="B241" s="32" t="str">
        <x:v>경제학 콘서트(The Undercover Economist)</x:v>
      </x:c>
      <x:c r="C241" s="32" t="str">
        <x:v>팀 하포드(Timothy Douglas Harford)</x:v>
      </x:c>
      <x:c r="D241" s="32" t="str">
        <x:v>경제</x:v>
      </x:c>
      <x:c r="E241" s="32" t="n">
        <x:v>2005</x:v>
      </x:c>
      <x:c r="F241" s="32" t="n">
        <x:v>0</x:v>
      </x:c>
      <x:c r="G241" s="32" t="n">
        <x:v>0</x:v>
      </x:c>
      <x:c r="H241" s="32"/>
      <x:c r="I241" s="32" t="n">
        <x:f>IF(E241="","",MAX(0,'Scoring Method'!$B$11-E241-IF(E241&lt;0,1,0)))</x:f>
        <x:v>21</x:v>
      </x:c>
      <x:c r="J241" s="32" t="n">
        <x:v>2</x:v>
      </x:c>
      <x:c r="K241" s="32" t="n">
        <x:v>1</x:v>
      </x:c>
      <x:c r="L241" s="32" t="n">
        <x:v>1</x:v>
      </x:c>
      <x:c r="M241" s="32" t="n">
        <x:v>1</x:v>
      </x:c>
      <x:c r="N241" s="32" t="n">
        <x:v>0</x:v>
      </x:c>
      <x:c r="O241" s="32" t="n">
        <x:v>1</x:v>
      </x:c>
      <x:c r="P241" s="37" t="n">
        <x:f>ROUND('Scoring Method'!$B$2*F241/10,1)</x:f>
        <x:v>0</x:v>
      </x:c>
      <x:c r="Q241" s="37" t="n">
        <x:f>ROUND(MIN('Scoring Method'!$B$3,10*G241),1)</x:f>
        <x:v>0</x:v>
      </x:c>
      <x:c r="R241" s="37" t="n">
        <x:f>IF(H241="",0,ROUND('Scoring Method'!$B$4*(101-H241)/100,1))</x:f>
        <x:v>0</x:v>
      </x:c>
      <x:c r="S241" s="37" t="n">
        <x:f>ROUND(IF(I241="",0,7.5*MIN(1,LN(1+I241)/LN(1+'Scoring Method'!$B$10)))+7.5*LN(1+J241)/LN(1+'Scoring Method'!$B$9),1)</x:f>
        <x:v>6.5</x:v>
      </x:c>
      <x:c r="T241" s="37" t="n">
        <x:f>SUM(K241:O241)</x:f>
        <x:v>4</x:v>
      </x:c>
      <x:c r="U241" s="37" t="n">
        <x:f>ROUND(SUM(P241:T241),1)</x:f>
        <x:v>10.5</x:v>
      </x:c>
      <x:c r="V241" s="32"/>
      <x:c r="W241" s="32" t="str">
        <x:v>연도 등록</x:v>
      </x:c>
    </x:row>
    <x:row r="242" ht="24" customHeight="1">
      <x:c r="A242" s="32" t="n">
        <x:v>238</x:v>
      </x:c>
      <x:c r="B242" s="32" t="str">
        <x:v>괴짜경제학(Freakonomics)</x:v>
      </x:c>
      <x:c r="C242" s="32" t="str">
        <x:v>스티븐 레빗(Steven David Levitt) · 스티븐 조지프 더브너(Stephen Joseph Dubner)</x:v>
      </x:c>
      <x:c r="D242" s="32" t="str">
        <x:v>경제</x:v>
      </x:c>
      <x:c r="E242" s="32" t="n">
        <x:v>2005</x:v>
      </x:c>
      <x:c r="F242" s="32" t="n">
        <x:v>0</x:v>
      </x:c>
      <x:c r="G242" s="32" t="n">
        <x:v>0</x:v>
      </x:c>
      <x:c r="H242" s="32"/>
      <x:c r="I242" s="32" t="n">
        <x:f>IF(E242="","",MAX(0,'Scoring Method'!$B$11-E242-IF(E242&lt;0,1,0)))</x:f>
        <x:v>21</x:v>
      </x:c>
      <x:c r="J242" s="32" t="n">
        <x:v>3</x:v>
      </x:c>
      <x:c r="K242" s="32" t="n">
        <x:v>1</x:v>
      </x:c>
      <x:c r="L242" s="32" t="n">
        <x:v>1</x:v>
      </x:c>
      <x:c r="M242" s="32" t="n">
        <x:v>1</x:v>
      </x:c>
      <x:c r="N242" s="32" t="n">
        <x:v>0</x:v>
      </x:c>
      <x:c r="O242" s="32" t="n">
        <x:v>1</x:v>
      </x:c>
      <x:c r="P242" s="37" t="n">
        <x:f>ROUND('Scoring Method'!$B$2*F242/10,1)</x:f>
        <x:v>0</x:v>
      </x:c>
      <x:c r="Q242" s="37" t="n">
        <x:f>ROUND(MIN('Scoring Method'!$B$3,10*G242),1)</x:f>
        <x:v>0</x:v>
      </x:c>
      <x:c r="R242" s="37" t="n">
        <x:f>IF(H242="",0,ROUND('Scoring Method'!$B$4*(101-H242)/100,1))</x:f>
        <x:v>0</x:v>
      </x:c>
      <x:c r="S242" s="37" t="n">
        <x:f>ROUND(IF(I242="",0,7.5*MIN(1,LN(1+I242)/LN(1+'Scoring Method'!$B$10)))+7.5*LN(1+J242)/LN(1+'Scoring Method'!$B$9),1)</x:f>
        <x:v>7.2</x:v>
      </x:c>
      <x:c r="T242" s="37" t="n">
        <x:f>SUM(K242:O242)</x:f>
        <x:v>4</x:v>
      </x:c>
      <x:c r="U242" s="37" t="n">
        <x:f>ROUND(SUM(P242:T242),1)</x:f>
        <x:v>11.2</x:v>
      </x:c>
      <x:c r="V242" s="32"/>
      <x:c r="W242" s="32" t="str">
        <x:v>연도 등록</x:v>
      </x:c>
    </x:row>
    <x:row r="243" ht="24" customHeight="1">
      <x:c r="A243" s="32" t="n">
        <x:v>239</x:v>
      </x:c>
      <x:c r="B243" s="32" t="str">
        <x:v>슈퍼 괴짜경제학(SuperFreakonomics)</x:v>
      </x:c>
      <x:c r="C243" s="32" t="str">
        <x:v>스티븐 레빗(Steven David Levitt) · 스티븐 조지프 더브너(Stephen Joseph Dubner)</x:v>
      </x:c>
      <x:c r="D243" s="32" t="str">
        <x:v>경제</x:v>
      </x:c>
      <x:c r="E243" s="32" t="n">
        <x:v>2009</x:v>
      </x:c>
      <x:c r="F243" s="32" t="n">
        <x:v>0</x:v>
      </x:c>
      <x:c r="G243" s="32" t="n">
        <x:v>0</x:v>
      </x:c>
      <x:c r="H243" s="32"/>
      <x:c r="I243" s="32" t="n">
        <x:f>IF(E243="","",MAX(0,'Scoring Method'!$B$11-E243-IF(E243&lt;0,1,0)))</x:f>
        <x:v>17</x:v>
      </x:c>
      <x:c r="J243" s="32" t="n">
        <x:v>2</x:v>
      </x:c>
      <x:c r="K243" s="32" t="n">
        <x:v>1</x:v>
      </x:c>
      <x:c r="L243" s="32" t="n">
        <x:v>1</x:v>
      </x:c>
      <x:c r="M243" s="32" t="n">
        <x:v>1</x:v>
      </x:c>
      <x:c r="N243" s="32" t="n">
        <x:v>0</x:v>
      </x:c>
      <x:c r="O243" s="32" t="n">
        <x:v>1</x:v>
      </x:c>
      <x:c r="P243" s="37" t="n">
        <x:f>ROUND('Scoring Method'!$B$2*F243/10,1)</x:f>
        <x:v>0</x:v>
      </x:c>
      <x:c r="Q243" s="37" t="n">
        <x:f>ROUND(MIN('Scoring Method'!$B$3,10*G243),1)</x:f>
        <x:v>0</x:v>
      </x:c>
      <x:c r="R243" s="37" t="n">
        <x:f>IF(H243="",0,ROUND('Scoring Method'!$B$4*(101-H243)/100,1))</x:f>
        <x:v>0</x:v>
      </x:c>
      <x:c r="S243" s="37" t="n">
        <x:f>ROUND(IF(I243="",0,7.5*MIN(1,LN(1+I243)/LN(1+'Scoring Method'!$B$10)))+7.5*LN(1+J243)/LN(1+'Scoring Method'!$B$9),1)</x:f>
        <x:v>6.2</x:v>
      </x:c>
      <x:c r="T243" s="37" t="n">
        <x:f>SUM(K243:O243)</x:f>
        <x:v>4</x:v>
      </x:c>
      <x:c r="U243" s="37" t="n">
        <x:f>ROUND(SUM(P243:T243),1)</x:f>
        <x:v>10.2</x:v>
      </x:c>
      <x:c r="V243" s="32"/>
      <x:c r="W243" s="32" t="str">
        <x:v>연도 등록</x:v>
      </x:c>
    </x:row>
    <x:row r="244" ht="24" customHeight="1">
      <x:c r="A244" s="32" t="n">
        <x:v>240</x:v>
      </x:c>
      <x:c r="B244" s="32" t="str">
        <x:v>생각에 관한 생각(Thinking, Fast and Slow)</x:v>
      </x:c>
      <x:c r="C244" s="32" t="str">
        <x:v>대니얼 카너먼(Daniel Kahneman)</x:v>
      </x:c>
      <x:c r="D244" s="32" t="str">
        <x:v>경제</x:v>
      </x:c>
      <x:c r="E244" s="32" t="n">
        <x:v>2011</x:v>
      </x:c>
      <x:c r="F244" s="32" t="n">
        <x:v>0</x:v>
      </x:c>
      <x:c r="G244" s="32" t="n">
        <x:v>0</x:v>
      </x:c>
      <x:c r="H244" s="32"/>
      <x:c r="I244" s="32" t="n">
        <x:f>IF(E244="","",MAX(0,'Scoring Method'!$B$11-E244-IF(E244&lt;0,1,0)))</x:f>
        <x:v>15</x:v>
      </x:c>
      <x:c r="J244" s="32" t="n">
        <x:v>4</x:v>
      </x:c>
      <x:c r="K244" s="32" t="n">
        <x:v>1</x:v>
      </x:c>
      <x:c r="L244" s="32" t="n">
        <x:v>1</x:v>
      </x:c>
      <x:c r="M244" s="32" t="n">
        <x:v>1</x:v>
      </x:c>
      <x:c r="N244" s="32" t="n">
        <x:v>0</x:v>
      </x:c>
      <x:c r="O244" s="32" t="n">
        <x:v>1</x:v>
      </x:c>
      <x:c r="P244" s="37" t="n">
        <x:f>ROUND('Scoring Method'!$B$2*F244/10,1)</x:f>
        <x:v>0</x:v>
      </x:c>
      <x:c r="Q244" s="37" t="n">
        <x:f>ROUND(MIN('Scoring Method'!$B$3,10*G244),1)</x:f>
        <x:v>0</x:v>
      </x:c>
      <x:c r="R244" s="37" t="n">
        <x:f>IF(H244="",0,ROUND('Scoring Method'!$B$4*(101-H244)/100,1))</x:f>
        <x:v>0</x:v>
      </x:c>
      <x:c r="S244" s="37" t="n">
        <x:f>ROUND(IF(I244="",0,7.5*MIN(1,LN(1+I244)/LN(1+'Scoring Method'!$B$10)))+7.5*LN(1+J244)/LN(1+'Scoring Method'!$B$9),1)</x:f>
        <x:v>7.4</x:v>
      </x:c>
      <x:c r="T244" s="37" t="n">
        <x:f>SUM(K244:O244)</x:f>
        <x:v>4</x:v>
      </x:c>
      <x:c r="U244" s="37" t="n">
        <x:f>ROUND(SUM(P244:T244),1)</x:f>
        <x:v>11.4</x:v>
      </x:c>
      <x:c r="V244" s="32"/>
      <x:c r="W244" s="32" t="str">
        <x:v>연도 등록</x:v>
      </x:c>
    </x:row>
    <x:row r="245" ht="24" customHeight="1">
      <x:c r="A245" s="32" t="n">
        <x:v>241</x:v>
      </x:c>
      <x:c r="B245" s="32" t="str">
        <x:v>넛지(Nudge)</x:v>
      </x:c>
      <x:c r="C245" s="32" t="str">
        <x:v>리처드 탈러(Richard H. Thaler) · 캐스 선스타인(Cass Robert Sunstein)</x:v>
      </x:c>
      <x:c r="D245" s="32" t="str">
        <x:v>경제</x:v>
      </x:c>
      <x:c r="E245" s="32" t="n">
        <x:v>2008</x:v>
      </x:c>
      <x:c r="F245" s="32" t="n">
        <x:v>0</x:v>
      </x:c>
      <x:c r="G245" s="32" t="n">
        <x:v>0</x:v>
      </x:c>
      <x:c r="H245" s="32"/>
      <x:c r="I245" s="32" t="n">
        <x:f>IF(E245="","",MAX(0,'Scoring Method'!$B$11-E245-IF(E245&lt;0,1,0)))</x:f>
        <x:v>18</x:v>
      </x:c>
      <x:c r="J245" s="32" t="n">
        <x:v>2</x:v>
      </x:c>
      <x:c r="K245" s="32" t="n">
        <x:v>1</x:v>
      </x:c>
      <x:c r="L245" s="32" t="n">
        <x:v>1</x:v>
      </x:c>
      <x:c r="M245" s="32" t="n">
        <x:v>1</x:v>
      </x:c>
      <x:c r="N245" s="32" t="n">
        <x:v>0</x:v>
      </x:c>
      <x:c r="O245" s="32" t="n">
        <x:v>1</x:v>
      </x:c>
      <x:c r="P245" s="37" t="n">
        <x:f>ROUND('Scoring Method'!$B$2*F245/10,1)</x:f>
        <x:v>0</x:v>
      </x:c>
      <x:c r="Q245" s="37" t="n">
        <x:f>ROUND(MIN('Scoring Method'!$B$3,10*G245),1)</x:f>
        <x:v>0</x:v>
      </x:c>
      <x:c r="R245" s="37" t="n">
        <x:f>IF(H245="",0,ROUND('Scoring Method'!$B$4*(101-H245)/100,1))</x:f>
        <x:v>0</x:v>
      </x:c>
      <x:c r="S245" s="37" t="n">
        <x:f>ROUND(IF(I245="",0,7.5*MIN(1,LN(1+I245)/LN(1+'Scoring Method'!$B$10)))+7.5*LN(1+J245)/LN(1+'Scoring Method'!$B$9),1)</x:f>
        <x:v>6.3</x:v>
      </x:c>
      <x:c r="T245" s="37" t="n">
        <x:f>SUM(K245:O245)</x:f>
        <x:v>4</x:v>
      </x:c>
      <x:c r="U245" s="37" t="n">
        <x:f>ROUND(SUM(P245:T245),1)</x:f>
        <x:v>10.3</x:v>
      </x:c>
      <x:c r="V245" s="32"/>
      <x:c r="W245" s="32" t="str">
        <x:v>연도 등록</x:v>
      </x:c>
    </x:row>
    <x:row r="246" ht="24" customHeight="1">
      <x:c r="A246" s="32" t="n">
        <x:v>242</x:v>
      </x:c>
      <x:c r="B246" s="32" t="str">
        <x:v>똑똑한 사람들의 멍청한 선택(Misbehaving)</x:v>
      </x:c>
      <x:c r="C246" s="32" t="str">
        <x:v>리처드 탈러(Richard H. Thaler)</x:v>
      </x:c>
      <x:c r="D246" s="32" t="str">
        <x:v>경제</x:v>
      </x:c>
      <x:c r="E246" s="32" t="n">
        <x:v>2015</x:v>
      </x:c>
      <x:c r="F246" s="32" t="n">
        <x:v>0</x:v>
      </x:c>
      <x:c r="G246" s="32" t="n">
        <x:v>0</x:v>
      </x:c>
      <x:c r="H246" s="32"/>
      <x:c r="I246" s="32" t="n">
        <x:f>IF(E246="","",MAX(0,'Scoring Method'!$B$11-E246-IF(E246&lt;0,1,0)))</x:f>
        <x:v>11</x:v>
      </x:c>
      <x:c r="J246" s="32" t="n">
        <x:v>2</x:v>
      </x:c>
      <x:c r="K246" s="32" t="n">
        <x:v>1</x:v>
      </x:c>
      <x:c r="L246" s="32" t="n">
        <x:v>1</x:v>
      </x:c>
      <x:c r="M246" s="32" t="n">
        <x:v>1</x:v>
      </x:c>
      <x:c r="N246" s="32" t="n">
        <x:v>0</x:v>
      </x:c>
      <x:c r="O246" s="32" t="n">
        <x:v>1</x:v>
      </x:c>
      <x:c r="P246" s="37" t="n">
        <x:f>ROUND('Scoring Method'!$B$2*F246/10,1)</x:f>
        <x:v>0</x:v>
      </x:c>
      <x:c r="Q246" s="37" t="n">
        <x:f>ROUND(MIN('Scoring Method'!$B$3,10*G246),1)</x:f>
        <x:v>0</x:v>
      </x:c>
      <x:c r="R246" s="37" t="n">
        <x:f>IF(H246="",0,ROUND('Scoring Method'!$B$4*(101-H246)/100,1))</x:f>
        <x:v>0</x:v>
      </x:c>
      <x:c r="S246" s="37" t="n">
        <x:f>ROUND(IF(I246="",0,7.5*MIN(1,LN(1+I246)/LN(1+'Scoring Method'!$B$10)))+7.5*LN(1+J246)/LN(1+'Scoring Method'!$B$9),1)</x:f>
        <x:v>5.7</x:v>
      </x:c>
      <x:c r="T246" s="37" t="n">
        <x:f>SUM(K246:O246)</x:f>
        <x:v>4</x:v>
      </x:c>
      <x:c r="U246" s="37" t="n">
        <x:f>ROUND(SUM(P246:T246),1)</x:f>
        <x:v>9.7</x:v>
      </x:c>
      <x:c r="V246" s="32"/>
      <x:c r="W246" s="32" t="str">
        <x:v>연도 등록</x:v>
      </x:c>
    </x:row>
    <x:row r="247" ht="24" customHeight="1">
      <x:c r="A247" s="32" t="n">
        <x:v>243</x:v>
      </x:c>
      <x:c r="B247" s="32" t="str">
        <x:v>상식 밖의 경제학(Predictably Irrational)</x:v>
      </x:c>
      <x:c r="C247" s="32" t="str">
        <x:v>댄 애리얼리(Dan Ariely)</x:v>
      </x:c>
      <x:c r="D247" s="32" t="str">
        <x:v>경제</x:v>
      </x:c>
      <x:c r="E247" s="32" t="n">
        <x:v>2008</x:v>
      </x:c>
      <x:c r="F247" s="32" t="n">
        <x:v>0</x:v>
      </x:c>
      <x:c r="G247" s="32" t="n">
        <x:v>0</x:v>
      </x:c>
      <x:c r="H247" s="32"/>
      <x:c r="I247" s="32" t="n">
        <x:f>IF(E247="","",MAX(0,'Scoring Method'!$B$11-E247-IF(E247&lt;0,1,0)))</x:f>
        <x:v>18</x:v>
      </x:c>
      <x:c r="J247" s="32" t="n">
        <x:v>2</x:v>
      </x:c>
      <x:c r="K247" s="32" t="n">
        <x:v>1</x:v>
      </x:c>
      <x:c r="L247" s="32" t="n">
        <x:v>1</x:v>
      </x:c>
      <x:c r="M247" s="32" t="n">
        <x:v>1</x:v>
      </x:c>
      <x:c r="N247" s="32" t="n">
        <x:v>0</x:v>
      </x:c>
      <x:c r="O247" s="32" t="n">
        <x:v>1</x:v>
      </x:c>
      <x:c r="P247" s="37" t="n">
        <x:f>ROUND('Scoring Method'!$B$2*F247/10,1)</x:f>
        <x:v>0</x:v>
      </x:c>
      <x:c r="Q247" s="37" t="n">
        <x:f>ROUND(MIN('Scoring Method'!$B$3,10*G247),1)</x:f>
        <x:v>0</x:v>
      </x:c>
      <x:c r="R247" s="37" t="n">
        <x:f>IF(H247="",0,ROUND('Scoring Method'!$B$4*(101-H247)/100,1))</x:f>
        <x:v>0</x:v>
      </x:c>
      <x:c r="S247" s="37" t="n">
        <x:f>ROUND(IF(I247="",0,7.5*MIN(1,LN(1+I247)/LN(1+'Scoring Method'!$B$10)))+7.5*LN(1+J247)/LN(1+'Scoring Method'!$B$9),1)</x:f>
        <x:v>6.3</x:v>
      </x:c>
      <x:c r="T247" s="37" t="n">
        <x:f>SUM(K247:O247)</x:f>
        <x:v>4</x:v>
      </x:c>
      <x:c r="U247" s="37" t="n">
        <x:f>ROUND(SUM(P247:T247),1)</x:f>
        <x:v>10.3</x:v>
      </x:c>
      <x:c r="V247" s="32"/>
      <x:c r="W247" s="32" t="str">
        <x:v>연도 등록</x:v>
      </x:c>
    </x:row>
    <x:row r="248" ht="24" customHeight="1">
      <x:c r="A248" s="32" t="n">
        <x:v>244</x:v>
      </x:c>
      <x:c r="B248" s="32" t="str">
        <x:v>결핍의 경제학(Scarcity)</x:v>
      </x:c>
      <x:c r="C248" s="32" t="str">
        <x:v>센딜 멀레이너선(Sendhil Mullainathan) · 엘다 샤퍼(Eldar Shafir)</x:v>
      </x:c>
      <x:c r="D248" s="32" t="str">
        <x:v>경제</x:v>
      </x:c>
      <x:c r="E248" s="32" t="n">
        <x:v>2013</x:v>
      </x:c>
      <x:c r="F248" s="32" t="n">
        <x:v>0</x:v>
      </x:c>
      <x:c r="G248" s="32" t="n">
        <x:v>0</x:v>
      </x:c>
      <x:c r="H248" s="32"/>
      <x:c r="I248" s="32" t="n">
        <x:f>IF(E248="","",MAX(0,'Scoring Method'!$B$11-E248-IF(E248&lt;0,1,0)))</x:f>
        <x:v>13</x:v>
      </x:c>
      <x:c r="J248" s="32" t="n">
        <x:v>2</x:v>
      </x:c>
      <x:c r="K248" s="32" t="n">
        <x:v>1</x:v>
      </x:c>
      <x:c r="L248" s="32" t="n">
        <x:v>1</x:v>
      </x:c>
      <x:c r="M248" s="32" t="n">
        <x:v>1</x:v>
      </x:c>
      <x:c r="N248" s="32" t="n">
        <x:v>0</x:v>
      </x:c>
      <x:c r="O248" s="32" t="n">
        <x:v>1</x:v>
      </x:c>
      <x:c r="P248" s="37" t="n">
        <x:f>ROUND('Scoring Method'!$B$2*F248/10,1)</x:f>
        <x:v>0</x:v>
      </x:c>
      <x:c r="Q248" s="37" t="n">
        <x:f>ROUND(MIN('Scoring Method'!$B$3,10*G248),1)</x:f>
        <x:v>0</x:v>
      </x:c>
      <x:c r="R248" s="37" t="n">
        <x:f>IF(H248="",0,ROUND('Scoring Method'!$B$4*(101-H248)/100,1))</x:f>
        <x:v>0</x:v>
      </x:c>
      <x:c r="S248" s="37" t="n">
        <x:f>ROUND(IF(I248="",0,7.5*MIN(1,LN(1+I248)/LN(1+'Scoring Method'!$B$10)))+7.5*LN(1+J248)/LN(1+'Scoring Method'!$B$9),1)</x:f>
        <x:v>5.9</x:v>
      </x:c>
      <x:c r="T248" s="37" t="n">
        <x:f>SUM(K248:O248)</x:f>
        <x:v>4</x:v>
      </x:c>
      <x:c r="U248" s="37" t="n">
        <x:f>ROUND(SUM(P248:T248),1)</x:f>
        <x:v>9.9</x:v>
      </x:c>
      <x:c r="V248" s="32"/>
      <x:c r="W248" s="32" t="str">
        <x:v>연도 등록</x:v>
      </x:c>
    </x:row>
    <x:row r="249" ht="24" customHeight="1">
      <x:c r="A249" s="32" t="n">
        <x:v>245</x:v>
      </x:c>
      <x:c r="B249" s="32" t="str">
        <x:v>야성적 충동(Animal Spirits)</x:v>
      </x:c>
      <x:c r="C249" s="32" t="str">
        <x:v>조지 애컬로프(George Arthur Akerlof) · 로버트 실러(Robert James Shiller)</x:v>
      </x:c>
      <x:c r="D249" s="32" t="str">
        <x:v>경제</x:v>
      </x:c>
      <x:c r="E249" s="32" t="n">
        <x:v>2009</x:v>
      </x:c>
      <x:c r="F249" s="32" t="n">
        <x:v>0</x:v>
      </x:c>
      <x:c r="G249" s="32" t="n">
        <x:v>0</x:v>
      </x:c>
      <x:c r="H249" s="32"/>
      <x:c r="I249" s="32" t="n">
        <x:f>IF(E249="","",MAX(0,'Scoring Method'!$B$11-E249-IF(E249&lt;0,1,0)))</x:f>
        <x:v>17</x:v>
      </x:c>
      <x:c r="J249" s="32" t="n">
        <x:v>5</x:v>
      </x:c>
      <x:c r="K249" s="32" t="n">
        <x:v>1</x:v>
      </x:c>
      <x:c r="L249" s="32" t="n">
        <x:v>1</x:v>
      </x:c>
      <x:c r="M249" s="32" t="n">
        <x:v>1</x:v>
      </x:c>
      <x:c r="N249" s="32" t="n">
        <x:v>0</x:v>
      </x:c>
      <x:c r="O249" s="32" t="n">
        <x:v>1</x:v>
      </x:c>
      <x:c r="P249" s="37" t="n">
        <x:f>ROUND('Scoring Method'!$B$2*F249/10,1)</x:f>
        <x:v>0</x:v>
      </x:c>
      <x:c r="Q249" s="37" t="n">
        <x:f>ROUND(MIN('Scoring Method'!$B$3,10*G249),1)</x:f>
        <x:v>0</x:v>
      </x:c>
      <x:c r="R249" s="37" t="n">
        <x:f>IF(H249="",0,ROUND('Scoring Method'!$B$4*(101-H249)/100,1))</x:f>
        <x:v>0</x:v>
      </x:c>
      <x:c r="S249" s="37" t="n">
        <x:f>ROUND(IF(I249="",0,7.5*MIN(1,LN(1+I249)/LN(1+'Scoring Method'!$B$10)))+7.5*LN(1+J249)/LN(1+'Scoring Method'!$B$9),1)</x:f>
        <x:v>8</x:v>
      </x:c>
      <x:c r="T249" s="37" t="n">
        <x:f>SUM(K249:O249)</x:f>
        <x:v>4</x:v>
      </x:c>
      <x:c r="U249" s="37" t="n">
        <x:f>ROUND(SUM(P249:T249),1)</x:f>
        <x:v>12</x:v>
      </x:c>
      <x:c r="V249" s="32"/>
      <x:c r="W249" s="32" t="str">
        <x:v>연도 등록</x:v>
      </x:c>
    </x:row>
    <x:row r="250" ht="24" customHeight="1">
      <x:c r="A250" s="32" t="n">
        <x:v>246</x:v>
      </x:c>
      <x:c r="B250" s="32" t="str">
        <x:v>비이성적 과열(Irrational Exuberance)</x:v>
      </x:c>
      <x:c r="C250" s="32" t="str">
        <x:v>로버트 실러(Robert James Shiller)</x:v>
      </x:c>
      <x:c r="D250" s="32" t="str">
        <x:v>경제</x:v>
      </x:c>
      <x:c r="E250" s="32" t="n">
        <x:v>2000</x:v>
      </x:c>
      <x:c r="F250" s="32" t="n">
        <x:v>0</x:v>
      </x:c>
      <x:c r="G250" s="32" t="n">
        <x:v>0</x:v>
      </x:c>
      <x:c r="H250" s="32"/>
      <x:c r="I250" s="32" t="n">
        <x:f>IF(E250="","",MAX(0,'Scoring Method'!$B$11-E250-IF(E250&lt;0,1,0)))</x:f>
        <x:v>26</x:v>
      </x:c>
      <x:c r="J250" s="32" t="n">
        <x:v>4</x:v>
      </x:c>
      <x:c r="K250" s="32" t="n">
        <x:v>1</x:v>
      </x:c>
      <x:c r="L250" s="32" t="n">
        <x:v>1</x:v>
      </x:c>
      <x:c r="M250" s="32" t="n">
        <x:v>1</x:v>
      </x:c>
      <x:c r="N250" s="32" t="n">
        <x:v>0</x:v>
      </x:c>
      <x:c r="O250" s="32" t="n">
        <x:v>1</x:v>
      </x:c>
      <x:c r="P250" s="37" t="n">
        <x:f>ROUND('Scoring Method'!$B$2*F250/10,1)</x:f>
        <x:v>0</x:v>
      </x:c>
      <x:c r="Q250" s="37" t="n">
        <x:f>ROUND(MIN('Scoring Method'!$B$3,10*G250),1)</x:f>
        <x:v>0</x:v>
      </x:c>
      <x:c r="R250" s="37" t="n">
        <x:f>IF(H250="",0,ROUND('Scoring Method'!$B$4*(101-H250)/100,1))</x:f>
        <x:v>0</x:v>
      </x:c>
      <x:c r="S250" s="37" t="n">
        <x:f>ROUND(IF(I250="",0,7.5*MIN(1,LN(1+I250)/LN(1+'Scoring Method'!$B$10)))+7.5*LN(1+J250)/LN(1+'Scoring Method'!$B$9),1)</x:f>
        <x:v>8</x:v>
      </x:c>
      <x:c r="T250" s="37" t="n">
        <x:f>SUM(K250:O250)</x:f>
        <x:v>4</x:v>
      </x:c>
      <x:c r="U250" s="37" t="n">
        <x:f>ROUND(SUM(P250:T250),1)</x:f>
        <x:v>12</x:v>
      </x:c>
      <x:c r="V250" s="32"/>
      <x:c r="W250" s="32" t="str">
        <x:v>연도 등록</x:v>
      </x:c>
    </x:row>
    <x:row r="251" ht="24" customHeight="1">
      <x:c r="A251" s="32" t="n">
        <x:v>247</x:v>
      </x:c>
      <x:c r="B251" s="32" t="str">
        <x:v>블랙 스완(The Black Swan)</x:v>
      </x:c>
      <x:c r="C251" s="32" t="str">
        <x:v>나심 니콜라스 탈레브(Nassim Nicholas Taleb)</x:v>
      </x:c>
      <x:c r="D251" s="32" t="str">
        <x:v>경제</x:v>
      </x:c>
      <x:c r="E251" s="32" t="n">
        <x:v>2007</x:v>
      </x:c>
      <x:c r="F251" s="32" t="n">
        <x:v>0</x:v>
      </x:c>
      <x:c r="G251" s="32" t="n">
        <x:v>0</x:v>
      </x:c>
      <x:c r="H251" s="32"/>
      <x:c r="I251" s="32" t="n">
        <x:f>IF(E251="","",MAX(0,'Scoring Method'!$B$11-E251-IF(E251&lt;0,1,0)))</x:f>
        <x:v>19</x:v>
      </x:c>
      <x:c r="J251" s="32" t="n">
        <x:v>4</x:v>
      </x:c>
      <x:c r="K251" s="32" t="n">
        <x:v>1</x:v>
      </x:c>
      <x:c r="L251" s="32" t="n">
        <x:v>1</x:v>
      </x:c>
      <x:c r="M251" s="32" t="n">
        <x:v>1</x:v>
      </x:c>
      <x:c r="N251" s="32" t="n">
        <x:v>0</x:v>
      </x:c>
      <x:c r="O251" s="32" t="n">
        <x:v>1</x:v>
      </x:c>
      <x:c r="P251" s="37" t="n">
        <x:f>ROUND('Scoring Method'!$B$2*F251/10,1)</x:f>
        <x:v>0</x:v>
      </x:c>
      <x:c r="Q251" s="37" t="n">
        <x:f>ROUND(MIN('Scoring Method'!$B$3,10*G251),1)</x:f>
        <x:v>0</x:v>
      </x:c>
      <x:c r="R251" s="37" t="n">
        <x:f>IF(H251="",0,ROUND('Scoring Method'!$B$4*(101-H251)/100,1))</x:f>
        <x:v>0</x:v>
      </x:c>
      <x:c r="S251" s="37" t="n">
        <x:f>ROUND(IF(I251="",0,7.5*MIN(1,LN(1+I251)/LN(1+'Scoring Method'!$B$10)))+7.5*LN(1+J251)/LN(1+'Scoring Method'!$B$9),1)</x:f>
        <x:v>7.6</x:v>
      </x:c>
      <x:c r="T251" s="37" t="n">
        <x:f>SUM(K251:O251)</x:f>
        <x:v>4</x:v>
      </x:c>
      <x:c r="U251" s="37" t="n">
        <x:f>ROUND(SUM(P251:T251),1)</x:f>
        <x:v>11.6</x:v>
      </x:c>
      <x:c r="V251" s="32"/>
      <x:c r="W251" s="32" t="str">
        <x:v>연도 등록</x:v>
      </x:c>
    </x:row>
    <x:row r="252" ht="24" customHeight="1">
      <x:c r="A252" s="32" t="n">
        <x:v>248</x:v>
      </x:c>
      <x:c r="B252" s="32" t="str">
        <x:v>월가의 랜덤워크(A Random Walk Down Wall Street)</x:v>
      </x:c>
      <x:c r="C252" s="32" t="str">
        <x:v>버턴 말킬(Burton Gordon Malkiel)</x:v>
      </x:c>
      <x:c r="D252" s="32" t="str">
        <x:v>경제</x:v>
      </x:c>
      <x:c r="E252" s="32" t="n">
        <x:v>1973</x:v>
      </x:c>
      <x:c r="F252" s="32" t="n">
        <x:v>0</x:v>
      </x:c>
      <x:c r="G252" s="32" t="n">
        <x:v>0</x:v>
      </x:c>
      <x:c r="H252" s="32"/>
      <x:c r="I252" s="32" t="n">
        <x:f>IF(E252="","",MAX(0,'Scoring Method'!$B$11-E252-IF(E252&lt;0,1,0)))</x:f>
        <x:v>53</x:v>
      </x:c>
      <x:c r="J252" s="32" t="n">
        <x:v>3</x:v>
      </x:c>
      <x:c r="K252" s="32" t="n">
        <x:v>1</x:v>
      </x:c>
      <x:c r="L252" s="32" t="n">
        <x:v>1</x:v>
      </x:c>
      <x:c r="M252" s="32" t="n">
        <x:v>1</x:v>
      </x:c>
      <x:c r="N252" s="32" t="n">
        <x:v>0</x:v>
      </x:c>
      <x:c r="O252" s="32" t="n">
        <x:v>1</x:v>
      </x:c>
      <x:c r="P252" s="37" t="n">
        <x:f>ROUND('Scoring Method'!$B$2*F252/10,1)</x:f>
        <x:v>0</x:v>
      </x:c>
      <x:c r="Q252" s="37" t="n">
        <x:f>ROUND(MIN('Scoring Method'!$B$3,10*G252),1)</x:f>
        <x:v>0</x:v>
      </x:c>
      <x:c r="R252" s="37" t="n">
        <x:f>IF(H252="",0,ROUND('Scoring Method'!$B$4*(101-H252)/100,1))</x:f>
        <x:v>0</x:v>
      </x:c>
      <x:c r="S252" s="37" t="n">
        <x:f>ROUND(IF(I252="",0,7.5*MIN(1,LN(1+I252)/LN(1+'Scoring Method'!$B$10)))+7.5*LN(1+J252)/LN(1+'Scoring Method'!$B$9),1)</x:f>
        <x:v>8.3</x:v>
      </x:c>
      <x:c r="T252" s="37" t="n">
        <x:f>SUM(K252:O252)</x:f>
        <x:v>4</x:v>
      </x:c>
      <x:c r="U252" s="37" t="n">
        <x:f>ROUND(SUM(P252:T252),1)</x:f>
        <x:v>12.3</x:v>
      </x:c>
      <x:c r="V252" s="32"/>
      <x:c r="W252" s="32" t="str">
        <x:v>연도 등록</x:v>
      </x:c>
    </x:row>
    <x:row r="253" ht="24" customHeight="1">
      <x:c r="A253" s="32" t="n">
        <x:v>249</x:v>
      </x:c>
      <x:c r="B253" s="32" t="str">
        <x:v>광기, 패닉, 붕괴(Manias, Panics, and Crashes)</x:v>
      </x:c>
      <x:c r="C253" s="32" t="str">
        <x:v>찰스 킨들버거(Charles Poor Kindleberger)</x:v>
      </x:c>
      <x:c r="D253" s="32" t="str">
        <x:v>경제</x:v>
      </x:c>
      <x:c r="E253" s="32" t="n">
        <x:v>1978</x:v>
      </x:c>
      <x:c r="F253" s="32" t="n">
        <x:v>0</x:v>
      </x:c>
      <x:c r="G253" s="32" t="n">
        <x:v>0</x:v>
      </x:c>
      <x:c r="H253" s="32"/>
      <x:c r="I253" s="32" t="n">
        <x:f>IF(E253="","",MAX(0,'Scoring Method'!$B$11-E253-IF(E253&lt;0,1,0)))</x:f>
        <x:v>48</x:v>
      </x:c>
      <x:c r="J253" s="32" t="n">
        <x:v>4</x:v>
      </x:c>
      <x:c r="K253" s="32" t="n">
        <x:v>1</x:v>
      </x:c>
      <x:c r="L253" s="32" t="n">
        <x:v>1</x:v>
      </x:c>
      <x:c r="M253" s="32" t="n">
        <x:v>1</x:v>
      </x:c>
      <x:c r="N253" s="32" t="n">
        <x:v>0</x:v>
      </x:c>
      <x:c r="O253" s="32" t="n">
        <x:v>1</x:v>
      </x:c>
      <x:c r="P253" s="37" t="n">
        <x:f>ROUND('Scoring Method'!$B$2*F253/10,1)</x:f>
        <x:v>0</x:v>
      </x:c>
      <x:c r="Q253" s="37" t="n">
        <x:f>ROUND(MIN('Scoring Method'!$B$3,10*G253),1)</x:f>
        <x:v>0</x:v>
      </x:c>
      <x:c r="R253" s="37" t="n">
        <x:f>IF(H253="",0,ROUND('Scoring Method'!$B$4*(101-H253)/100,1))</x:f>
        <x:v>0</x:v>
      </x:c>
      <x:c r="S253" s="37" t="n">
        <x:f>ROUND(IF(I253="",0,7.5*MIN(1,LN(1+I253)/LN(1+'Scoring Method'!$B$10)))+7.5*LN(1+J253)/LN(1+'Scoring Method'!$B$9),1)</x:f>
        <x:v>8.7</x:v>
      </x:c>
      <x:c r="T253" s="37" t="n">
        <x:f>SUM(K253:O253)</x:f>
        <x:v>4</x:v>
      </x:c>
      <x:c r="U253" s="37" t="n">
        <x:f>ROUND(SUM(P253:T253),1)</x:f>
        <x:v>12.7</x:v>
      </x:c>
      <x:c r="V253" s="32"/>
      <x:c r="W253" s="32" t="str">
        <x:v>연도 등록</x:v>
      </x:c>
    </x:row>
    <x:row r="254" ht="24" customHeight="1">
      <x:c r="A254" s="32" t="n">
        <x:v>250</x:v>
      </x:c>
      <x:c r="B254" s="32" t="str">
        <x:v>이번엔 다르다(This Time Is Different)</x:v>
      </x:c>
      <x:c r="C254" s="32" t="str">
        <x:v>카먼 라인하트(Carmen M. Reinhart) · 케네스 로고프(Kenneth Saul Rogoff)</x:v>
      </x:c>
      <x:c r="D254" s="32" t="str">
        <x:v>경제</x:v>
      </x:c>
      <x:c r="E254" s="32" t="n">
        <x:v>2009</x:v>
      </x:c>
      <x:c r="F254" s="32" t="n">
        <x:v>0</x:v>
      </x:c>
      <x:c r="G254" s="32" t="n">
        <x:v>0</x:v>
      </x:c>
      <x:c r="H254" s="32"/>
      <x:c r="I254" s="32" t="n">
        <x:f>IF(E254="","",MAX(0,'Scoring Method'!$B$11-E254-IF(E254&lt;0,1,0)))</x:f>
        <x:v>17</x:v>
      </x:c>
      <x:c r="J254" s="32" t="n">
        <x:v>2</x:v>
      </x:c>
      <x:c r="K254" s="32" t="n">
        <x:v>1</x:v>
      </x:c>
      <x:c r="L254" s="32" t="n">
        <x:v>1</x:v>
      </x:c>
      <x:c r="M254" s="32" t="n">
        <x:v>1</x:v>
      </x:c>
      <x:c r="N254" s="32" t="n">
        <x:v>0</x:v>
      </x:c>
      <x:c r="O254" s="32" t="n">
        <x:v>1</x:v>
      </x:c>
      <x:c r="P254" s="37" t="n">
        <x:f>ROUND('Scoring Method'!$B$2*F254/10,1)</x:f>
        <x:v>0</x:v>
      </x:c>
      <x:c r="Q254" s="37" t="n">
        <x:f>ROUND(MIN('Scoring Method'!$B$3,10*G254),1)</x:f>
        <x:v>0</x:v>
      </x:c>
      <x:c r="R254" s="37" t="n">
        <x:f>IF(H254="",0,ROUND('Scoring Method'!$B$4*(101-H254)/100,1))</x:f>
        <x:v>0</x:v>
      </x:c>
      <x:c r="S254" s="37" t="n">
        <x:f>ROUND(IF(I254="",0,7.5*MIN(1,LN(1+I254)/LN(1+'Scoring Method'!$B$10)))+7.5*LN(1+J254)/LN(1+'Scoring Method'!$B$9),1)</x:f>
        <x:v>6.2</x:v>
      </x:c>
      <x:c r="T254" s="37" t="n">
        <x:f>SUM(K254:O254)</x:f>
        <x:v>4</x:v>
      </x:c>
      <x:c r="U254" s="37" t="n">
        <x:f>ROUND(SUM(P254:T254),1)</x:f>
        <x:v>10.2</x:v>
      </x:c>
      <x:c r="V254" s="32"/>
      <x:c r="W254" s="32" t="str">
        <x:v>연도 등록</x:v>
      </x:c>
    </x:row>
    <x:row r="255" ht="24" customHeight="1">
      <x:c r="A255" s="32" t="n">
        <x:v>251</x:v>
      </x:c>
      <x:c r="B255" s="32" t="str">
        <x:v>불안정한 경제를 안정시키기(Stabilizing an Unstable Economy)</x:v>
      </x:c>
      <x:c r="C255" s="32" t="str">
        <x:v>하이먼 민스키(Hyman Philip Minsky)</x:v>
      </x:c>
      <x:c r="D255" s="32" t="str">
        <x:v>경제</x:v>
      </x:c>
      <x:c r="E255" s="32" t="n">
        <x:v>1986</x:v>
      </x:c>
      <x:c r="F255" s="32" t="n">
        <x:v>0</x:v>
      </x:c>
      <x:c r="G255" s="32" t="n">
        <x:v>0</x:v>
      </x:c>
      <x:c r="H255" s="32"/>
      <x:c r="I255" s="32" t="n">
        <x:f>IF(E255="","",MAX(0,'Scoring Method'!$B$11-E255-IF(E255&lt;0,1,0)))</x:f>
        <x:v>40</x:v>
      </x:c>
      <x:c r="J255" s="32" t="n">
        <x:v>2</x:v>
      </x:c>
      <x:c r="K255" s="32" t="n">
        <x:v>1</x:v>
      </x:c>
      <x:c r="L255" s="32" t="n">
        <x:v>1</x:v>
      </x:c>
      <x:c r="M255" s="32" t="n">
        <x:v>1</x:v>
      </x:c>
      <x:c r="N255" s="32" t="n">
        <x:v>0</x:v>
      </x:c>
      <x:c r="O255" s="32" t="n">
        <x:v>1</x:v>
      </x:c>
      <x:c r="P255" s="37" t="n">
        <x:f>ROUND('Scoring Method'!$B$2*F255/10,1)</x:f>
        <x:v>0</x:v>
      </x:c>
      <x:c r="Q255" s="37" t="n">
        <x:f>ROUND(MIN('Scoring Method'!$B$3,10*G255),1)</x:f>
        <x:v>0</x:v>
      </x:c>
      <x:c r="R255" s="37" t="n">
        <x:f>IF(H255="",0,ROUND('Scoring Method'!$B$4*(101-H255)/100,1))</x:f>
        <x:v>0</x:v>
      </x:c>
      <x:c r="S255" s="37" t="n">
        <x:f>ROUND(IF(I255="",0,7.5*MIN(1,LN(1+I255)/LN(1+'Scoring Method'!$B$10)))+7.5*LN(1+J255)/LN(1+'Scoring Method'!$B$9),1)</x:f>
        <x:v>7.2</x:v>
      </x:c>
      <x:c r="T255" s="37" t="n">
        <x:f>SUM(K255:O255)</x:f>
        <x:v>4</x:v>
      </x:c>
      <x:c r="U255" s="37" t="n">
        <x:f>ROUND(SUM(P255:T255),1)</x:f>
        <x:v>11.2</x:v>
      </x:c>
      <x:c r="V255" s="32"/>
      <x:c r="W255" s="32" t="str">
        <x:v>연도 등록</x:v>
      </x:c>
    </x:row>
    <x:row r="256" ht="24" customHeight="1">
      <x:c r="A256" s="32" t="n">
        <x:v>252</x:v>
      </x:c>
      <x:c r="B256" s="32" t="str">
        <x:v>금융의 제왕(Lords of Finance)</x:v>
      </x:c>
      <x:c r="C256" s="32" t="str">
        <x:v>리아콰트 아하메드(Liaquat Ahamed)</x:v>
      </x:c>
      <x:c r="D256" s="32" t="str">
        <x:v>경제</x:v>
      </x:c>
      <x:c r="E256" s="32" t="n">
        <x:v>2009</x:v>
      </x:c>
      <x:c r="F256" s="32" t="n">
        <x:v>0</x:v>
      </x:c>
      <x:c r="G256" s="32" t="n">
        <x:v>0</x:v>
      </x:c>
      <x:c r="H256" s="32"/>
      <x:c r="I256" s="32" t="n">
        <x:f>IF(E256="","",MAX(0,'Scoring Method'!$B$11-E256-IF(E256&lt;0,1,0)))</x:f>
        <x:v>17</x:v>
      </x:c>
      <x:c r="J256" s="32" t="n">
        <x:v>2</x:v>
      </x:c>
      <x:c r="K256" s="32" t="n">
        <x:v>1</x:v>
      </x:c>
      <x:c r="L256" s="32" t="n">
        <x:v>1</x:v>
      </x:c>
      <x:c r="M256" s="32" t="n">
        <x:v>1</x:v>
      </x:c>
      <x:c r="N256" s="32" t="n">
        <x:v>0</x:v>
      </x:c>
      <x:c r="O256" s="32" t="n">
        <x:v>1</x:v>
      </x:c>
      <x:c r="P256" s="37" t="n">
        <x:f>ROUND('Scoring Method'!$B$2*F256/10,1)</x:f>
        <x:v>0</x:v>
      </x:c>
      <x:c r="Q256" s="37" t="n">
        <x:f>ROUND(MIN('Scoring Method'!$B$3,10*G256),1)</x:f>
        <x:v>0</x:v>
      </x:c>
      <x:c r="R256" s="37" t="n">
        <x:f>IF(H256="",0,ROUND('Scoring Method'!$B$4*(101-H256)/100,1))</x:f>
        <x:v>0</x:v>
      </x:c>
      <x:c r="S256" s="37" t="n">
        <x:f>ROUND(IF(I256="",0,7.5*MIN(1,LN(1+I256)/LN(1+'Scoring Method'!$B$10)))+7.5*LN(1+J256)/LN(1+'Scoring Method'!$B$9),1)</x:f>
        <x:v>6.2</x:v>
      </x:c>
      <x:c r="T256" s="37" t="n">
        <x:f>SUM(K256:O256)</x:f>
        <x:v>4</x:v>
      </x:c>
      <x:c r="U256" s="37" t="n">
        <x:f>ROUND(SUM(P256:T256),1)</x:f>
        <x:v>10.2</x:v>
      </x:c>
      <x:c r="V256" s="32"/>
      <x:c r="W256" s="32" t="str">
        <x:v>연도 등록</x:v>
      </x:c>
    </x:row>
    <x:row r="257" ht="24" customHeight="1">
      <x:c r="A257" s="32" t="n">
        <x:v>253</x:v>
      </x:c>
      <x:c r="B257" s="32" t="str">
        <x:v>금융의 지배(The Ascent of Money)</x:v>
      </x:c>
      <x:c r="C257" s="32" t="str">
        <x:v>니얼 퍼거슨(Niall Campbell Ferguson)</x:v>
      </x:c>
      <x:c r="D257" s="32" t="str">
        <x:v>경제</x:v>
      </x:c>
      <x:c r="E257" s="32" t="n">
        <x:v>2008</x:v>
      </x:c>
      <x:c r="F257" s="32" t="n">
        <x:v>0</x:v>
      </x:c>
      <x:c r="G257" s="32" t="n">
        <x:v>0</x:v>
      </x:c>
      <x:c r="H257" s="32"/>
      <x:c r="I257" s="32" t="n">
        <x:f>IF(E257="","",MAX(0,'Scoring Method'!$B$11-E257-IF(E257&lt;0,1,0)))</x:f>
        <x:v>18</x:v>
      </x:c>
      <x:c r="J257" s="32" t="n">
        <x:v>2</x:v>
      </x:c>
      <x:c r="K257" s="32" t="n">
        <x:v>1</x:v>
      </x:c>
      <x:c r="L257" s="32" t="n">
        <x:v>1</x:v>
      </x:c>
      <x:c r="M257" s="32" t="n">
        <x:v>1</x:v>
      </x:c>
      <x:c r="N257" s="32" t="n">
        <x:v>0</x:v>
      </x:c>
      <x:c r="O257" s="32" t="n">
        <x:v>1</x:v>
      </x:c>
      <x:c r="P257" s="37" t="n">
        <x:f>ROUND('Scoring Method'!$B$2*F257/10,1)</x:f>
        <x:v>0</x:v>
      </x:c>
      <x:c r="Q257" s="37" t="n">
        <x:f>ROUND(MIN('Scoring Method'!$B$3,10*G257),1)</x:f>
        <x:v>0</x:v>
      </x:c>
      <x:c r="R257" s="37" t="n">
        <x:f>IF(H257="",0,ROUND('Scoring Method'!$B$4*(101-H257)/100,1))</x:f>
        <x:v>0</x:v>
      </x:c>
      <x:c r="S257" s="37" t="n">
        <x:f>ROUND(IF(I257="",0,7.5*MIN(1,LN(1+I257)/LN(1+'Scoring Method'!$B$10)))+7.5*LN(1+J257)/LN(1+'Scoring Method'!$B$9),1)</x:f>
        <x:v>6.3</x:v>
      </x:c>
      <x:c r="T257" s="37" t="n">
        <x:f>SUM(K257:O257)</x:f>
        <x:v>4</x:v>
      </x:c>
      <x:c r="U257" s="37" t="n">
        <x:f>ROUND(SUM(P257:T257),1)</x:f>
        <x:v>10.3</x:v>
      </x:c>
      <x:c r="V257" s="32"/>
      <x:c r="W257" s="32" t="str">
        <x:v>연도 등록</x:v>
      </x:c>
    </x:row>
    <x:row r="258" ht="24" customHeight="1">
      <x:c r="A258" s="32" t="n">
        <x:v>254</x:v>
      </x:c>
      <x:c r="B258" s="32" t="str">
        <x:v>세계 자본시장의 역사(Globalizing Capital)</x:v>
      </x:c>
      <x:c r="C258" s="32" t="str">
        <x:v>배리 아이켄그린(Barry Julian Eichengreen)</x:v>
      </x:c>
      <x:c r="D258" s="32" t="str">
        <x:v>경제</x:v>
      </x:c>
      <x:c r="E258" s="32" t="n">
        <x:v>1996</x:v>
      </x:c>
      <x:c r="F258" s="32" t="n">
        <x:v>0</x:v>
      </x:c>
      <x:c r="G258" s="32" t="n">
        <x:v>0</x:v>
      </x:c>
      <x:c r="H258" s="32"/>
      <x:c r="I258" s="32" t="n">
        <x:f>IF(E258="","",MAX(0,'Scoring Method'!$B$11-E258-IF(E258&lt;0,1,0)))</x:f>
        <x:v>30</x:v>
      </x:c>
      <x:c r="J258" s="32" t="n">
        <x:v>2</x:v>
      </x:c>
      <x:c r="K258" s="32" t="n">
        <x:v>1</x:v>
      </x:c>
      <x:c r="L258" s="32" t="n">
        <x:v>1</x:v>
      </x:c>
      <x:c r="M258" s="32" t="n">
        <x:v>1</x:v>
      </x:c>
      <x:c r="N258" s="32" t="n">
        <x:v>0</x:v>
      </x:c>
      <x:c r="O258" s="32" t="n">
        <x:v>1</x:v>
      </x:c>
      <x:c r="P258" s="37" t="n">
        <x:f>ROUND('Scoring Method'!$B$2*F258/10,1)</x:f>
        <x:v>0</x:v>
      </x:c>
      <x:c r="Q258" s="37" t="n">
        <x:f>ROUND(MIN('Scoring Method'!$B$3,10*G258),1)</x:f>
        <x:v>0</x:v>
      </x:c>
      <x:c r="R258" s="37" t="n">
        <x:f>IF(H258="",0,ROUND('Scoring Method'!$B$4*(101-H258)/100,1))</x:f>
        <x:v>0</x:v>
      </x:c>
      <x:c r="S258" s="37" t="n">
        <x:f>ROUND(IF(I258="",0,7.5*MIN(1,LN(1+I258)/LN(1+'Scoring Method'!$B$10)))+7.5*LN(1+J258)/LN(1+'Scoring Method'!$B$9),1)</x:f>
        <x:v>6.9</x:v>
      </x:c>
      <x:c r="T258" s="37" t="n">
        <x:f>SUM(K258:O258)</x:f>
        <x:v>4</x:v>
      </x:c>
      <x:c r="U258" s="37" t="n">
        <x:f>ROUND(SUM(P258:T258),1)</x:f>
        <x:v>10.9</x:v>
      </x:c>
      <x:c r="V258" s="32"/>
      <x:c r="W258" s="32" t="str">
        <x:v>연도 등록</x:v>
      </x:c>
    </x:row>
    <x:row r="259" ht="24" customHeight="1">
      <x:c r="A259" s="32" t="n">
        <x:v>255</x:v>
      </x:c>
      <x:c r="B259" s="32" t="str">
        <x:v>불황의 경제학(End This Depression Now!)</x:v>
      </x:c>
      <x:c r="C259" s="32" t="str">
        <x:v>폴 크루그먼(Paul Robin Krugman)</x:v>
      </x:c>
      <x:c r="D259" s="32" t="str">
        <x:v>경제</x:v>
      </x:c>
      <x:c r="E259" s="32" t="n">
        <x:v>2012</x:v>
      </x:c>
      <x:c r="F259" s="32" t="n">
        <x:v>0</x:v>
      </x:c>
      <x:c r="G259" s="32" t="n">
        <x:v>0</x:v>
      </x:c>
      <x:c r="H259" s="32"/>
      <x:c r="I259" s="32" t="n">
        <x:f>IF(E259="","",MAX(0,'Scoring Method'!$B$11-E259-IF(E259&lt;0,1,0)))</x:f>
        <x:v>14</x:v>
      </x:c>
      <x:c r="J259" s="32" t="n">
        <x:v>2</x:v>
      </x:c>
      <x:c r="K259" s="32" t="n">
        <x:v>1</x:v>
      </x:c>
      <x:c r="L259" s="32" t="n">
        <x:v>1</x:v>
      </x:c>
      <x:c r="M259" s="32" t="n">
        <x:v>1</x:v>
      </x:c>
      <x:c r="N259" s="32" t="n">
        <x:v>0</x:v>
      </x:c>
      <x:c r="O259" s="32" t="n">
        <x:v>1</x:v>
      </x:c>
      <x:c r="P259" s="37" t="n">
        <x:f>ROUND('Scoring Method'!$B$2*F259/10,1)</x:f>
        <x:v>0</x:v>
      </x:c>
      <x:c r="Q259" s="37" t="n">
        <x:f>ROUND(MIN('Scoring Method'!$B$3,10*G259),1)</x:f>
        <x:v>0</x:v>
      </x:c>
      <x:c r="R259" s="37" t="n">
        <x:f>IF(H259="",0,ROUND('Scoring Method'!$B$4*(101-H259)/100,1))</x:f>
        <x:v>0</x:v>
      </x:c>
      <x:c r="S259" s="37" t="n">
        <x:f>ROUND(IF(I259="",0,7.5*MIN(1,LN(1+I259)/LN(1+'Scoring Method'!$B$10)))+7.5*LN(1+J259)/LN(1+'Scoring Method'!$B$9),1)</x:f>
        <x:v>6</x:v>
      </x:c>
      <x:c r="T259" s="37" t="n">
        <x:f>SUM(K259:O259)</x:f>
        <x:v>4</x:v>
      </x:c>
      <x:c r="U259" s="37" t="n">
        <x:f>ROUND(SUM(P259:T259),1)</x:f>
        <x:v>10</x:v>
      </x:c>
      <x:c r="V259" s="32"/>
      <x:c r="W259" s="32" t="str">
        <x:v>연도 등록</x:v>
      </x:c>
    </x:row>
    <x:row r="260" ht="24" customHeight="1">
      <x:c r="A260" s="32" t="n">
        <x:v>256</x:v>
      </x:c>
      <x:c r="B260" s="32" t="str">
        <x:v>불황경제학의 귀환(The Return of Depression Economics)</x:v>
      </x:c>
      <x:c r="C260" s="32" t="str">
        <x:v>폴 크루그먼(Paul Robin Krugman)</x:v>
      </x:c>
      <x:c r="D260" s="32" t="str">
        <x:v>경제</x:v>
      </x:c>
      <x:c r="E260" s="32" t="n">
        <x:v>1999</x:v>
      </x:c>
      <x:c r="F260" s="32" t="n">
        <x:v>0</x:v>
      </x:c>
      <x:c r="G260" s="32" t="n">
        <x:v>0</x:v>
      </x:c>
      <x:c r="H260" s="32"/>
      <x:c r="I260" s="32" t="n">
        <x:f>IF(E260="","",MAX(0,'Scoring Method'!$B$11-E260-IF(E260&lt;0,1,0)))</x:f>
        <x:v>27</x:v>
      </x:c>
      <x:c r="J260" s="32" t="n">
        <x:v>2</x:v>
      </x:c>
      <x:c r="K260" s="32" t="n">
        <x:v>1</x:v>
      </x:c>
      <x:c r="L260" s="32" t="n">
        <x:v>1</x:v>
      </x:c>
      <x:c r="M260" s="32" t="n">
        <x:v>1</x:v>
      </x:c>
      <x:c r="N260" s="32" t="n">
        <x:v>0</x:v>
      </x:c>
      <x:c r="O260" s="32" t="n">
        <x:v>1</x:v>
      </x:c>
      <x:c r="P260" s="37" t="n">
        <x:f>ROUND('Scoring Method'!$B$2*F260/10,1)</x:f>
        <x:v>0</x:v>
      </x:c>
      <x:c r="Q260" s="37" t="n">
        <x:f>ROUND(MIN('Scoring Method'!$B$3,10*G260),1)</x:f>
        <x:v>0</x:v>
      </x:c>
      <x:c r="R260" s="37" t="n">
        <x:f>IF(H260="",0,ROUND('Scoring Method'!$B$4*(101-H260)/100,1))</x:f>
        <x:v>0</x:v>
      </x:c>
      <x:c r="S260" s="37" t="n">
        <x:f>ROUND(IF(I260="",0,7.5*MIN(1,LN(1+I260)/LN(1+'Scoring Method'!$B$10)))+7.5*LN(1+J260)/LN(1+'Scoring Method'!$B$9),1)</x:f>
        <x:v>6.8</x:v>
      </x:c>
      <x:c r="T260" s="37" t="n">
        <x:f>SUM(K260:O260)</x:f>
        <x:v>4</x:v>
      </x:c>
      <x:c r="U260" s="37" t="n">
        <x:f>ROUND(SUM(P260:T260),1)</x:f>
        <x:v>10.8</x:v>
      </x:c>
      <x:c r="V260" s="32"/>
      <x:c r="W260" s="32" t="str">
        <x:v>연도 등록</x:v>
      </x:c>
    </x:row>
    <x:row r="261" ht="24" customHeight="1">
      <x:c r="A261" s="32" t="n">
        <x:v>257</x:v>
      </x:c>
      <x:c r="B261" s="32" t="str">
        <x:v>21세기 통화정책(21st Century Monetary Policy)</x:v>
      </x:c>
      <x:c r="C261" s="32" t="str">
        <x:v>벤 버냉키(Ben Shalom Bernanke)</x:v>
      </x:c>
      <x:c r="D261" s="32" t="str">
        <x:v>경제</x:v>
      </x:c>
      <x:c r="E261" s="32" t="n">
        <x:v>2022</x:v>
      </x:c>
      <x:c r="F261" s="32" t="n">
        <x:v>0</x:v>
      </x:c>
      <x:c r="G261" s="32" t="n">
        <x:v>0</x:v>
      </x:c>
      <x:c r="H261" s="32"/>
      <x:c r="I261" s="32" t="n">
        <x:f>IF(E261="","",MAX(0,'Scoring Method'!$B$11-E261-IF(E261&lt;0,1,0)))</x:f>
        <x:v>4</x:v>
      </x:c>
      <x:c r="J261" s="32" t="n">
        <x:v>2</x:v>
      </x:c>
      <x:c r="K261" s="32" t="n">
        <x:v>1</x:v>
      </x:c>
      <x:c r="L261" s="32" t="n">
        <x:v>1</x:v>
      </x:c>
      <x:c r="M261" s="32" t="n">
        <x:v>1</x:v>
      </x:c>
      <x:c r="N261" s="32" t="n">
        <x:v>0</x:v>
      </x:c>
      <x:c r="O261" s="32" t="n">
        <x:v>1</x:v>
      </x:c>
      <x:c r="P261" s="37" t="n">
        <x:f>ROUND('Scoring Method'!$B$2*F261/10,1)</x:f>
        <x:v>0</x:v>
      </x:c>
      <x:c r="Q261" s="37" t="n">
        <x:f>ROUND(MIN('Scoring Method'!$B$3,10*G261),1)</x:f>
        <x:v>0</x:v>
      </x:c>
      <x:c r="R261" s="37" t="n">
        <x:f>IF(H261="",0,ROUND('Scoring Method'!$B$4*(101-H261)/100,1))</x:f>
        <x:v>0</x:v>
      </x:c>
      <x:c r="S261" s="37" t="n">
        <x:f>ROUND(IF(I261="",0,7.5*MIN(1,LN(1+I261)/LN(1+'Scoring Method'!$B$10)))+7.5*LN(1+J261)/LN(1+'Scoring Method'!$B$9),1)</x:f>
        <x:v>4.7</x:v>
      </x:c>
      <x:c r="T261" s="37" t="n">
        <x:f>SUM(K261:O261)</x:f>
        <x:v>4</x:v>
      </x:c>
      <x:c r="U261" s="37" t="n">
        <x:f>ROUND(SUM(P261:T261),1)</x:f>
        <x:v>8.7</x:v>
      </x:c>
      <x:c r="V261" s="32"/>
      <x:c r="W261" s="32" t="str">
        <x:v>연도 등록</x:v>
      </x:c>
    </x:row>
    <x:row r="262" ht="24" customHeight="1">
      <x:c r="A262" s="32" t="n">
        <x:v>258</x:v>
      </x:c>
      <x:c r="B262" s="32" t="str">
        <x:v>적자 신화(The Deficit Myth)</x:v>
      </x:c>
      <x:c r="C262" s="32" t="str">
        <x:v>스테퍼니 켈튼(Stephanie A. Kelton)</x:v>
      </x:c>
      <x:c r="D262" s="32" t="str">
        <x:v>경제</x:v>
      </x:c>
      <x:c r="E262" s="32" t="n">
        <x:v>2020</x:v>
      </x:c>
      <x:c r="F262" s="32" t="n">
        <x:v>0</x:v>
      </x:c>
      <x:c r="G262" s="32" t="n">
        <x:v>0</x:v>
      </x:c>
      <x:c r="H262" s="32"/>
      <x:c r="I262" s="32" t="n">
        <x:f>IF(E262="","",MAX(0,'Scoring Method'!$B$11-E262-IF(E262&lt;0,1,0)))</x:f>
        <x:v>6</x:v>
      </x:c>
      <x:c r="J262" s="32" t="n">
        <x:v>2</x:v>
      </x:c>
      <x:c r="K262" s="32" t="n">
        <x:v>1</x:v>
      </x:c>
      <x:c r="L262" s="32" t="n">
        <x:v>1</x:v>
      </x:c>
      <x:c r="M262" s="32" t="n">
        <x:v>1</x:v>
      </x:c>
      <x:c r="N262" s="32" t="n">
        <x:v>0</x:v>
      </x:c>
      <x:c r="O262" s="32" t="n">
        <x:v>1</x:v>
      </x:c>
      <x:c r="P262" s="37" t="n">
        <x:f>ROUND('Scoring Method'!$B$2*F262/10,1)</x:f>
        <x:v>0</x:v>
      </x:c>
      <x:c r="Q262" s="37" t="n">
        <x:f>ROUND(MIN('Scoring Method'!$B$3,10*G262),1)</x:f>
        <x:v>0</x:v>
      </x:c>
      <x:c r="R262" s="37" t="n">
        <x:f>IF(H262="",0,ROUND('Scoring Method'!$B$4*(101-H262)/100,1))</x:f>
        <x:v>0</x:v>
      </x:c>
      <x:c r="S262" s="37" t="n">
        <x:f>ROUND(IF(I262="",0,7.5*MIN(1,LN(1+I262)/LN(1+'Scoring Method'!$B$10)))+7.5*LN(1+J262)/LN(1+'Scoring Method'!$B$9),1)</x:f>
        <x:v>5.1</x:v>
      </x:c>
      <x:c r="T262" s="37" t="n">
        <x:f>SUM(K262:O262)</x:f>
        <x:v>4</x:v>
      </x:c>
      <x:c r="U262" s="37" t="n">
        <x:f>ROUND(SUM(P262:T262),1)</x:f>
        <x:v>9.1</x:v>
      </x:c>
      <x:c r="V262" s="32"/>
      <x:c r="W262" s="32" t="str">
        <x:v>연도 등록</x:v>
      </x:c>
    </x:row>
    <x:row r="263" ht="24" customHeight="1">
      <x:c r="A263" s="32" t="n">
        <x:v>259</x:v>
      </x:c>
      <x:c r="B263" s="32" t="str">
        <x:v>부채, 그 첫 5,000년(Debt: The First 5,000 Years)</x:v>
      </x:c>
      <x:c r="C263" s="32" t="str">
        <x:v>데이비드 그레이버(David Rolfe Graeber)</x:v>
      </x:c>
      <x:c r="D263" s="32" t="str">
        <x:v>경제</x:v>
      </x:c>
      <x:c r="E263" s="32" t="n">
        <x:v>2011</x:v>
      </x:c>
      <x:c r="F263" s="32" t="n">
        <x:v>0</x:v>
      </x:c>
      <x:c r="G263" s="32" t="n">
        <x:v>0</x:v>
      </x:c>
      <x:c r="H263" s="32"/>
      <x:c r="I263" s="32" t="n">
        <x:f>IF(E263="","",MAX(0,'Scoring Method'!$B$11-E263-IF(E263&lt;0,1,0)))</x:f>
        <x:v>15</x:v>
      </x:c>
      <x:c r="J263" s="32" t="n">
        <x:v>3</x:v>
      </x:c>
      <x:c r="K263" s="32" t="n">
        <x:v>1</x:v>
      </x:c>
      <x:c r="L263" s="32" t="n">
        <x:v>1</x:v>
      </x:c>
      <x:c r="M263" s="32" t="n">
        <x:v>1</x:v>
      </x:c>
      <x:c r="N263" s="32" t="n">
        <x:v>0</x:v>
      </x:c>
      <x:c r="O263" s="32" t="n">
        <x:v>1</x:v>
      </x:c>
      <x:c r="P263" s="37" t="n">
        <x:f>ROUND('Scoring Method'!$B$2*F263/10,1)</x:f>
        <x:v>0</x:v>
      </x:c>
      <x:c r="Q263" s="37" t="n">
        <x:f>ROUND(MIN('Scoring Method'!$B$3,10*G263),1)</x:f>
        <x:v>0</x:v>
      </x:c>
      <x:c r="R263" s="37" t="n">
        <x:f>IF(H263="",0,ROUND('Scoring Method'!$B$4*(101-H263)/100,1))</x:f>
        <x:v>0</x:v>
      </x:c>
      <x:c r="S263" s="37" t="n">
        <x:f>ROUND(IF(I263="",0,7.5*MIN(1,LN(1+I263)/LN(1+'Scoring Method'!$B$10)))+7.5*LN(1+J263)/LN(1+'Scoring Method'!$B$9),1)</x:f>
        <x:v>6.8</x:v>
      </x:c>
      <x:c r="T263" s="37" t="n">
        <x:f>SUM(K263:O263)</x:f>
        <x:v>4</x:v>
      </x:c>
      <x:c r="U263" s="37" t="n">
        <x:f>ROUND(SUM(P263:T263),1)</x:f>
        <x:v>10.8</x:v>
      </x:c>
      <x:c r="V263" s="32"/>
      <x:c r="W263" s="32" t="str">
        <x:v>연도 등록</x:v>
      </x:c>
    </x:row>
    <x:row r="264" ht="24" customHeight="1">
      <x:c r="A264" s="32" t="n">
        <x:v>260</x:v>
      </x:c>
      <x:c r="B264" s="32" t="str">
        <x:v>경제성장의 미스터리(The Mystery of Economic Growth)</x:v>
      </x:c>
      <x:c r="C264" s="32" t="str">
        <x:v>엘하난 헬프먼(Elhanan Helpman)</x:v>
      </x:c>
      <x:c r="D264" s="32" t="str">
        <x:v>경제</x:v>
      </x:c>
      <x:c r="E264" s="32" t="n">
        <x:v>2004</x:v>
      </x:c>
      <x:c r="F264" s="32" t="n">
        <x:v>0</x:v>
      </x:c>
      <x:c r="G264" s="32" t="n">
        <x:v>0</x:v>
      </x:c>
      <x:c r="H264" s="32"/>
      <x:c r="I264" s="32" t="n">
        <x:f>IF(E264="","",MAX(0,'Scoring Method'!$B$11-E264-IF(E264&lt;0,1,0)))</x:f>
        <x:v>22</x:v>
      </x:c>
      <x:c r="J264" s="32" t="n">
        <x:v>2</x:v>
      </x:c>
      <x:c r="K264" s="32" t="n">
        <x:v>1</x:v>
      </x:c>
      <x:c r="L264" s="32" t="n">
        <x:v>1</x:v>
      </x:c>
      <x:c r="M264" s="32" t="n">
        <x:v>1</x:v>
      </x:c>
      <x:c r="N264" s="32" t="n">
        <x:v>0</x:v>
      </x:c>
      <x:c r="O264" s="32" t="n">
        <x:v>1</x:v>
      </x:c>
      <x:c r="P264" s="37" t="n">
        <x:f>ROUND('Scoring Method'!$B$2*F264/10,1)</x:f>
        <x:v>0</x:v>
      </x:c>
      <x:c r="Q264" s="37" t="n">
        <x:f>ROUND(MIN('Scoring Method'!$B$3,10*G264),1)</x:f>
        <x:v>0</x:v>
      </x:c>
      <x:c r="R264" s="37" t="n">
        <x:f>IF(H264="",0,ROUND('Scoring Method'!$B$4*(101-H264)/100,1))</x:f>
        <x:v>0</x:v>
      </x:c>
      <x:c r="S264" s="37" t="n">
        <x:f>ROUND(IF(I264="",0,7.5*MIN(1,LN(1+I264)/LN(1+'Scoring Method'!$B$10)))+7.5*LN(1+J264)/LN(1+'Scoring Method'!$B$9),1)</x:f>
        <x:v>6.5</x:v>
      </x:c>
      <x:c r="T264" s="37" t="n">
        <x:f>SUM(K264:O264)</x:f>
        <x:v>4</x:v>
      </x:c>
      <x:c r="U264" s="37" t="n">
        <x:f>ROUND(SUM(P264:T264),1)</x:f>
        <x:v>10.5</x:v>
      </x:c>
      <x:c r="V264" s="32"/>
      <x:c r="W264" s="32" t="str">
        <x:v>연도 등록</x:v>
      </x:c>
    </x:row>
    <x:row r="265" ht="24" customHeight="1">
      <x:c r="A265" s="32" t="n">
        <x:v>261</x:v>
      </x:c>
      <x:c r="B265" s="32" t="str">
        <x:v>현대 경제성장 입문(Introduction to Modern Economic Growth)</x:v>
      </x:c>
      <x:c r="C265" s="32" t="str">
        <x:v>대런 아세모글루(Kamer Daron Acemoğlu)</x:v>
      </x:c>
      <x:c r="D265" s="32" t="str">
        <x:v>경제</x:v>
      </x:c>
      <x:c r="E265" s="32" t="n">
        <x:v>2009</x:v>
      </x:c>
      <x:c r="F265" s="32" t="n">
        <x:v>0</x:v>
      </x:c>
      <x:c r="G265" s="32" t="n">
        <x:v>0</x:v>
      </x:c>
      <x:c r="H265" s="32"/>
      <x:c r="I265" s="32" t="n">
        <x:f>IF(E265="","",MAX(0,'Scoring Method'!$B$11-E265-IF(E265&lt;0,1,0)))</x:f>
        <x:v>17</x:v>
      </x:c>
      <x:c r="J265" s="32" t="n">
        <x:v>2</x:v>
      </x:c>
      <x:c r="K265" s="32" t="n">
        <x:v>1</x:v>
      </x:c>
      <x:c r="L265" s="32" t="n">
        <x:v>1</x:v>
      </x:c>
      <x:c r="M265" s="32" t="n">
        <x:v>1</x:v>
      </x:c>
      <x:c r="N265" s="32" t="n">
        <x:v>0</x:v>
      </x:c>
      <x:c r="O265" s="32" t="n">
        <x:v>1</x:v>
      </x:c>
      <x:c r="P265" s="37" t="n">
        <x:f>ROUND('Scoring Method'!$B$2*F265/10,1)</x:f>
        <x:v>0</x:v>
      </x:c>
      <x:c r="Q265" s="37" t="n">
        <x:f>ROUND(MIN('Scoring Method'!$B$3,10*G265),1)</x:f>
        <x:v>0</x:v>
      </x:c>
      <x:c r="R265" s="37" t="n">
        <x:f>IF(H265="",0,ROUND('Scoring Method'!$B$4*(101-H265)/100,1))</x:f>
        <x:v>0</x:v>
      </x:c>
      <x:c r="S265" s="37" t="n">
        <x:f>ROUND(IF(I265="",0,7.5*MIN(1,LN(1+I265)/LN(1+'Scoring Method'!$B$10)))+7.5*LN(1+J265)/LN(1+'Scoring Method'!$B$9),1)</x:f>
        <x:v>6.2</x:v>
      </x:c>
      <x:c r="T265" s="37" t="n">
        <x:f>SUM(K265:O265)</x:f>
        <x:v>4</x:v>
      </x:c>
      <x:c r="U265" s="37" t="n">
        <x:f>ROUND(SUM(P265:T265),1)</x:f>
        <x:v>10.2</x:v>
      </x:c>
      <x:c r="V265" s="32"/>
      <x:c r="W265" s="32" t="str">
        <x:v>연도 등록</x:v>
      </x:c>
    </x:row>
    <x:row r="266" ht="24" customHeight="1">
      <x:c r="A266" s="32" t="n">
        <x:v>262</x:v>
      </x:c>
      <x:c r="B266" s="32" t="str">
        <x:v>거시경제학(Macroeconomics)</x:v>
      </x:c>
      <x:c r="C266" s="32" t="str">
        <x:v>니컬러스 그레고리 맨큐(Nicholas Gregory Mankiw)</x:v>
      </x:c>
      <x:c r="D266" s="32" t="str">
        <x:v>경제</x:v>
      </x:c>
      <x:c r="E266" s="32" t="n">
        <x:v>1992</x:v>
      </x:c>
      <x:c r="F266" s="32" t="n">
        <x:v>0</x:v>
      </x:c>
      <x:c r="G266" s="32" t="n">
        <x:v>0</x:v>
      </x:c>
      <x:c r="H266" s="32"/>
      <x:c r="I266" s="32" t="n">
        <x:f>IF(E266="","",MAX(0,'Scoring Method'!$B$11-E266-IF(E266&lt;0,1,0)))</x:f>
        <x:v>34</x:v>
      </x:c>
      <x:c r="J266" s="32" t="n">
        <x:v>2</x:v>
      </x:c>
      <x:c r="K266" s="32" t="n">
        <x:v>1</x:v>
      </x:c>
      <x:c r="L266" s="32" t="n">
        <x:v>1</x:v>
      </x:c>
      <x:c r="M266" s="32" t="n">
        <x:v>1</x:v>
      </x:c>
      <x:c r="N266" s="32" t="n">
        <x:v>0</x:v>
      </x:c>
      <x:c r="O266" s="32" t="n">
        <x:v>1</x:v>
      </x:c>
      <x:c r="P266" s="37" t="n">
        <x:f>ROUND('Scoring Method'!$B$2*F266/10,1)</x:f>
        <x:v>0</x:v>
      </x:c>
      <x:c r="Q266" s="37" t="n">
        <x:f>ROUND(MIN('Scoring Method'!$B$3,10*G266),1)</x:f>
        <x:v>0</x:v>
      </x:c>
      <x:c r="R266" s="37" t="n">
        <x:f>IF(H266="",0,ROUND('Scoring Method'!$B$4*(101-H266)/100,1))</x:f>
        <x:v>0</x:v>
      </x:c>
      <x:c r="S266" s="37" t="n">
        <x:f>ROUND(IF(I266="",0,7.5*MIN(1,LN(1+I266)/LN(1+'Scoring Method'!$B$10)))+7.5*LN(1+J266)/LN(1+'Scoring Method'!$B$9),1)</x:f>
        <x:v>7</x:v>
      </x:c>
      <x:c r="T266" s="37" t="n">
        <x:f>SUM(K266:O266)</x:f>
        <x:v>4</x:v>
      </x:c>
      <x:c r="U266" s="37" t="n">
        <x:f>ROUND(SUM(P266:T266),1)</x:f>
        <x:v>11</x:v>
      </x:c>
      <x:c r="V266" s="32"/>
      <x:c r="W266" s="32" t="str">
        <x:v>연도 등록</x:v>
      </x:c>
    </x:row>
    <x:row r="267" ht="24" customHeight="1">
      <x:c r="A267" s="32" t="n">
        <x:v>263</x:v>
      </x:c>
      <x:c r="B267" s="32" t="str">
        <x:v>맨큐의 경제학(Principles of Economics)</x:v>
      </x:c>
      <x:c r="C267" s="32" t="str">
        <x:v>니컬러스 그레고리 맨큐(Nicholas Gregory Mankiw)</x:v>
      </x:c>
      <x:c r="D267" s="32" t="str">
        <x:v>경제</x:v>
      </x:c>
      <x:c r="E267" s="32" t="n">
        <x:v>1997</x:v>
      </x:c>
      <x:c r="F267" s="32" t="n">
        <x:v>0</x:v>
      </x:c>
      <x:c r="G267" s="32" t="n">
        <x:v>0</x:v>
      </x:c>
      <x:c r="H267" s="32"/>
      <x:c r="I267" s="32" t="n">
        <x:f>IF(E267="","",MAX(0,'Scoring Method'!$B$11-E267-IF(E267&lt;0,1,0)))</x:f>
        <x:v>29</x:v>
      </x:c>
      <x:c r="J267" s="32" t="n">
        <x:v>2</x:v>
      </x:c>
      <x:c r="K267" s="32" t="n">
        <x:v>1</x:v>
      </x:c>
      <x:c r="L267" s="32" t="n">
        <x:v>1</x:v>
      </x:c>
      <x:c r="M267" s="32" t="n">
        <x:v>1</x:v>
      </x:c>
      <x:c r="N267" s="32" t="n">
        <x:v>0</x:v>
      </x:c>
      <x:c r="O267" s="32" t="n">
        <x:v>1</x:v>
      </x:c>
      <x:c r="P267" s="37" t="n">
        <x:f>ROUND('Scoring Method'!$B$2*F267/10,1)</x:f>
        <x:v>0</x:v>
      </x:c>
      <x:c r="Q267" s="37" t="n">
        <x:f>ROUND(MIN('Scoring Method'!$B$3,10*G267),1)</x:f>
        <x:v>0</x:v>
      </x:c>
      <x:c r="R267" s="37" t="n">
        <x:f>IF(H267="",0,ROUND('Scoring Method'!$B$4*(101-H267)/100,1))</x:f>
        <x:v>0</x:v>
      </x:c>
      <x:c r="S267" s="37" t="n">
        <x:f>ROUND(IF(I267="",0,7.5*MIN(1,LN(1+I267)/LN(1+'Scoring Method'!$B$10)))+7.5*LN(1+J267)/LN(1+'Scoring Method'!$B$9),1)</x:f>
        <x:v>6.9</x:v>
      </x:c>
      <x:c r="T267" s="37" t="n">
        <x:f>SUM(K267:O267)</x:f>
        <x:v>4</x:v>
      </x:c>
      <x:c r="U267" s="37" t="n">
        <x:f>ROUND(SUM(P267:T267),1)</x:f>
        <x:v>10.9</x:v>
      </x:c>
      <x:c r="V267" s="32"/>
      <x:c r="W267" s="32" t="str">
        <x:v>연도 등록</x:v>
      </x:c>
    </x:row>
    <x:row r="268" ht="24" customHeight="1">
      <x:c r="A268" s="32" t="n">
        <x:v>264</x:v>
      </x:c>
      <x:c r="B268" s="32" t="str">
        <x:v>미시경제학(Intermediate Microeconomics)</x:v>
      </x:c>
      <x:c r="C268" s="32" t="str">
        <x:v>핼 로널드 배리언(Hal Ronald Varian)</x:v>
      </x:c>
      <x:c r="D268" s="32" t="str">
        <x:v>경제</x:v>
      </x:c>
      <x:c r="E268" s="32" t="n">
        <x:v>1987</x:v>
      </x:c>
      <x:c r="F268" s="32" t="n">
        <x:v>0</x:v>
      </x:c>
      <x:c r="G268" s="32" t="n">
        <x:v>0</x:v>
      </x:c>
      <x:c r="H268" s="32"/>
      <x:c r="I268" s="32" t="n">
        <x:f>IF(E268="","",MAX(0,'Scoring Method'!$B$11-E268-IF(E268&lt;0,1,0)))</x:f>
        <x:v>39</x:v>
      </x:c>
      <x:c r="J268" s="32" t="n">
        <x:v>2</x:v>
      </x:c>
      <x:c r="K268" s="32" t="n">
        <x:v>1</x:v>
      </x:c>
      <x:c r="L268" s="32" t="n">
        <x:v>1</x:v>
      </x:c>
      <x:c r="M268" s="32" t="n">
        <x:v>1</x:v>
      </x:c>
      <x:c r="N268" s="32" t="n">
        <x:v>0</x:v>
      </x:c>
      <x:c r="O268" s="32" t="n">
        <x:v>1</x:v>
      </x:c>
      <x:c r="P268" s="37" t="n">
        <x:f>ROUND('Scoring Method'!$B$2*F268/10,1)</x:f>
        <x:v>0</x:v>
      </x:c>
      <x:c r="Q268" s="37" t="n">
        <x:f>ROUND(MIN('Scoring Method'!$B$3,10*G268),1)</x:f>
        <x:v>0</x:v>
      </x:c>
      <x:c r="R268" s="37" t="n">
        <x:f>IF(H268="",0,ROUND('Scoring Method'!$B$4*(101-H268)/100,1))</x:f>
        <x:v>0</x:v>
      </x:c>
      <x:c r="S268" s="37" t="n">
        <x:f>ROUND(IF(I268="",0,7.5*MIN(1,LN(1+I268)/LN(1+'Scoring Method'!$B$10)))+7.5*LN(1+J268)/LN(1+'Scoring Method'!$B$9),1)</x:f>
        <x:v>7.2</x:v>
      </x:c>
      <x:c r="T268" s="37" t="n">
        <x:f>SUM(K268:O268)</x:f>
        <x:v>4</x:v>
      </x:c>
      <x:c r="U268" s="37" t="n">
        <x:f>ROUND(SUM(P268:T268),1)</x:f>
        <x:v>11.2</x:v>
      </x:c>
      <x:c r="V268" s="32"/>
      <x:c r="W268" s="32" t="str">
        <x:v>연도 등록</x:v>
      </x:c>
    </x:row>
    <x:row r="269" ht="24" customHeight="1">
      <x:c r="A269" s="32" t="n">
        <x:v>265</x:v>
      </x:c>
      <x:c r="B269" s="32" t="str">
        <x:v>국제경제학: 이론과 정책(International Economics: Theory and Policy)</x:v>
      </x:c>
      <x:c r="C269" s="32" t="str">
        <x:v>폴 크루그먼(Paul Robin Krugman) · 모리스 옵스펠드(Maurice Moses "Maury" Obstfeld) · 마크 멜리츠(Marc J. Melitz)</x:v>
      </x:c>
      <x:c r="D269" s="32" t="str">
        <x:v>경제</x:v>
      </x:c>
      <x:c r="E269" s="32" t="n">
        <x:v>1988</x:v>
      </x:c>
      <x:c r="F269" s="32" t="n">
        <x:v>0</x:v>
      </x:c>
      <x:c r="G269" s="32" t="n">
        <x:v>0</x:v>
      </x:c>
      <x:c r="H269" s="32"/>
      <x:c r="I269" s="32" t="n">
        <x:f>IF(E269="","",MAX(0,'Scoring Method'!$B$11-E269-IF(E269&lt;0,1,0)))</x:f>
        <x:v>38</x:v>
      </x:c>
      <x:c r="J269" s="32" t="n">
        <x:v>3</x:v>
      </x:c>
      <x:c r="K269" s="32" t="n">
        <x:v>1</x:v>
      </x:c>
      <x:c r="L269" s="32" t="n">
        <x:v>1</x:v>
      </x:c>
      <x:c r="M269" s="32" t="n">
        <x:v>1</x:v>
      </x:c>
      <x:c r="N269" s="32" t="n">
        <x:v>0</x:v>
      </x:c>
      <x:c r="O269" s="32" t="n">
        <x:v>1</x:v>
      </x:c>
      <x:c r="P269" s="37" t="n">
        <x:f>ROUND('Scoring Method'!$B$2*F269/10,1)</x:f>
        <x:v>0</x:v>
      </x:c>
      <x:c r="Q269" s="37" t="n">
        <x:f>ROUND(MIN('Scoring Method'!$B$3,10*G269),1)</x:f>
        <x:v>0</x:v>
      </x:c>
      <x:c r="R269" s="37" t="n">
        <x:f>IF(H269="",0,ROUND('Scoring Method'!$B$4*(101-H269)/100,1))</x:f>
        <x:v>0</x:v>
      </x:c>
      <x:c r="S269" s="37" t="n">
        <x:f>ROUND(IF(I269="",0,7.5*MIN(1,LN(1+I269)/LN(1+'Scoring Method'!$B$10)))+7.5*LN(1+J269)/LN(1+'Scoring Method'!$B$9),1)</x:f>
        <x:v>7.9</x:v>
      </x:c>
      <x:c r="T269" s="37" t="n">
        <x:f>SUM(K269:O269)</x:f>
        <x:v>4</x:v>
      </x:c>
      <x:c r="U269" s="37" t="n">
        <x:f>ROUND(SUM(P269:T269),1)</x:f>
        <x:v>11.9</x:v>
      </x:c>
      <x:c r="V269" s="32"/>
      <x:c r="W269" s="32" t="str">
        <x:v>연도 등록</x:v>
      </x:c>
    </x:row>
    <x:row r="270" ht="24" customHeight="1">
      <x:c r="A270" s="32" t="n">
        <x:v>266</x:v>
      </x:c>
      <x:c r="B270" s="32" t="str">
        <x:v>계량경제학 입문(Introductory Econometrics: A Modern Approach)</x:v>
      </x:c>
      <x:c r="C270" s="32" t="str">
        <x:v>제프리 울드리지(Jeffrey Marc Wooldridge)</x:v>
      </x:c>
      <x:c r="D270" s="32" t="str">
        <x:v>경제</x:v>
      </x:c>
      <x:c r="E270" s="32" t="n">
        <x:v>2000</x:v>
      </x:c>
      <x:c r="F270" s="32" t="n">
        <x:v>0</x:v>
      </x:c>
      <x:c r="G270" s="32" t="n">
        <x:v>0</x:v>
      </x:c>
      <x:c r="H270" s="32"/>
      <x:c r="I270" s="32" t="n">
        <x:f>IF(E270="","",MAX(0,'Scoring Method'!$B$11-E270-IF(E270&lt;0,1,0)))</x:f>
        <x:v>26</x:v>
      </x:c>
      <x:c r="J270" s="32" t="n">
        <x:v>2</x:v>
      </x:c>
      <x:c r="K270" s="32" t="n">
        <x:v>1</x:v>
      </x:c>
      <x:c r="L270" s="32" t="n">
        <x:v>1</x:v>
      </x:c>
      <x:c r="M270" s="32" t="n">
        <x:v>1</x:v>
      </x:c>
      <x:c r="N270" s="32" t="n">
        <x:v>0</x:v>
      </x:c>
      <x:c r="O270" s="32" t="n">
        <x:v>1</x:v>
      </x:c>
      <x:c r="P270" s="37" t="n">
        <x:f>ROUND('Scoring Method'!$B$2*F270/10,1)</x:f>
        <x:v>0</x:v>
      </x:c>
      <x:c r="Q270" s="37" t="n">
        <x:f>ROUND(MIN('Scoring Method'!$B$3,10*G270),1)</x:f>
        <x:v>0</x:v>
      </x:c>
      <x:c r="R270" s="37" t="n">
        <x:f>IF(H270="",0,ROUND('Scoring Method'!$B$4*(101-H270)/100,1))</x:f>
        <x:v>0</x:v>
      </x:c>
      <x:c r="S270" s="37" t="n">
        <x:f>ROUND(IF(I270="",0,7.5*MIN(1,LN(1+I270)/LN(1+'Scoring Method'!$B$10)))+7.5*LN(1+J270)/LN(1+'Scoring Method'!$B$9),1)</x:f>
        <x:v>6.7</x:v>
      </x:c>
      <x:c r="T270" s="37" t="n">
        <x:f>SUM(K270:O270)</x:f>
        <x:v>4</x:v>
      </x:c>
      <x:c r="U270" s="37" t="n">
        <x:f>ROUND(SUM(P270:T270),1)</x:f>
        <x:v>10.7</x:v>
      </x:c>
      <x:c r="V270" s="32"/>
      <x:c r="W270" s="32" t="str">
        <x:v>연도 등록</x:v>
      </x:c>
    </x:row>
    <x:row r="271" ht="24" customHeight="1">
      <x:c r="A271" s="32" t="n">
        <x:v>267</x:v>
      </x:c>
      <x:c r="B271" s="32" t="str">
        <x:v>대체로 무해한 계량경제학(Mostly Harmless Econometrics)</x:v>
      </x:c>
      <x:c r="C271" s="32" t="str">
        <x:v>조슈아 데이비드 앵그리스트(Joshua David Angrist) · 예른슈테판 피슈케(Jörn-Steffen Pischke)</x:v>
      </x:c>
      <x:c r="D271" s="32" t="str">
        <x:v>경제</x:v>
      </x:c>
      <x:c r="E271" s="32" t="n">
        <x:v>2009</x:v>
      </x:c>
      <x:c r="F271" s="32" t="n">
        <x:v>0</x:v>
      </x:c>
      <x:c r="G271" s="32" t="n">
        <x:v>0</x:v>
      </x:c>
      <x:c r="H271" s="32"/>
      <x:c r="I271" s="32" t="n">
        <x:f>IF(E271="","",MAX(0,'Scoring Method'!$B$11-E271-IF(E271&lt;0,1,0)))</x:f>
        <x:v>17</x:v>
      </x:c>
      <x:c r="J271" s="32" t="n">
        <x:v>2</x:v>
      </x:c>
      <x:c r="K271" s="32" t="n">
        <x:v>1</x:v>
      </x:c>
      <x:c r="L271" s="32" t="n">
        <x:v>1</x:v>
      </x:c>
      <x:c r="M271" s="32" t="n">
        <x:v>1</x:v>
      </x:c>
      <x:c r="N271" s="32" t="n">
        <x:v>0</x:v>
      </x:c>
      <x:c r="O271" s="32" t="n">
        <x:v>1</x:v>
      </x:c>
      <x:c r="P271" s="37" t="n">
        <x:f>ROUND('Scoring Method'!$B$2*F271/10,1)</x:f>
        <x:v>0</x:v>
      </x:c>
      <x:c r="Q271" s="37" t="n">
        <x:f>ROUND(MIN('Scoring Method'!$B$3,10*G271),1)</x:f>
        <x:v>0</x:v>
      </x:c>
      <x:c r="R271" s="37" t="n">
        <x:f>IF(H271="",0,ROUND('Scoring Method'!$B$4*(101-H271)/100,1))</x:f>
        <x:v>0</x:v>
      </x:c>
      <x:c r="S271" s="37" t="n">
        <x:f>ROUND(IF(I271="",0,7.5*MIN(1,LN(1+I271)/LN(1+'Scoring Method'!$B$10)))+7.5*LN(1+J271)/LN(1+'Scoring Method'!$B$9),1)</x:f>
        <x:v>6.2</x:v>
      </x:c>
      <x:c r="T271" s="37" t="n">
        <x:f>SUM(K271:O271)</x:f>
        <x:v>4</x:v>
      </x:c>
      <x:c r="U271" s="37" t="n">
        <x:f>ROUND(SUM(P271:T271),1)</x:f>
        <x:v>10.2</x:v>
      </x:c>
      <x:c r="V271" s="32"/>
      <x:c r="W271" s="32" t="str">
        <x:v>연도 등록</x:v>
      </x:c>
    </x:row>
    <x:row r="272" ht="24" customHeight="1">
      <x:c r="A272" s="32" t="n">
        <x:v>268</x:v>
      </x:c>
      <x:c r="B272" s="32" t="str">
        <x:v>마스터링 메트릭스(Mastering 'Metrics)</x:v>
      </x:c>
      <x:c r="C272" s="32" t="str">
        <x:v>조슈아 데이비드 앵그리스트(Joshua David Angrist) · 예른슈테판 피슈케(Jörn-Steffen Pischke)</x:v>
      </x:c>
      <x:c r="D272" s="32" t="str">
        <x:v>경제</x:v>
      </x:c>
      <x:c r="E272" s="32" t="n">
        <x:v>2014</x:v>
      </x:c>
      <x:c r="F272" s="32" t="n">
        <x:v>0</x:v>
      </x:c>
      <x:c r="G272" s="32" t="n">
        <x:v>0</x:v>
      </x:c>
      <x:c r="H272" s="32"/>
      <x:c r="I272" s="32" t="n">
        <x:f>IF(E272="","",MAX(0,'Scoring Method'!$B$11-E272-IF(E272&lt;0,1,0)))</x:f>
        <x:v>12</x:v>
      </x:c>
      <x:c r="J272" s="32" t="n">
        <x:v>3</x:v>
      </x:c>
      <x:c r="K272" s="32" t="n">
        <x:v>1</x:v>
      </x:c>
      <x:c r="L272" s="32" t="n">
        <x:v>1</x:v>
      </x:c>
      <x:c r="M272" s="32" t="n">
        <x:v>1</x:v>
      </x:c>
      <x:c r="N272" s="32" t="n">
        <x:v>0</x:v>
      </x:c>
      <x:c r="O272" s="32" t="n">
        <x:v>1</x:v>
      </x:c>
      <x:c r="P272" s="37" t="n">
        <x:f>ROUND('Scoring Method'!$B$2*F272/10,1)</x:f>
        <x:v>0</x:v>
      </x:c>
      <x:c r="Q272" s="37" t="n">
        <x:f>ROUND(MIN('Scoring Method'!$B$3,10*G272),1)</x:f>
        <x:v>0</x:v>
      </x:c>
      <x:c r="R272" s="37" t="n">
        <x:f>IF(H272="",0,ROUND('Scoring Method'!$B$4*(101-H272)/100,1))</x:f>
        <x:v>0</x:v>
      </x:c>
      <x:c r="S272" s="37" t="n">
        <x:f>ROUND(IF(I272="",0,7.5*MIN(1,LN(1+I272)/LN(1+'Scoring Method'!$B$10)))+7.5*LN(1+J272)/LN(1+'Scoring Method'!$B$9),1)</x:f>
        <x:v>6.6</x:v>
      </x:c>
      <x:c r="T272" s="37" t="n">
        <x:f>SUM(K272:O272)</x:f>
        <x:v>4</x:v>
      </x:c>
      <x:c r="U272" s="37" t="n">
        <x:f>ROUND(SUM(P272:T272),1)</x:f>
        <x:v>10.6</x:v>
      </x:c>
      <x:c r="V272" s="32"/>
      <x:c r="W272" s="32" t="str">
        <x:v>연도 등록</x:v>
      </x:c>
    </x:row>
    <x:row r="273" ht="24" customHeight="1">
      <x:c r="A273" s="32" t="n">
        <x:v>269</x:v>
      </x:c>
      <x:c r="B273" s="32" t="str">
        <x:v>세속의 철학자들(The Worldly Philosophers)</x:v>
      </x:c>
      <x:c r="C273" s="32" t="str">
        <x:v>로버트 하일브로너(Robert L. Heilbroner)</x:v>
      </x:c>
      <x:c r="D273" s="32" t="str">
        <x:v>경제</x:v>
      </x:c>
      <x:c r="E273" s="32" t="n">
        <x:v>1953</x:v>
      </x:c>
      <x:c r="F273" s="32" t="n">
        <x:v>0</x:v>
      </x:c>
      <x:c r="G273" s="32" t="n">
        <x:v>0</x:v>
      </x:c>
      <x:c r="H273" s="32"/>
      <x:c r="I273" s="32" t="n">
        <x:f>IF(E273="","",MAX(0,'Scoring Method'!$B$11-E273-IF(E273&lt;0,1,0)))</x:f>
        <x:v>73</x:v>
      </x:c>
      <x:c r="J273" s="32" t="n">
        <x:v>3</x:v>
      </x:c>
      <x:c r="K273" s="32" t="n">
        <x:v>1</x:v>
      </x:c>
      <x:c r="L273" s="32" t="n">
        <x:v>1</x:v>
      </x:c>
      <x:c r="M273" s="32" t="n">
        <x:v>1</x:v>
      </x:c>
      <x:c r="N273" s="32" t="n">
        <x:v>0</x:v>
      </x:c>
      <x:c r="O273" s="32" t="n">
        <x:v>1</x:v>
      </x:c>
      <x:c r="P273" s="37" t="n">
        <x:f>ROUND('Scoring Method'!$B$2*F273/10,1)</x:f>
        <x:v>0</x:v>
      </x:c>
      <x:c r="Q273" s="37" t="n">
        <x:f>ROUND(MIN('Scoring Method'!$B$3,10*G273),1)</x:f>
        <x:v>0</x:v>
      </x:c>
      <x:c r="R273" s="37" t="n">
        <x:f>IF(H273="",0,ROUND('Scoring Method'!$B$4*(101-H273)/100,1))</x:f>
        <x:v>0</x:v>
      </x:c>
      <x:c r="S273" s="37" t="n">
        <x:f>ROUND(IF(I273="",0,7.5*MIN(1,LN(1+I273)/LN(1+'Scoring Method'!$B$10)))+7.5*LN(1+J273)/LN(1+'Scoring Method'!$B$9),1)</x:f>
        <x:v>8.7</x:v>
      </x:c>
      <x:c r="T273" s="37" t="n">
        <x:f>SUM(K273:O273)</x:f>
        <x:v>4</x:v>
      </x:c>
      <x:c r="U273" s="37" t="n">
        <x:f>ROUND(SUM(P273:T273),1)</x:f>
        <x:v>12.7</x:v>
      </x:c>
      <x:c r="V273" s="32"/>
      <x:c r="W273" s="32" t="str">
        <x:v>연도 등록</x:v>
      </x:c>
    </x:row>
    <x:row r="274" ht="24" customHeight="1">
      <x:c r="A274" s="32" t="n">
        <x:v>270</x:v>
      </x:c>
      <x:c r="B274" s="32" t="str">
        <x:v>경제학의 역사(The Penguin History of Economics)</x:v>
      </x:c>
      <x:c r="C274" s="32" t="str">
        <x:v>로저 백하우스(Roger Edward Backhouse)</x:v>
      </x:c>
      <x:c r="D274" s="32" t="str">
        <x:v>경제</x:v>
      </x:c>
      <x:c r="E274" s="32" t="n">
        <x:v>2002</x:v>
      </x:c>
      <x:c r="F274" s="32" t="n">
        <x:v>0</x:v>
      </x:c>
      <x:c r="G274" s="32" t="n">
        <x:v>0</x:v>
      </x:c>
      <x:c r="H274" s="32"/>
      <x:c r="I274" s="32" t="n">
        <x:f>IF(E274="","",MAX(0,'Scoring Method'!$B$11-E274-IF(E274&lt;0,1,0)))</x:f>
        <x:v>24</x:v>
      </x:c>
      <x:c r="J274" s="32" t="n">
        <x:v>2</x:v>
      </x:c>
      <x:c r="K274" s="32" t="n">
        <x:v>1</x:v>
      </x:c>
      <x:c r="L274" s="32" t="n">
        <x:v>1</x:v>
      </x:c>
      <x:c r="M274" s="32" t="n">
        <x:v>1</x:v>
      </x:c>
      <x:c r="N274" s="32" t="n">
        <x:v>0</x:v>
      </x:c>
      <x:c r="O274" s="32" t="n">
        <x:v>1</x:v>
      </x:c>
      <x:c r="P274" s="37" t="n">
        <x:f>ROUND('Scoring Method'!$B$2*F274/10,1)</x:f>
        <x:v>0</x:v>
      </x:c>
      <x:c r="Q274" s="37" t="n">
        <x:f>ROUND(MIN('Scoring Method'!$B$3,10*G274),1)</x:f>
        <x:v>0</x:v>
      </x:c>
      <x:c r="R274" s="37" t="n">
        <x:f>IF(H274="",0,ROUND('Scoring Method'!$B$4*(101-H274)/100,1))</x:f>
        <x:v>0</x:v>
      </x:c>
      <x:c r="S274" s="37" t="n">
        <x:f>ROUND(IF(I274="",0,7.5*MIN(1,LN(1+I274)/LN(1+'Scoring Method'!$B$10)))+7.5*LN(1+J274)/LN(1+'Scoring Method'!$B$9),1)</x:f>
        <x:v>6.6</x:v>
      </x:c>
      <x:c r="T274" s="37" t="n">
        <x:f>SUM(K274:O274)</x:f>
        <x:v>4</x:v>
      </x:c>
      <x:c r="U274" s="37" t="n">
        <x:f>ROUND(SUM(P274:T274),1)</x:f>
        <x:v>10.6</x:v>
      </x:c>
      <x:c r="V274" s="32"/>
      <x:c r="W274" s="32" t="str">
        <x:v>연도 등록</x:v>
      </x:c>
    </x:row>
    <x:row r="275" ht="24" customHeight="1">
      <x:c r="A275" s="32" t="n">
        <x:v>271</x:v>
      </x:c>
      <x:c r="B275" s="32" t="str">
        <x:v>세계경제사(Global Economic History: A Very Short Introduction)</x:v>
      </x:c>
      <x:c r="C275" s="32" t="str">
        <x:v>로버트 카슨 앨런(Robert Carson Allen)</x:v>
      </x:c>
      <x:c r="D275" s="32" t="str">
        <x:v>경제</x:v>
      </x:c>
      <x:c r="E275" s="32" t="n">
        <x:v>2011</x:v>
      </x:c>
      <x:c r="F275" s="32" t="n">
        <x:v>0</x:v>
      </x:c>
      <x:c r="G275" s="32" t="n">
        <x:v>0</x:v>
      </x:c>
      <x:c r="H275" s="32"/>
      <x:c r="I275" s="32" t="n">
        <x:f>IF(E275="","",MAX(0,'Scoring Method'!$B$11-E275-IF(E275&lt;0,1,0)))</x:f>
        <x:v>15</x:v>
      </x:c>
      <x:c r="J275" s="32" t="n">
        <x:v>2</x:v>
      </x:c>
      <x:c r="K275" s="32" t="n">
        <x:v>1</x:v>
      </x:c>
      <x:c r="L275" s="32" t="n">
        <x:v>1</x:v>
      </x:c>
      <x:c r="M275" s="32" t="n">
        <x:v>1</x:v>
      </x:c>
      <x:c r="N275" s="32" t="n">
        <x:v>0</x:v>
      </x:c>
      <x:c r="O275" s="32" t="n">
        <x:v>1</x:v>
      </x:c>
      <x:c r="P275" s="37" t="n">
        <x:f>ROUND('Scoring Method'!$B$2*F275/10,1)</x:f>
        <x:v>0</x:v>
      </x:c>
      <x:c r="Q275" s="37" t="n">
        <x:f>ROUND(MIN('Scoring Method'!$B$3,10*G275),1)</x:f>
        <x:v>0</x:v>
      </x:c>
      <x:c r="R275" s="37" t="n">
        <x:f>IF(H275="",0,ROUND('Scoring Method'!$B$4*(101-H275)/100,1))</x:f>
        <x:v>0</x:v>
      </x:c>
      <x:c r="S275" s="37" t="n">
        <x:f>ROUND(IF(I275="",0,7.5*MIN(1,LN(1+I275)/LN(1+'Scoring Method'!$B$10)))+7.5*LN(1+J275)/LN(1+'Scoring Method'!$B$9),1)</x:f>
        <x:v>6.1</x:v>
      </x:c>
      <x:c r="T275" s="37" t="n">
        <x:f>SUM(K275:O275)</x:f>
        <x:v>4</x:v>
      </x:c>
      <x:c r="U275" s="37" t="n">
        <x:f>ROUND(SUM(P275:T275),1)</x:f>
        <x:v>10.1</x:v>
      </x:c>
      <x:c r="V275" s="32"/>
      <x:c r="W275" s="32" t="str">
        <x:v>연도 등록</x:v>
      </x:c>
    </x:row>
    <x:row r="276" ht="24" customHeight="1">
      <x:c r="A276" s="32" t="n">
        <x:v>272</x:v>
      </x:c>
      <x:c r="B276" s="32" t="str">
        <x:v>대분기(The Great Divergence)</x:v>
      </x:c>
      <x:c r="C276" s="32" t="str">
        <x:v>케네스 포메란츠(Kenneth Pomeranz)</x:v>
      </x:c>
      <x:c r="D276" s="32" t="str">
        <x:v>경제</x:v>
      </x:c>
      <x:c r="E276" s="32" t="n">
        <x:v>2000</x:v>
      </x:c>
      <x:c r="F276" s="32" t="n">
        <x:v>0</x:v>
      </x:c>
      <x:c r="G276" s="32" t="n">
        <x:v>0</x:v>
      </x:c>
      <x:c r="H276" s="32"/>
      <x:c r="I276" s="32" t="n">
        <x:f>IF(E276="","",MAX(0,'Scoring Method'!$B$11-E276-IF(E276&lt;0,1,0)))</x:f>
        <x:v>26</x:v>
      </x:c>
      <x:c r="J276" s="32" t="n">
        <x:v>3</x:v>
      </x:c>
      <x:c r="K276" s="32" t="n">
        <x:v>1</x:v>
      </x:c>
      <x:c r="L276" s="32" t="n">
        <x:v>1</x:v>
      </x:c>
      <x:c r="M276" s="32" t="n">
        <x:v>1</x:v>
      </x:c>
      <x:c r="N276" s="32" t="n">
        <x:v>0</x:v>
      </x:c>
      <x:c r="O276" s="32" t="n">
        <x:v>1</x:v>
      </x:c>
      <x:c r="P276" s="37" t="n">
        <x:f>ROUND('Scoring Method'!$B$2*F276/10,1)</x:f>
        <x:v>0</x:v>
      </x:c>
      <x:c r="Q276" s="37" t="n">
        <x:f>ROUND(MIN('Scoring Method'!$B$3,10*G276),1)</x:f>
        <x:v>0</x:v>
      </x:c>
      <x:c r="R276" s="37" t="n">
        <x:f>IF(H276="",0,ROUND('Scoring Method'!$B$4*(101-H276)/100,1))</x:f>
        <x:v>0</x:v>
      </x:c>
      <x:c r="S276" s="37" t="n">
        <x:f>ROUND(IF(I276="",0,7.5*MIN(1,LN(1+I276)/LN(1+'Scoring Method'!$B$10)))+7.5*LN(1+J276)/LN(1+'Scoring Method'!$B$9),1)</x:f>
        <x:v>7.4</x:v>
      </x:c>
      <x:c r="T276" s="37" t="n">
        <x:f>SUM(K276:O276)</x:f>
        <x:v>4</x:v>
      </x:c>
      <x:c r="U276" s="37" t="n">
        <x:f>ROUND(SUM(P276:T276),1)</x:f>
        <x:v>11.4</x:v>
      </x:c>
      <x:c r="V276" s="32"/>
      <x:c r="W276" s="32" t="str">
        <x:v>연도 등록</x:v>
      </x:c>
    </x:row>
    <x:row r="277" ht="24" customHeight="1">
      <x:c r="A277" s="32" t="n">
        <x:v>273</x:v>
      </x:c>
      <x:c r="B277" s="32" t="str">
        <x:v>국가의 부와 빈곤(The Wealth and Poverty of Nations)</x:v>
      </x:c>
      <x:c r="C277" s="32" t="str">
        <x:v>데이비드 랜디스(David Saul Landes)</x:v>
      </x:c>
      <x:c r="D277" s="32" t="str">
        <x:v>경제</x:v>
      </x:c>
      <x:c r="E277" s="32" t="n">
        <x:v>1998</x:v>
      </x:c>
      <x:c r="F277" s="32" t="n">
        <x:v>0</x:v>
      </x:c>
      <x:c r="G277" s="32" t="n">
        <x:v>0</x:v>
      </x:c>
      <x:c r="H277" s="32"/>
      <x:c r="I277" s="32" t="n">
        <x:f>IF(E277="","",MAX(0,'Scoring Method'!$B$11-E277-IF(E277&lt;0,1,0)))</x:f>
        <x:v>28</x:v>
      </x:c>
      <x:c r="J277" s="32" t="n">
        <x:v>3</x:v>
      </x:c>
      <x:c r="K277" s="32" t="n">
        <x:v>1</x:v>
      </x:c>
      <x:c r="L277" s="32" t="n">
        <x:v>1</x:v>
      </x:c>
      <x:c r="M277" s="32" t="n">
        <x:v>1</x:v>
      </x:c>
      <x:c r="N277" s="32" t="n">
        <x:v>0</x:v>
      </x:c>
      <x:c r="O277" s="32" t="n">
        <x:v>1</x:v>
      </x:c>
      <x:c r="P277" s="37" t="n">
        <x:f>ROUND('Scoring Method'!$B$2*F277/10,1)</x:f>
        <x:v>0</x:v>
      </x:c>
      <x:c r="Q277" s="37" t="n">
        <x:f>ROUND(MIN('Scoring Method'!$B$3,10*G277),1)</x:f>
        <x:v>0</x:v>
      </x:c>
      <x:c r="R277" s="37" t="n">
        <x:f>IF(H277="",0,ROUND('Scoring Method'!$B$4*(101-H277)/100,1))</x:f>
        <x:v>0</x:v>
      </x:c>
      <x:c r="S277" s="37" t="n">
        <x:f>ROUND(IF(I277="",0,7.5*MIN(1,LN(1+I277)/LN(1+'Scoring Method'!$B$10)))+7.5*LN(1+J277)/LN(1+'Scoring Method'!$B$9),1)</x:f>
        <x:v>7.5</x:v>
      </x:c>
      <x:c r="T277" s="37" t="n">
        <x:f>SUM(K277:O277)</x:f>
        <x:v>4</x:v>
      </x:c>
      <x:c r="U277" s="37" t="n">
        <x:f>ROUND(SUM(P277:T277),1)</x:f>
        <x:v>11.5</x:v>
      </x:c>
      <x:c r="V277" s="32"/>
      <x:c r="W277" s="32" t="str">
        <x:v>연도 등록</x:v>
      </x:c>
    </x:row>
    <x:row r="278" ht="24" customHeight="1">
      <x:c r="A278" s="32" t="n">
        <x:v>274</x:v>
      </x:c>
      <x:c r="B278" s="32" t="str">
        <x:v>갈등의 전략(The Strategy of Conflict)</x:v>
      </x:c>
      <x:c r="C278" s="32" t="str">
        <x:v>토머스 크롬비 셸링(Thomas Crombie Schelling)</x:v>
      </x:c>
      <x:c r="D278" s="32" t="str">
        <x:v>경제</x:v>
      </x:c>
      <x:c r="E278" s="32" t="n">
        <x:v>1960</x:v>
      </x:c>
      <x:c r="F278" s="32" t="n">
        <x:v>0</x:v>
      </x:c>
      <x:c r="G278" s="32" t="n">
        <x:v>0</x:v>
      </x:c>
      <x:c r="H278" s="32"/>
      <x:c r="I278" s="32" t="n">
        <x:f>IF(E278="","",MAX(0,'Scoring Method'!$B$11-E278-IF(E278&lt;0,1,0)))</x:f>
        <x:v>66</x:v>
      </x:c>
      <x:c r="J278" s="32" t="n">
        <x:v>3</x:v>
      </x:c>
      <x:c r="K278" s="32" t="n">
        <x:v>1</x:v>
      </x:c>
      <x:c r="L278" s="32" t="n">
        <x:v>1</x:v>
      </x:c>
      <x:c r="M278" s="32" t="n">
        <x:v>1</x:v>
      </x:c>
      <x:c r="N278" s="32" t="n">
        <x:v>0</x:v>
      </x:c>
      <x:c r="O278" s="32" t="n">
        <x:v>1</x:v>
      </x:c>
      <x:c r="P278" s="37" t="n">
        <x:f>ROUND('Scoring Method'!$B$2*F278/10,1)</x:f>
        <x:v>0</x:v>
      </x:c>
      <x:c r="Q278" s="37" t="n">
        <x:f>ROUND(MIN('Scoring Method'!$B$3,10*G278),1)</x:f>
        <x:v>0</x:v>
      </x:c>
      <x:c r="R278" s="37" t="n">
        <x:f>IF(H278="",0,ROUND('Scoring Method'!$B$4*(101-H278)/100,1))</x:f>
        <x:v>0</x:v>
      </x:c>
      <x:c r="S278" s="37" t="n">
        <x:f>ROUND(IF(I278="",0,7.5*MIN(1,LN(1+I278)/LN(1+'Scoring Method'!$B$10)))+7.5*LN(1+J278)/LN(1+'Scoring Method'!$B$9),1)</x:f>
        <x:v>8.5</x:v>
      </x:c>
      <x:c r="T278" s="37" t="n">
        <x:f>SUM(K278:O278)</x:f>
        <x:v>4</x:v>
      </x:c>
      <x:c r="U278" s="37" t="n">
        <x:f>ROUND(SUM(P278:T278),1)</x:f>
        <x:v>12.5</x:v>
      </x:c>
      <x:c r="V278" s="32"/>
      <x:c r="W278" s="32" t="str">
        <x:v>연도 등록</x:v>
      </x:c>
    </x:row>
    <x:row r="279" ht="24" customHeight="1">
      <x:c r="A279" s="32" t="n">
        <x:v>275</x:v>
      </x:c>
      <x:c r="B279" s="32" t="str">
        <x:v>전략적 사고(Thinking Strategically)</x:v>
      </x:c>
      <x:c r="C279" s="32" t="str">
        <x:v>아비나시 딕싯(Avinash Kamalakar Dixit) · 배리 네일버프(Barry J. Nalebuff)</x:v>
      </x:c>
      <x:c r="D279" s="32" t="str">
        <x:v>경제</x:v>
      </x:c>
      <x:c r="E279" s="32" t="n">
        <x:v>1991</x:v>
      </x:c>
      <x:c r="F279" s="32" t="n">
        <x:v>0</x:v>
      </x:c>
      <x:c r="G279" s="32" t="n">
        <x:v>0</x:v>
      </x:c>
      <x:c r="H279" s="32"/>
      <x:c r="I279" s="32" t="n">
        <x:f>IF(E279="","",MAX(0,'Scoring Method'!$B$11-E279-IF(E279&lt;0,1,0)))</x:f>
        <x:v>35</x:v>
      </x:c>
      <x:c r="J279" s="32" t="n">
        <x:v>6</x:v>
      </x:c>
      <x:c r="K279" s="32" t="n">
        <x:v>1</x:v>
      </x:c>
      <x:c r="L279" s="32" t="n">
        <x:v>1</x:v>
      </x:c>
      <x:c r="M279" s="32" t="n">
        <x:v>1</x:v>
      </x:c>
      <x:c r="N279" s="32" t="n">
        <x:v>0</x:v>
      </x:c>
      <x:c r="O279" s="32" t="n">
        <x:v>1</x:v>
      </x:c>
      <x:c r="P279" s="37" t="n">
        <x:f>ROUND('Scoring Method'!$B$2*F279/10,1)</x:f>
        <x:v>0</x:v>
      </x:c>
      <x:c r="Q279" s="37" t="n">
        <x:f>ROUND(MIN('Scoring Method'!$B$3,10*G279),1)</x:f>
        <x:v>0</x:v>
      </x:c>
      <x:c r="R279" s="37" t="n">
        <x:f>IF(H279="",0,ROUND('Scoring Method'!$B$4*(101-H279)/100,1))</x:f>
        <x:v>0</x:v>
      </x:c>
      <x:c r="S279" s="37" t="n">
        <x:f>ROUND(IF(I279="",0,7.5*MIN(1,LN(1+I279)/LN(1+'Scoring Method'!$B$10)))+7.5*LN(1+J279)/LN(1+'Scoring Method'!$B$9),1)</x:f>
        <x:v>9.2</x:v>
      </x:c>
      <x:c r="T279" s="37" t="n">
        <x:f>SUM(K279:O279)</x:f>
        <x:v>4</x:v>
      </x:c>
      <x:c r="U279" s="37" t="n">
        <x:f>ROUND(SUM(P279:T279),1)</x:f>
        <x:v>13.2</x:v>
      </x:c>
      <x:c r="V279" s="32"/>
      <x:c r="W279" s="32" t="str">
        <x:v>연도 등록</x:v>
      </x:c>
    </x:row>
    <x:row r="280" ht="24" customHeight="1">
      <x:c r="A280" s="32" t="n">
        <x:v>276</x:v>
      </x:c>
      <x:c r="B280" s="32" t="str">
        <x:v>협력의 진화(The Evolution of Cooperation)</x:v>
      </x:c>
      <x:c r="C280" s="32" t="str">
        <x:v>로버트 액설로드(Robert Marshall Axelrod)</x:v>
      </x:c>
      <x:c r="D280" s="32" t="str">
        <x:v>경제</x:v>
      </x:c>
      <x:c r="E280" s="32" t="n">
        <x:v>1984</x:v>
      </x:c>
      <x:c r="F280" s="32" t="n">
        <x:v>0</x:v>
      </x:c>
      <x:c r="G280" s="32" t="n">
        <x:v>0</x:v>
      </x:c>
      <x:c r="H280" s="32"/>
      <x:c r="I280" s="32" t="n">
        <x:f>IF(E280="","",MAX(0,'Scoring Method'!$B$11-E280-IF(E280&lt;0,1,0)))</x:f>
        <x:v>42</x:v>
      </x:c>
      <x:c r="J280" s="32" t="n">
        <x:v>6</x:v>
      </x:c>
      <x:c r="K280" s="32" t="n">
        <x:v>1</x:v>
      </x:c>
      <x:c r="L280" s="32" t="n">
        <x:v>1</x:v>
      </x:c>
      <x:c r="M280" s="32" t="n">
        <x:v>1</x:v>
      </x:c>
      <x:c r="N280" s="32" t="n">
        <x:v>0</x:v>
      </x:c>
      <x:c r="O280" s="32" t="n">
        <x:v>1</x:v>
      </x:c>
      <x:c r="P280" s="37" t="n">
        <x:f>ROUND('Scoring Method'!$B$2*F280/10,1)</x:f>
        <x:v>0</x:v>
      </x:c>
      <x:c r="Q280" s="37" t="n">
        <x:f>ROUND(MIN('Scoring Method'!$B$3,10*G280),1)</x:f>
        <x:v>0</x:v>
      </x:c>
      <x:c r="R280" s="37" t="n">
        <x:f>IF(H280="",0,ROUND('Scoring Method'!$B$4*(101-H280)/100,1))</x:f>
        <x:v>0</x:v>
      </x:c>
      <x:c r="S280" s="37" t="n">
        <x:f>ROUND(IF(I280="",0,7.5*MIN(1,LN(1+I280)/LN(1+'Scoring Method'!$B$10)))+7.5*LN(1+J280)/LN(1+'Scoring Method'!$B$9),1)</x:f>
        <x:v>9.4</x:v>
      </x:c>
      <x:c r="T280" s="37" t="n">
        <x:f>SUM(K280:O280)</x:f>
        <x:v>4</x:v>
      </x:c>
      <x:c r="U280" s="37" t="n">
        <x:f>ROUND(SUM(P280:T280),1)</x:f>
        <x:v>13.4</x:v>
      </x:c>
      <x:c r="V280" s="32" t="n">
        <x:v>97</x:v>
      </x:c>
      <x:c r="W280" s="32" t="str">
        <x:v>연도 등록</x:v>
      </x:c>
    </x:row>
    <x:row r="281" ht="24" customHeight="1">
      <x:c r="A281" s="32" t="n">
        <x:v>277</x:v>
      </x:c>
      <x:c r="B281" s="32" t="str">
        <x:v>누가 무엇을 왜 얻는가(Who Gets What—and Why)</x:v>
      </x:c>
      <x:c r="C281" s="32" t="str">
        <x:v>앨빈 엘리엇 로스(Alvin Eliot Roth)</x:v>
      </x:c>
      <x:c r="D281" s="32" t="str">
        <x:v>경제</x:v>
      </x:c>
      <x:c r="E281" s="32" t="n">
        <x:v>2015</x:v>
      </x:c>
      <x:c r="F281" s="32" t="n">
        <x:v>0</x:v>
      </x:c>
      <x:c r="G281" s="32" t="n">
        <x:v>0</x:v>
      </x:c>
      <x:c r="H281" s="32"/>
      <x:c r="I281" s="32" t="n">
        <x:f>IF(E281="","",MAX(0,'Scoring Method'!$B$11-E281-IF(E281&lt;0,1,0)))</x:f>
        <x:v>11</x:v>
      </x:c>
      <x:c r="J281" s="32" t="n">
        <x:v>2</x:v>
      </x:c>
      <x:c r="K281" s="32" t="n">
        <x:v>1</x:v>
      </x:c>
      <x:c r="L281" s="32" t="n">
        <x:v>1</x:v>
      </x:c>
      <x:c r="M281" s="32" t="n">
        <x:v>1</x:v>
      </x:c>
      <x:c r="N281" s="32" t="n">
        <x:v>0</x:v>
      </x:c>
      <x:c r="O281" s="32" t="n">
        <x:v>1</x:v>
      </x:c>
      <x:c r="P281" s="37" t="n">
        <x:f>ROUND('Scoring Method'!$B$2*F281/10,1)</x:f>
        <x:v>0</x:v>
      </x:c>
      <x:c r="Q281" s="37" t="n">
        <x:f>ROUND(MIN('Scoring Method'!$B$3,10*G281),1)</x:f>
        <x:v>0</x:v>
      </x:c>
      <x:c r="R281" s="37" t="n">
        <x:f>IF(H281="",0,ROUND('Scoring Method'!$B$4*(101-H281)/100,1))</x:f>
        <x:v>0</x:v>
      </x:c>
      <x:c r="S281" s="37" t="n">
        <x:f>ROUND(IF(I281="",0,7.5*MIN(1,LN(1+I281)/LN(1+'Scoring Method'!$B$10)))+7.5*LN(1+J281)/LN(1+'Scoring Method'!$B$9),1)</x:f>
        <x:v>5.7</x:v>
      </x:c>
      <x:c r="T281" s="37" t="n">
        <x:f>SUM(K281:O281)</x:f>
        <x:v>4</x:v>
      </x:c>
      <x:c r="U281" s="37" t="n">
        <x:f>ROUND(SUM(P281:T281),1)</x:f>
        <x:v>9.7</x:v>
      </x:c>
      <x:c r="V281" s="32"/>
      <x:c r="W281" s="32" t="str">
        <x:v>연도 등록</x:v>
      </x:c>
    </x:row>
    <x:row r="282" ht="24" customHeight="1">
      <x:c r="A282" s="32" t="n">
        <x:v>278</x:v>
      </x:c>
      <x:c r="B282" s="32" t="str">
        <x:v>커리어 그리고 가정(Career and Family)</x:v>
      </x:c>
      <x:c r="C282" s="32" t="str">
        <x:v>클로디아 데일 골딘(Claudia Dale Goldin)</x:v>
      </x:c>
      <x:c r="D282" s="32" t="str">
        <x:v>경제</x:v>
      </x:c>
      <x:c r="E282" s="32" t="n">
        <x:v>2021</x:v>
      </x:c>
      <x:c r="F282" s="32" t="n">
        <x:v>0</x:v>
      </x:c>
      <x:c r="G282" s="32" t="n">
        <x:v>0</x:v>
      </x:c>
      <x:c r="H282" s="32"/>
      <x:c r="I282" s="32" t="n">
        <x:f>IF(E282="","",MAX(0,'Scoring Method'!$B$11-E282-IF(E282&lt;0,1,0)))</x:f>
        <x:v>5</x:v>
      </x:c>
      <x:c r="J282" s="32" t="n">
        <x:v>2</x:v>
      </x:c>
      <x:c r="K282" s="32" t="n">
        <x:v>1</x:v>
      </x:c>
      <x:c r="L282" s="32" t="n">
        <x:v>1</x:v>
      </x:c>
      <x:c r="M282" s="32" t="n">
        <x:v>1</x:v>
      </x:c>
      <x:c r="N282" s="32" t="n">
        <x:v>0</x:v>
      </x:c>
      <x:c r="O282" s="32" t="n">
        <x:v>1</x:v>
      </x:c>
      <x:c r="P282" s="37" t="n">
        <x:f>ROUND('Scoring Method'!$B$2*F282/10,1)</x:f>
        <x:v>0</x:v>
      </x:c>
      <x:c r="Q282" s="37" t="n">
        <x:f>ROUND(MIN('Scoring Method'!$B$3,10*G282),1)</x:f>
        <x:v>0</x:v>
      </x:c>
      <x:c r="R282" s="37" t="n">
        <x:f>IF(H282="",0,ROUND('Scoring Method'!$B$4*(101-H282)/100,1))</x:f>
        <x:v>0</x:v>
      </x:c>
      <x:c r="S282" s="37" t="n">
        <x:f>ROUND(IF(I282="",0,7.5*MIN(1,LN(1+I282)/LN(1+'Scoring Method'!$B$10)))+7.5*LN(1+J282)/LN(1+'Scoring Method'!$B$9),1)</x:f>
        <x:v>4.9</x:v>
      </x:c>
      <x:c r="T282" s="37" t="n">
        <x:f>SUM(K282:O282)</x:f>
        <x:v>4</x:v>
      </x:c>
      <x:c r="U282" s="37" t="n">
        <x:f>ROUND(SUM(P282:T282),1)</x:f>
        <x:v>8.9</x:v>
      </x:c>
      <x:c r="V282" s="32"/>
      <x:c r="W282" s="32" t="str">
        <x:v>연도 등록</x:v>
      </x:c>
    </x:row>
    <x:row r="283" ht="24" customHeight="1">
      <x:c r="A283" s="32" t="n">
        <x:v>279</x:v>
      </x:c>
      <x:c r="B283" s="32" t="str">
        <x:v>와일드펠 홀의 소작인(The Tenant of Wildfell Hall)</x:v>
      </x:c>
      <x:c r="C283" s="32" t="str">
        <x:v>앤 브론테(Anne Brontë)</x:v>
      </x:c>
      <x:c r="D283" s="32" t="str">
        <x:v>소설·단편소설</x:v>
      </x:c>
      <x:c r="E283" s="32" t="n">
        <x:v>1848</x:v>
      </x:c>
      <x:c r="F283" s="32" t="n">
        <x:v>6</x:v>
      </x:c>
      <x:c r="G283" s="32" t="n">
        <x:v>0</x:v>
      </x:c>
      <x:c r="H283" s="32"/>
      <x:c r="I283" s="32" t="n">
        <x:f>IF(E283="","",MAX(0,'Scoring Method'!$B$11-E283-IF(E283&lt;0,1,0)))</x:f>
        <x:v>178</x:v>
      </x:c>
      <x:c r="J283" s="32" t="n">
        <x:v>10</x:v>
      </x:c>
      <x:c r="K283" s="32" t="n">
        <x:v>1</x:v>
      </x:c>
      <x:c r="L283" s="32" t="n">
        <x:v>1</x:v>
      </x:c>
      <x:c r="M283" s="32" t="n">
        <x:v>1</x:v>
      </x:c>
      <x:c r="N283" s="32" t="n">
        <x:v>0</x:v>
      </x:c>
      <x:c r="O283" s="32" t="n">
        <x:v>1</x:v>
      </x:c>
      <x:c r="P283" s="37" t="n">
        <x:f>ROUND('Scoring Method'!$B$2*F283/10,1)</x:f>
        <x:v>24</x:v>
      </x:c>
      <x:c r="Q283" s="37" t="n">
        <x:f>ROUND(MIN('Scoring Method'!$B$3,10*G283),1)</x:f>
        <x:v>0</x:v>
      </x:c>
      <x:c r="R283" s="37" t="n">
        <x:f>IF(H283="",0,ROUND('Scoring Method'!$B$4*(101-H283)/100,1))</x:f>
        <x:v>0</x:v>
      </x:c>
      <x:c r="S283" s="37" t="n">
        <x:f>ROUND(IF(I283="",0,7.5*MIN(1,LN(1+I283)/LN(1+'Scoring Method'!$B$10)))+7.5*LN(1+J283)/LN(1+'Scoring Method'!$B$9),1)</x:f>
        <x:v>12.3</x:v>
      </x:c>
      <x:c r="T283" s="37" t="n">
        <x:f>SUM(K283:O283)</x:f>
        <x:v>4</x:v>
      </x:c>
      <x:c r="U283" s="37" t="n">
        <x:f>ROUND(SUM(P283:T283),1)</x:f>
        <x:v>40.3</x:v>
      </x:c>
      <x:c r="V283" s="32" t="n">
        <x:v>48</x:v>
      </x:c>
      <x:c r="W283" s="32" t="str">
        <x:v>연도 등록</x:v>
      </x:c>
    </x:row>
    <x:row r="284" ht="24" customHeight="1">
      <x:c r="A284" s="32" t="n">
        <x:v>280</x:v>
      </x:c>
      <x:c r="B284" s="32" t="str">
        <x:v>빌레트(Villette)</x:v>
      </x:c>
      <x:c r="C284" s="32" t="str">
        <x:v>샬럿 브론테(Charlotte Brontë)</x:v>
      </x:c>
      <x:c r="D284" s="32" t="str">
        <x:v>소설·단편소설</x:v>
      </x:c>
      <x:c r="E284" s="32" t="n">
        <x:v>1853</x:v>
      </x:c>
      <x:c r="F284" s="32" t="n">
        <x:v>6</x:v>
      </x:c>
      <x:c r="G284" s="32" t="n">
        <x:v>0</x:v>
      </x:c>
      <x:c r="H284" s="32"/>
      <x:c r="I284" s="32" t="n">
        <x:f>IF(E284="","",MAX(0,'Scoring Method'!$B$11-E284-IF(E284&lt;0,1,0)))</x:f>
        <x:v>173</x:v>
      </x:c>
      <x:c r="J284" s="32" t="n">
        <x:v>7</x:v>
      </x:c>
      <x:c r="K284" s="32" t="n">
        <x:v>1</x:v>
      </x:c>
      <x:c r="L284" s="32" t="n">
        <x:v>1</x:v>
      </x:c>
      <x:c r="M284" s="32" t="n">
        <x:v>1</x:v>
      </x:c>
      <x:c r="N284" s="32" t="n">
        <x:v>0</x:v>
      </x:c>
      <x:c r="O284" s="32" t="n">
        <x:v>1</x:v>
      </x:c>
      <x:c r="P284" s="37" t="n">
        <x:f>ROUND('Scoring Method'!$B$2*F284/10,1)</x:f>
        <x:v>24</x:v>
      </x:c>
      <x:c r="Q284" s="37" t="n">
        <x:f>ROUND(MIN('Scoring Method'!$B$3,10*G284),1)</x:f>
        <x:v>0</x:v>
      </x:c>
      <x:c r="R284" s="37" t="n">
        <x:f>IF(H284="",0,ROUND('Scoring Method'!$B$4*(101-H284)/100,1))</x:f>
        <x:v>0</x:v>
      </x:c>
      <x:c r="S284" s="37" t="n">
        <x:f>ROUND(IF(I284="",0,7.5*MIN(1,LN(1+I284)/LN(1+'Scoring Method'!$B$10)))+7.5*LN(1+J284)/LN(1+'Scoring Method'!$B$9),1)</x:f>
        <x:v>11.4</x:v>
      </x:c>
      <x:c r="T284" s="37" t="n">
        <x:f>SUM(K284:O284)</x:f>
        <x:v>4</x:v>
      </x:c>
      <x:c r="U284" s="37" t="n">
        <x:f>ROUND(SUM(P284:T284),1)</x:f>
        <x:v>39.4</x:v>
      </x:c>
      <x:c r="V284" s="32"/>
      <x:c r="W284" s="32" t="str">
        <x:v>연도 등록</x:v>
      </x:c>
    </x:row>
    <x:row r="285" ht="24" customHeight="1">
      <x:c r="A285" s="32" t="n">
        <x:v>281</x:v>
      </x:c>
      <x:c r="B285" s="32" t="str">
        <x:v>미들마치(Middlemarch)</x:v>
      </x:c>
      <x:c r="C285" s="32" t="str">
        <x:v>조지 엘리엇(본명: 메리 앤 에번스)(Mary Ann Evans)</x:v>
      </x:c>
      <x:c r="D285" s="32" t="str">
        <x:v>소설·단편소설</x:v>
      </x:c>
      <x:c r="E285" s="32" t="n">
        <x:v>1871</x:v>
      </x:c>
      <x:c r="F285" s="32" t="n">
        <x:v>6</x:v>
      </x:c>
      <x:c r="G285" s="32" t="n">
        <x:v>0</x:v>
      </x:c>
      <x:c r="H285" s="32"/>
      <x:c r="I285" s="32" t="n">
        <x:f>IF(E285="","",MAX(0,'Scoring Method'!$B$11-E285-IF(E285&lt;0,1,0)))</x:f>
        <x:v>155</x:v>
      </x:c>
      <x:c r="J285" s="32" t="n">
        <x:v>11</x:v>
      </x:c>
      <x:c r="K285" s="32" t="n">
        <x:v>1</x:v>
      </x:c>
      <x:c r="L285" s="32" t="n">
        <x:v>1</x:v>
      </x:c>
      <x:c r="M285" s="32" t="n">
        <x:v>1</x:v>
      </x:c>
      <x:c r="N285" s="32" t="n">
        <x:v>0</x:v>
      </x:c>
      <x:c r="O285" s="32" t="n">
        <x:v>1</x:v>
      </x:c>
      <x:c r="P285" s="37" t="n">
        <x:f>ROUND('Scoring Method'!$B$2*F285/10,1)</x:f>
        <x:v>24</x:v>
      </x:c>
      <x:c r="Q285" s="37" t="n">
        <x:f>ROUND(MIN('Scoring Method'!$B$3,10*G285),1)</x:f>
        <x:v>0</x:v>
      </x:c>
      <x:c r="R285" s="37" t="n">
        <x:f>IF(H285="",0,ROUND('Scoring Method'!$B$4*(101-H285)/100,1))</x:f>
        <x:v>0</x:v>
      </x:c>
      <x:c r="S285" s="37" t="n">
        <x:f>ROUND(IF(I285="",0,7.5*MIN(1,LN(1+I285)/LN(1+'Scoring Method'!$B$10)))+7.5*LN(1+J285)/LN(1+'Scoring Method'!$B$9),1)</x:f>
        <x:v>12.3</x:v>
      </x:c>
      <x:c r="T285" s="37" t="n">
        <x:f>SUM(K285:O285)</x:f>
        <x:v>4</x:v>
      </x:c>
      <x:c r="U285" s="37" t="n">
        <x:f>ROUND(SUM(P285:T285),1)</x:f>
        <x:v>40.3</x:v>
      </x:c>
      <x:c r="V285" s="32" t="n">
        <x:v>49</x:v>
      </x:c>
      <x:c r="W285" s="32" t="str">
        <x:v>연도 등록</x:v>
      </x:c>
    </x:row>
    <x:row r="286" ht="24" customHeight="1">
      <x:c r="A286" s="32" t="n">
        <x:v>282</x:v>
      </x:c>
      <x:c r="B286" s="32" t="str">
        <x:v>북과 남(North and South)</x:v>
      </x:c>
      <x:c r="C286" s="32" t="str">
        <x:v>엘리자베스 개스켈(Elizabeth Cleghorn Gaskell)</x:v>
      </x:c>
      <x:c r="D286" s="32" t="str">
        <x:v>소설·단편소설</x:v>
      </x:c>
      <x:c r="E286" s="32" t="n">
        <x:v>1855</x:v>
      </x:c>
      <x:c r="F286" s="32" t="n">
        <x:v>6</x:v>
      </x:c>
      <x:c r="G286" s="32" t="n">
        <x:v>0</x:v>
      </x:c>
      <x:c r="H286" s="32"/>
      <x:c r="I286" s="32" t="n">
        <x:f>IF(E286="","",MAX(0,'Scoring Method'!$B$11-E286-IF(E286&lt;0,1,0)))</x:f>
        <x:v>171</x:v>
      </x:c>
      <x:c r="J286" s="32" t="n">
        <x:v>11</x:v>
      </x:c>
      <x:c r="K286" s="32" t="n">
        <x:v>1</x:v>
      </x:c>
      <x:c r="L286" s="32" t="n">
        <x:v>1</x:v>
      </x:c>
      <x:c r="M286" s="32" t="n">
        <x:v>1</x:v>
      </x:c>
      <x:c r="N286" s="32" t="n">
        <x:v>0</x:v>
      </x:c>
      <x:c r="O286" s="32" t="n">
        <x:v>1</x:v>
      </x:c>
      <x:c r="P286" s="37" t="n">
        <x:f>ROUND('Scoring Method'!$B$2*F286/10,1)</x:f>
        <x:v>24</x:v>
      </x:c>
      <x:c r="Q286" s="37" t="n">
        <x:f>ROUND(MIN('Scoring Method'!$B$3,10*G286),1)</x:f>
        <x:v>0</x:v>
      </x:c>
      <x:c r="R286" s="37" t="n">
        <x:f>IF(H286="",0,ROUND('Scoring Method'!$B$4*(101-H286)/100,1))</x:f>
        <x:v>0</x:v>
      </x:c>
      <x:c r="S286" s="37" t="n">
        <x:f>ROUND(IF(I286="",0,7.5*MIN(1,LN(1+I286)/LN(1+'Scoring Method'!$B$10)))+7.5*LN(1+J286)/LN(1+'Scoring Method'!$B$9),1)</x:f>
        <x:v>12.4</x:v>
      </x:c>
      <x:c r="T286" s="37" t="n">
        <x:f>SUM(K286:O286)</x:f>
        <x:v>4</x:v>
      </x:c>
      <x:c r="U286" s="37" t="n">
        <x:f>ROUND(SUM(P286:T286),1)</x:f>
        <x:v>40.4</x:v>
      </x:c>
      <x:c r="V286" s="32" t="n">
        <x:v>46</x:v>
      </x:c>
      <x:c r="W286" s="32" t="str">
        <x:v>연도 등록</x:v>
      </x:c>
    </x:row>
    <x:row r="287" ht="24" customHeight="1">
      <x:c r="A287" s="32" t="n">
        <x:v>283</x:v>
      </x:c>
      <x:c r="B287" s="32" t="str">
        <x:v>허영의 시장(Vanity Fair)</x:v>
      </x:c>
      <x:c r="C287" s="32" t="str">
        <x:v>윌리엄 메이크피스 새커리(William Makepeace Thackeray)</x:v>
      </x:c>
      <x:c r="D287" s="32" t="str">
        <x:v>소설·단편소설</x:v>
      </x:c>
      <x:c r="E287" s="32" t="n">
        <x:v>1848</x:v>
      </x:c>
      <x:c r="F287" s="32" t="n">
        <x:v>6</x:v>
      </x:c>
      <x:c r="G287" s="32" t="n">
        <x:v>0</x:v>
      </x:c>
      <x:c r="H287" s="32"/>
      <x:c r="I287" s="32" t="n">
        <x:f>IF(E287="","",MAX(0,'Scoring Method'!$B$11-E287-IF(E287&lt;0,1,0)))</x:f>
        <x:v>178</x:v>
      </x:c>
      <x:c r="J287" s="32" t="n">
        <x:v>8</x:v>
      </x:c>
      <x:c r="K287" s="32" t="n">
        <x:v>1</x:v>
      </x:c>
      <x:c r="L287" s="32" t="n">
        <x:v>1</x:v>
      </x:c>
      <x:c r="M287" s="32" t="n">
        <x:v>1</x:v>
      </x:c>
      <x:c r="N287" s="32" t="n">
        <x:v>0</x:v>
      </x:c>
      <x:c r="O287" s="32" t="n">
        <x:v>1</x:v>
      </x:c>
      <x:c r="P287" s="37" t="n">
        <x:f>ROUND('Scoring Method'!$B$2*F287/10,1)</x:f>
        <x:v>24</x:v>
      </x:c>
      <x:c r="Q287" s="37" t="n">
        <x:f>ROUND(MIN('Scoring Method'!$B$3,10*G287),1)</x:f>
        <x:v>0</x:v>
      </x:c>
      <x:c r="R287" s="37" t="n">
        <x:f>IF(H287="",0,ROUND('Scoring Method'!$B$4*(101-H287)/100,1))</x:f>
        <x:v>0</x:v>
      </x:c>
      <x:c r="S287" s="37" t="n">
        <x:f>ROUND(IF(I287="",0,7.5*MIN(1,LN(1+I287)/LN(1+'Scoring Method'!$B$10)))+7.5*LN(1+J287)/LN(1+'Scoring Method'!$B$9),1)</x:f>
        <x:v>11.8</x:v>
      </x:c>
      <x:c r="T287" s="37" t="n">
        <x:f>SUM(K287:O287)</x:f>
        <x:v>4</x:v>
      </x:c>
      <x:c r="U287" s="37" t="n">
        <x:f>ROUND(SUM(P287:T287),1)</x:f>
        <x:v>39.8</x:v>
      </x:c>
      <x:c r="V287" s="32"/>
      <x:c r="W287" s="32" t="str">
        <x:v>연도 등록</x:v>
      </x:c>
    </x:row>
    <x:row r="288" ht="24" customHeight="1">
      <x:c r="A288" s="32" t="n">
        <x:v>284</x:v>
      </x:c>
      <x:c r="B288" s="32" t="str">
        <x:v>설득(Persuasion)</x:v>
      </x:c>
      <x:c r="C288" s="32" t="str">
        <x:v>제인 오스틴(Jane Austen)</x:v>
      </x:c>
      <x:c r="D288" s="32" t="str">
        <x:v>소설·단편소설</x:v>
      </x:c>
      <x:c r="E288" s="32" t="n">
        <x:v>1817</x:v>
      </x:c>
      <x:c r="F288" s="32" t="n">
        <x:v>6</x:v>
      </x:c>
      <x:c r="G288" s="32" t="n">
        <x:v>0</x:v>
      </x:c>
      <x:c r="H288" s="32"/>
      <x:c r="I288" s="32" t="n">
        <x:f>IF(E288="","",MAX(0,'Scoring Method'!$B$11-E288-IF(E288&lt;0,1,0)))</x:f>
        <x:v>209</x:v>
      </x:c>
      <x:c r="J288" s="32" t="n">
        <x:v>9</x:v>
      </x:c>
      <x:c r="K288" s="32" t="n">
        <x:v>1</x:v>
      </x:c>
      <x:c r="L288" s="32" t="n">
        <x:v>1</x:v>
      </x:c>
      <x:c r="M288" s="32" t="n">
        <x:v>1</x:v>
      </x:c>
      <x:c r="N288" s="32" t="n">
        <x:v>0</x:v>
      </x:c>
      <x:c r="O288" s="32" t="n">
        <x:v>1</x:v>
      </x:c>
      <x:c r="P288" s="37" t="n">
        <x:f>ROUND('Scoring Method'!$B$2*F288/10,1)</x:f>
        <x:v>24</x:v>
      </x:c>
      <x:c r="Q288" s="37" t="n">
        <x:f>ROUND(MIN('Scoring Method'!$B$3,10*G288),1)</x:f>
        <x:v>0</x:v>
      </x:c>
      <x:c r="R288" s="37" t="n">
        <x:f>IF(H288="",0,ROUND('Scoring Method'!$B$4*(101-H288)/100,1))</x:f>
        <x:v>0</x:v>
      </x:c>
      <x:c r="S288" s="37" t="n">
        <x:f>ROUND(IF(I288="",0,7.5*MIN(1,LN(1+I288)/LN(1+'Scoring Method'!$B$10)))+7.5*LN(1+J288)/LN(1+'Scoring Method'!$B$9),1)</x:f>
        <x:v>12.2</x:v>
      </x:c>
      <x:c r="T288" s="37" t="n">
        <x:f>SUM(K288:O288)</x:f>
        <x:v>4</x:v>
      </x:c>
      <x:c r="U288" s="37" t="n">
        <x:f>ROUND(SUM(P288:T288),1)</x:f>
        <x:v>40.2</x:v>
      </x:c>
      <x:c r="V288" s="32" t="n">
        <x:v>50</x:v>
      </x:c>
      <x:c r="W288" s="32" t="str">
        <x:v>연도 등록</x:v>
      </x:c>
    </x:row>
    <x:row r="289" ht="24" customHeight="1">
      <x:c r="A289" s="32" t="n">
        <x:v>285</x:v>
      </x:c>
      <x:c r="B289" s="32" t="str">
        <x:v>엠마(Emma)</x:v>
      </x:c>
      <x:c r="C289" s="32" t="str">
        <x:v>제인 오스틴(Jane Austen)</x:v>
      </x:c>
      <x:c r="D289" s="32" t="str">
        <x:v>소설·단편소설</x:v>
      </x:c>
      <x:c r="E289" s="32" t="n">
        <x:v>1815</x:v>
      </x:c>
      <x:c r="F289" s="32" t="n">
        <x:v>6</x:v>
      </x:c>
      <x:c r="G289" s="32" t="n">
        <x:v>0</x:v>
      </x:c>
      <x:c r="H289" s="32"/>
      <x:c r="I289" s="32" t="n">
        <x:f>IF(E289="","",MAX(0,'Scoring Method'!$B$11-E289-IF(E289&lt;0,1,0)))</x:f>
        <x:v>211</x:v>
      </x:c>
      <x:c r="J289" s="32" t="n">
        <x:v>7</x:v>
      </x:c>
      <x:c r="K289" s="32" t="n">
        <x:v>1</x:v>
      </x:c>
      <x:c r="L289" s="32" t="n">
        <x:v>1</x:v>
      </x:c>
      <x:c r="M289" s="32" t="n">
        <x:v>1</x:v>
      </x:c>
      <x:c r="N289" s="32" t="n">
        <x:v>0</x:v>
      </x:c>
      <x:c r="O289" s="32" t="n">
        <x:v>1</x:v>
      </x:c>
      <x:c r="P289" s="37" t="n">
        <x:f>ROUND('Scoring Method'!$B$2*F289/10,1)</x:f>
        <x:v>24</x:v>
      </x:c>
      <x:c r="Q289" s="37" t="n">
        <x:f>ROUND(MIN('Scoring Method'!$B$3,10*G289),1)</x:f>
        <x:v>0</x:v>
      </x:c>
      <x:c r="R289" s="37" t="n">
        <x:f>IF(H289="",0,ROUND('Scoring Method'!$B$4*(101-H289)/100,1))</x:f>
        <x:v>0</x:v>
      </x:c>
      <x:c r="S289" s="37" t="n">
        <x:f>ROUND(IF(I289="",0,7.5*MIN(1,LN(1+I289)/LN(1+'Scoring Method'!$B$10)))+7.5*LN(1+J289)/LN(1+'Scoring Method'!$B$9),1)</x:f>
        <x:v>11.7</x:v>
      </x:c>
      <x:c r="T289" s="37" t="n">
        <x:f>SUM(K289:O289)</x:f>
        <x:v>4</x:v>
      </x:c>
      <x:c r="U289" s="37" t="n">
        <x:f>ROUND(SUM(P289:T289),1)</x:f>
        <x:v>39.7</x:v>
      </x:c>
      <x:c r="V289" s="32"/>
      <x:c r="W289" s="32" t="str">
        <x:v>연도 등록</x:v>
      </x:c>
    </x:row>
    <x:row r="290" ht="24" customHeight="1">
      <x:c r="A290" s="32" t="n">
        <x:v>286</x:v>
      </x:c>
      <x:c r="B290" s="32" t="str">
        <x:v>이성과 감성(Sense and Sensibility)</x:v>
      </x:c>
      <x:c r="C290" s="32" t="str">
        <x:v>제인 오스틴(Jane Austen)</x:v>
      </x:c>
      <x:c r="D290" s="32" t="str">
        <x:v>소설·단편소설</x:v>
      </x:c>
      <x:c r="E290" s="32" t="n">
        <x:v>1811</x:v>
      </x:c>
      <x:c r="F290" s="32" t="n">
        <x:v>6</x:v>
      </x:c>
      <x:c r="G290" s="32" t="n">
        <x:v>0</x:v>
      </x:c>
      <x:c r="H290" s="32"/>
      <x:c r="I290" s="32" t="n">
        <x:f>IF(E290="","",MAX(0,'Scoring Method'!$B$11-E290-IF(E290&lt;0,1,0)))</x:f>
        <x:v>215</x:v>
      </x:c>
      <x:c r="J290" s="32" t="n">
        <x:v>9</x:v>
      </x:c>
      <x:c r="K290" s="32" t="n">
        <x:v>1</x:v>
      </x:c>
      <x:c r="L290" s="32" t="n">
        <x:v>1</x:v>
      </x:c>
      <x:c r="M290" s="32" t="n">
        <x:v>1</x:v>
      </x:c>
      <x:c r="N290" s="32" t="n">
        <x:v>0</x:v>
      </x:c>
      <x:c r="O290" s="32" t="n">
        <x:v>1</x:v>
      </x:c>
      <x:c r="P290" s="37" t="n">
        <x:f>ROUND('Scoring Method'!$B$2*F290/10,1)</x:f>
        <x:v>24</x:v>
      </x:c>
      <x:c r="Q290" s="37" t="n">
        <x:f>ROUND(MIN('Scoring Method'!$B$3,10*G290),1)</x:f>
        <x:v>0</x:v>
      </x:c>
      <x:c r="R290" s="37" t="n">
        <x:f>IF(H290="",0,ROUND('Scoring Method'!$B$4*(101-H290)/100,1))</x:f>
        <x:v>0</x:v>
      </x:c>
      <x:c r="S290" s="37" t="n">
        <x:f>ROUND(IF(I290="",0,7.5*MIN(1,LN(1+I290)/LN(1+'Scoring Method'!$B$10)))+7.5*LN(1+J290)/LN(1+'Scoring Method'!$B$9),1)</x:f>
        <x:v>12.2</x:v>
      </x:c>
      <x:c r="T290" s="37" t="n">
        <x:f>SUM(K290:O290)</x:f>
        <x:v>4</x:v>
      </x:c>
      <x:c r="U290" s="37" t="n">
        <x:f>ROUND(SUM(P290:T290),1)</x:f>
        <x:v>40.2</x:v>
      </x:c>
      <x:c r="V290" s="32" t="n">
        <x:v>51</x:v>
      </x:c>
      <x:c r="W290" s="32" t="str">
        <x:v>연도 등록</x:v>
      </x:c>
    </x:row>
    <x:row r="291" ht="24" customHeight="1">
      <x:c r="A291" s="32" t="n">
        <x:v>287</x:v>
      </x:c>
      <x:c r="B291" s="32" t="str">
        <x:v>황폐한 집(Bleak House)</x:v>
      </x:c>
      <x:c r="C291" s="32" t="str">
        <x:v>찰스 존 허펌 디킨스(Charles John Huffam Dickens)</x:v>
      </x:c>
      <x:c r="D291" s="32" t="str">
        <x:v>소설·단편소설</x:v>
      </x:c>
      <x:c r="E291" s="32" t="n">
        <x:v>1853</x:v>
      </x:c>
      <x:c r="F291" s="32" t="n">
        <x:v>6</x:v>
      </x:c>
      <x:c r="G291" s="32" t="n">
        <x:v>0</x:v>
      </x:c>
      <x:c r="H291" s="32"/>
      <x:c r="I291" s="32" t="n">
        <x:f>IF(E291="","",MAX(0,'Scoring Method'!$B$11-E291-IF(E291&lt;0,1,0)))</x:f>
        <x:v>173</x:v>
      </x:c>
      <x:c r="J291" s="32" t="n">
        <x:v>9</x:v>
      </x:c>
      <x:c r="K291" s="32" t="n">
        <x:v>1</x:v>
      </x:c>
      <x:c r="L291" s="32" t="n">
        <x:v>1</x:v>
      </x:c>
      <x:c r="M291" s="32" t="n">
        <x:v>1</x:v>
      </x:c>
      <x:c r="N291" s="32" t="n">
        <x:v>0</x:v>
      </x:c>
      <x:c r="O291" s="32" t="n">
        <x:v>1</x:v>
      </x:c>
      <x:c r="P291" s="37" t="n">
        <x:f>ROUND('Scoring Method'!$B$2*F291/10,1)</x:f>
        <x:v>24</x:v>
      </x:c>
      <x:c r="Q291" s="37" t="n">
        <x:f>ROUND(MIN('Scoring Method'!$B$3,10*G291),1)</x:f>
        <x:v>0</x:v>
      </x:c>
      <x:c r="R291" s="37" t="n">
        <x:f>IF(H291="",0,ROUND('Scoring Method'!$B$4*(101-H291)/100,1))</x:f>
        <x:v>0</x:v>
      </x:c>
      <x:c r="S291" s="37" t="n">
        <x:f>ROUND(IF(I291="",0,7.5*MIN(1,LN(1+I291)/LN(1+'Scoring Method'!$B$10)))+7.5*LN(1+J291)/LN(1+'Scoring Method'!$B$9),1)</x:f>
        <x:v>12</x:v>
      </x:c>
      <x:c r="T291" s="37" t="n">
        <x:f>SUM(K291:O291)</x:f>
        <x:v>4</x:v>
      </x:c>
      <x:c r="U291" s="37" t="n">
        <x:f>ROUND(SUM(P291:T291),1)</x:f>
        <x:v>40</x:v>
      </x:c>
      <x:c r="V291" s="32" t="n">
        <x:v>54</x:v>
      </x:c>
      <x:c r="W291" s="32" t="str">
        <x:v>연도 등록</x:v>
      </x:c>
    </x:row>
    <x:row r="292" ht="24" customHeight="1">
      <x:c r="A292" s="32" t="n">
        <x:v>288</x:v>
      </x:c>
      <x:c r="B292" s="32" t="str">
        <x:v>데이비드 코퍼필드(David Copperfield)</x:v>
      </x:c>
      <x:c r="C292" s="32" t="str">
        <x:v>찰스 존 허펌 디킨스(Charles John Huffam Dickens)</x:v>
      </x:c>
      <x:c r="D292" s="32" t="str">
        <x:v>소설·단편소설</x:v>
      </x:c>
      <x:c r="E292" s="32" t="n">
        <x:v>1850</x:v>
      </x:c>
      <x:c r="F292" s="32" t="n">
        <x:v>6</x:v>
      </x:c>
      <x:c r="G292" s="32" t="n">
        <x:v>0</x:v>
      </x:c>
      <x:c r="H292" s="32"/>
      <x:c r="I292" s="32" t="n">
        <x:f>IF(E292="","",MAX(0,'Scoring Method'!$B$11-E292-IF(E292&lt;0,1,0)))</x:f>
        <x:v>176</x:v>
      </x:c>
      <x:c r="J292" s="32" t="n">
        <x:v>6</x:v>
      </x:c>
      <x:c r="K292" s="32" t="n">
        <x:v>1</x:v>
      </x:c>
      <x:c r="L292" s="32" t="n">
        <x:v>1</x:v>
      </x:c>
      <x:c r="M292" s="32" t="n">
        <x:v>1</x:v>
      </x:c>
      <x:c r="N292" s="32" t="n">
        <x:v>0</x:v>
      </x:c>
      <x:c r="O292" s="32" t="n">
        <x:v>1</x:v>
      </x:c>
      <x:c r="P292" s="37" t="n">
        <x:f>ROUND('Scoring Method'!$B$2*F292/10,1)</x:f>
        <x:v>24</x:v>
      </x:c>
      <x:c r="Q292" s="37" t="n">
        <x:f>ROUND(MIN('Scoring Method'!$B$3,10*G292),1)</x:f>
        <x:v>0</x:v>
      </x:c>
      <x:c r="R292" s="37" t="n">
        <x:f>IF(H292="",0,ROUND('Scoring Method'!$B$4*(101-H292)/100,1))</x:f>
        <x:v>0</x:v>
      </x:c>
      <x:c r="S292" s="37" t="n">
        <x:f>ROUND(IF(I292="",0,7.5*MIN(1,LN(1+I292)/LN(1+'Scoring Method'!$B$10)))+7.5*LN(1+J292)/LN(1+'Scoring Method'!$B$9),1)</x:f>
        <x:v>11.1</x:v>
      </x:c>
      <x:c r="T292" s="37" t="n">
        <x:f>SUM(K292:O292)</x:f>
        <x:v>4</x:v>
      </x:c>
      <x:c r="U292" s="37" t="n">
        <x:f>ROUND(SUM(P292:T292),1)</x:f>
        <x:v>39.1</x:v>
      </x:c>
      <x:c r="V292" s="32"/>
      <x:c r="W292" s="32" t="str">
        <x:v>연도 등록</x:v>
      </x:c>
    </x:row>
    <x:row r="293" ht="24" customHeight="1">
      <x:c r="A293" s="32" t="n">
        <x:v>289</x:v>
      </x:c>
      <x:c r="B293" s="32" t="str">
        <x:v>올리버 트위스트(Oliver Twist)</x:v>
      </x:c>
      <x:c r="C293" s="32" t="str">
        <x:v>찰스 존 허펌 디킨스(Charles John Huffam Dickens)</x:v>
      </x:c>
      <x:c r="D293" s="32" t="str">
        <x:v>소설·단편소설</x:v>
      </x:c>
      <x:c r="E293" s="32" t="n">
        <x:v>1838</x:v>
      </x:c>
      <x:c r="F293" s="32" t="n">
        <x:v>6</x:v>
      </x:c>
      <x:c r="G293" s="32" t="n">
        <x:v>0</x:v>
      </x:c>
      <x:c r="H293" s="32"/>
      <x:c r="I293" s="32" t="n">
        <x:f>IF(E293="","",MAX(0,'Scoring Method'!$B$11-E293-IF(E293&lt;0,1,0)))</x:f>
        <x:v>188</x:v>
      </x:c>
      <x:c r="J293" s="32" t="n">
        <x:v>9</x:v>
      </x:c>
      <x:c r="K293" s="32" t="n">
        <x:v>1</x:v>
      </x:c>
      <x:c r="L293" s="32" t="n">
        <x:v>1</x:v>
      </x:c>
      <x:c r="M293" s="32" t="n">
        <x:v>1</x:v>
      </x:c>
      <x:c r="N293" s="32" t="n">
        <x:v>0</x:v>
      </x:c>
      <x:c r="O293" s="32" t="n">
        <x:v>1</x:v>
      </x:c>
      <x:c r="P293" s="37" t="n">
        <x:f>ROUND('Scoring Method'!$B$2*F293/10,1)</x:f>
        <x:v>24</x:v>
      </x:c>
      <x:c r="Q293" s="37" t="n">
        <x:f>ROUND(MIN('Scoring Method'!$B$3,10*G293),1)</x:f>
        <x:v>0</x:v>
      </x:c>
      <x:c r="R293" s="37" t="n">
        <x:f>IF(H293="",0,ROUND('Scoring Method'!$B$4*(101-H293)/100,1))</x:f>
        <x:v>0</x:v>
      </x:c>
      <x:c r="S293" s="37" t="n">
        <x:f>ROUND(IF(I293="",0,7.5*MIN(1,LN(1+I293)/LN(1+'Scoring Method'!$B$10)))+7.5*LN(1+J293)/LN(1+'Scoring Method'!$B$9),1)</x:f>
        <x:v>12.1</x:v>
      </x:c>
      <x:c r="T293" s="37" t="n">
        <x:f>SUM(K293:O293)</x:f>
        <x:v>4</x:v>
      </x:c>
      <x:c r="U293" s="37" t="n">
        <x:f>ROUND(SUM(P293:T293),1)</x:f>
        <x:v>40.1</x:v>
      </x:c>
      <x:c r="V293" s="32" t="n">
        <x:v>52</x:v>
      </x:c>
      <x:c r="W293" s="32" t="str">
        <x:v>연도 등록</x:v>
      </x:c>
    </x:row>
    <x:row r="294" ht="24" customHeight="1">
      <x:c r="A294" s="32" t="n">
        <x:v>290</x:v>
      </x:c>
      <x:c r="B294" s="32" t="str">
        <x:v>어려운 시절(Hard Times)</x:v>
      </x:c>
      <x:c r="C294" s="32" t="str">
        <x:v>찰스 존 허펌 디킨스(Charles John Huffam Dickens)</x:v>
      </x:c>
      <x:c r="D294" s="32" t="str">
        <x:v>소설·단편소설</x:v>
      </x:c>
      <x:c r="E294" s="32" t="n">
        <x:v>1854</x:v>
      </x:c>
      <x:c r="F294" s="32" t="n">
        <x:v>6</x:v>
      </x:c>
      <x:c r="G294" s="32" t="n">
        <x:v>0</x:v>
      </x:c>
      <x:c r="H294" s="32"/>
      <x:c r="I294" s="32" t="n">
        <x:f>IF(E294="","",MAX(0,'Scoring Method'!$B$11-E294-IF(E294&lt;0,1,0)))</x:f>
        <x:v>172</x:v>
      </x:c>
      <x:c r="J294" s="32" t="n">
        <x:v>9</x:v>
      </x:c>
      <x:c r="K294" s="32" t="n">
        <x:v>1</x:v>
      </x:c>
      <x:c r="L294" s="32" t="n">
        <x:v>1</x:v>
      </x:c>
      <x:c r="M294" s="32" t="n">
        <x:v>1</x:v>
      </x:c>
      <x:c r="N294" s="32" t="n">
        <x:v>0</x:v>
      </x:c>
      <x:c r="O294" s="32" t="n">
        <x:v>1</x:v>
      </x:c>
      <x:c r="P294" s="37" t="n">
        <x:f>ROUND('Scoring Method'!$B$2*F294/10,1)</x:f>
        <x:v>24</x:v>
      </x:c>
      <x:c r="Q294" s="37" t="n">
        <x:f>ROUND(MIN('Scoring Method'!$B$3,10*G294),1)</x:f>
        <x:v>0</x:v>
      </x:c>
      <x:c r="R294" s="37" t="n">
        <x:f>IF(H294="",0,ROUND('Scoring Method'!$B$4*(101-H294)/100,1))</x:f>
        <x:v>0</x:v>
      </x:c>
      <x:c r="S294" s="37" t="n">
        <x:f>ROUND(IF(I294="",0,7.5*MIN(1,LN(1+I294)/LN(1+'Scoring Method'!$B$10)))+7.5*LN(1+J294)/LN(1+'Scoring Method'!$B$9),1)</x:f>
        <x:v>12</x:v>
      </x:c>
      <x:c r="T294" s="37" t="n">
        <x:f>SUM(K294:O294)</x:f>
        <x:v>4</x:v>
      </x:c>
      <x:c r="U294" s="37" t="n">
        <x:f>ROUND(SUM(P294:T294),1)</x:f>
        <x:v>40</x:v>
      </x:c>
      <x:c r="V294" s="32" t="n">
        <x:v>55</x:v>
      </x:c>
      <x:c r="W294" s="32" t="str">
        <x:v>연도 등록</x:v>
      </x:c>
    </x:row>
    <x:row r="295" ht="24" customHeight="1">
      <x:c r="A295" s="32" t="n">
        <x:v>291</x:v>
      </x:c>
      <x:c r="B295" s="32" t="str">
        <x:v>서정담시집(Lyrical Ballads)</x:v>
      </x:c>
      <x:c r="C295" s="32" t="str">
        <x:v>윌리엄 워즈워스(William Wordsworth) · 새뮤얼 테일러 콜리지(Samuel Taylor Coleridge)</x:v>
      </x:c>
      <x:c r="D295" s="32" t="str">
        <x:v>시</x:v>
      </x:c>
      <x:c r="E295" s="32" t="n">
        <x:v>1798</x:v>
      </x:c>
      <x:c r="F295" s="32" t="n">
        <x:v>6</x:v>
      </x:c>
      <x:c r="G295" s="32" t="n">
        <x:v>0</x:v>
      </x:c>
      <x:c r="H295" s="32"/>
      <x:c r="I295" s="32" t="n">
        <x:f>IF(E295="","",MAX(0,'Scoring Method'!$B$11-E295-IF(E295&lt;0,1,0)))</x:f>
        <x:v>228</x:v>
      </x:c>
      <x:c r="J295" s="32" t="n">
        <x:v>10</x:v>
      </x:c>
      <x:c r="K295" s="32" t="n">
        <x:v>1</x:v>
      </x:c>
      <x:c r="L295" s="32" t="n">
        <x:v>1</x:v>
      </x:c>
      <x:c r="M295" s="32" t="n">
        <x:v>1</x:v>
      </x:c>
      <x:c r="N295" s="32" t="n">
        <x:v>0</x:v>
      </x:c>
      <x:c r="O295" s="32" t="n">
        <x:v>1</x:v>
      </x:c>
      <x:c r="P295" s="37" t="n">
        <x:f>ROUND('Scoring Method'!$B$2*F295/10,1)</x:f>
        <x:v>24</x:v>
      </x:c>
      <x:c r="Q295" s="37" t="n">
        <x:f>ROUND(MIN('Scoring Method'!$B$3,10*G295),1)</x:f>
        <x:v>0</x:v>
      </x:c>
      <x:c r="R295" s="37" t="n">
        <x:f>IF(H295="",0,ROUND('Scoring Method'!$B$4*(101-H295)/100,1))</x:f>
        <x:v>0</x:v>
      </x:c>
      <x:c r="S295" s="37" t="n">
        <x:f>ROUND(IF(I295="",0,7.5*MIN(1,LN(1+I295)/LN(1+'Scoring Method'!$B$10)))+7.5*LN(1+J295)/LN(1+'Scoring Method'!$B$9),1)</x:f>
        <x:v>12.6</x:v>
      </x:c>
      <x:c r="T295" s="37" t="n">
        <x:f>SUM(K295:O295)</x:f>
        <x:v>4</x:v>
      </x:c>
      <x:c r="U295" s="37" t="n">
        <x:f>ROUND(SUM(P295:T295),1)</x:f>
        <x:v>40.6</x:v>
      </x:c>
      <x:c r="V295" s="32"/>
      <x:c r="W295" s="32" t="str">
        <x:v>연도 등록</x:v>
      </x:c>
    </x:row>
    <x:row r="296" ht="24" customHeight="1">
      <x:c r="A296" s="32" t="n">
        <x:v>292</x:v>
      </x:c>
      <x:c r="B296" s="32" t="str">
        <x:v>순수와 경험의 노래(Songs of Innocence and of Experience)</x:v>
      </x:c>
      <x:c r="C296" s="32" t="str">
        <x:v>윌리엄 블레이크(William Blake)</x:v>
      </x:c>
      <x:c r="D296" s="32" t="str">
        <x:v>시</x:v>
      </x:c>
      <x:c r="E296" s="32" t="n">
        <x:v>1794</x:v>
      </x:c>
      <x:c r="F296" s="32" t="n">
        <x:v>6</x:v>
      </x:c>
      <x:c r="G296" s="32" t="n">
        <x:v>0</x:v>
      </x:c>
      <x:c r="H296" s="32"/>
      <x:c r="I296" s="32" t="n">
        <x:f>IF(E296="","",MAX(0,'Scoring Method'!$B$11-E296-IF(E296&lt;0,1,0)))</x:f>
        <x:v>232</x:v>
      </x:c>
      <x:c r="J296" s="32" t="n">
        <x:v>6</x:v>
      </x:c>
      <x:c r="K296" s="32" t="n">
        <x:v>1</x:v>
      </x:c>
      <x:c r="L296" s="32" t="n">
        <x:v>1</x:v>
      </x:c>
      <x:c r="M296" s="32" t="n">
        <x:v>1</x:v>
      </x:c>
      <x:c r="N296" s="32" t="n">
        <x:v>0</x:v>
      </x:c>
      <x:c r="O296" s="32" t="n">
        <x:v>1</x:v>
      </x:c>
      <x:c r="P296" s="37" t="n">
        <x:f>ROUND('Scoring Method'!$B$2*F296/10,1)</x:f>
        <x:v>24</x:v>
      </x:c>
      <x:c r="Q296" s="37" t="n">
        <x:f>ROUND(MIN('Scoring Method'!$B$3,10*G296),1)</x:f>
        <x:v>0</x:v>
      </x:c>
      <x:c r="R296" s="37" t="n">
        <x:f>IF(H296="",0,ROUND('Scoring Method'!$B$4*(101-H296)/100,1))</x:f>
        <x:v>0</x:v>
      </x:c>
      <x:c r="S296" s="37" t="n">
        <x:f>ROUND(IF(I296="",0,7.5*MIN(1,LN(1+I296)/LN(1+'Scoring Method'!$B$10)))+7.5*LN(1+J296)/LN(1+'Scoring Method'!$B$9),1)</x:f>
        <x:v>11.4</x:v>
      </x:c>
      <x:c r="T296" s="37" t="n">
        <x:f>SUM(K296:O296)</x:f>
        <x:v>4</x:v>
      </x:c>
      <x:c r="U296" s="37" t="n">
        <x:f>ROUND(SUM(P296:T296),1)</x:f>
        <x:v>39.4</x:v>
      </x:c>
      <x:c r="V296" s="32"/>
      <x:c r="W296" s="32" t="str">
        <x:v>연도 등록</x:v>
      </x:c>
    </x:row>
    <x:row r="297" ht="24" customHeight="1">
      <x:c r="A297" s="32" t="n">
        <x:v>293</x:v>
      </x:c>
      <x:c r="B297" s="32" t="str">
        <x:v>템페스트(The Tempest)</x:v>
      </x:c>
      <x:c r="C297" s="32" t="str">
        <x:v>윌리엄 셰익스피어(William Shakespeare)</x:v>
      </x:c>
      <x:c r="D297" s="32" t="str">
        <x:v>희곡</x:v>
      </x:c>
      <x:c r="E297" s="32" t="n">
        <x:v>1611</x:v>
      </x:c>
      <x:c r="F297" s="32" t="n">
        <x:v>7</x:v>
      </x:c>
      <x:c r="G297" s="32" t="n">
        <x:v>0</x:v>
      </x:c>
      <x:c r="H297" s="32"/>
      <x:c r="I297" s="32" t="n">
        <x:f>IF(E297="","",MAX(0,'Scoring Method'!$B$11-E297-IF(E297&lt;0,1,0)))</x:f>
        <x:v>415</x:v>
      </x:c>
      <x:c r="J297" s="32" t="n">
        <x:v>8</x:v>
      </x:c>
      <x:c r="K297" s="32" t="n">
        <x:v>1</x:v>
      </x:c>
      <x:c r="L297" s="32" t="n">
        <x:v>1</x:v>
      </x:c>
      <x:c r="M297" s="32" t="n">
        <x:v>1</x:v>
      </x:c>
      <x:c r="N297" s="32" t="n">
        <x:v>0</x:v>
      </x:c>
      <x:c r="O297" s="32" t="n">
        <x:v>1</x:v>
      </x:c>
      <x:c r="P297" s="37" t="n">
        <x:f>ROUND('Scoring Method'!$B$2*F297/10,1)</x:f>
        <x:v>28</x:v>
      </x:c>
      <x:c r="Q297" s="37" t="n">
        <x:f>ROUND(MIN('Scoring Method'!$B$3,10*G297),1)</x:f>
        <x:v>0</x:v>
      </x:c>
      <x:c r="R297" s="37" t="n">
        <x:f>IF(H297="",0,ROUND('Scoring Method'!$B$4*(101-H297)/100,1))</x:f>
        <x:v>0</x:v>
      </x:c>
      <x:c r="S297" s="37" t="n">
        <x:f>ROUND(IF(I297="",0,7.5*MIN(1,LN(1+I297)/LN(1+'Scoring Method'!$B$10)))+7.5*LN(1+J297)/LN(1+'Scoring Method'!$B$9),1)</x:f>
        <x:v>12.8</x:v>
      </x:c>
      <x:c r="T297" s="37" t="n">
        <x:f>SUM(K297:O297)</x:f>
        <x:v>4</x:v>
      </x:c>
      <x:c r="U297" s="37" t="n">
        <x:f>ROUND(SUM(P297:T297),1)</x:f>
        <x:v>44.8</x:v>
      </x:c>
      <x:c r="V297" s="32" t="n">
        <x:v>35</x:v>
      </x:c>
      <x:c r="W297" s="32" t="str">
        <x:v>연도 등록</x:v>
      </x:c>
    </x:row>
    <x:row r="298" ht="24" customHeight="1">
      <x:c r="A298" s="32" t="n">
        <x:v>294</x:v>
      </x:c>
      <x:c r="B298" s="32" t="str">
        <x:v>리어 왕(King Lear)</x:v>
      </x:c>
      <x:c r="C298" s="32" t="str">
        <x:v>윌리엄 셰익스피어(William Shakespeare)</x:v>
      </x:c>
      <x:c r="D298" s="32" t="str">
        <x:v>희곡</x:v>
      </x:c>
      <x:c r="E298" s="32" t="n">
        <x:v>1606</x:v>
      </x:c>
      <x:c r="F298" s="32" t="n">
        <x:v>7</x:v>
      </x:c>
      <x:c r="G298" s="32" t="n">
        <x:v>0</x:v>
      </x:c>
      <x:c r="H298" s="32"/>
      <x:c r="I298" s="32" t="n">
        <x:f>IF(E298="","",MAX(0,'Scoring Method'!$B$11-E298-IF(E298&lt;0,1,0)))</x:f>
        <x:v>420</x:v>
      </x:c>
      <x:c r="J298" s="32" t="n">
        <x:v>7</x:v>
      </x:c>
      <x:c r="K298" s="32" t="n">
        <x:v>1</x:v>
      </x:c>
      <x:c r="L298" s="32" t="n">
        <x:v>1</x:v>
      </x:c>
      <x:c r="M298" s="32" t="n">
        <x:v>1</x:v>
      </x:c>
      <x:c r="N298" s="32" t="n">
        <x:v>0</x:v>
      </x:c>
      <x:c r="O298" s="32" t="n">
        <x:v>1</x:v>
      </x:c>
      <x:c r="P298" s="37" t="n">
        <x:f>ROUND('Scoring Method'!$B$2*F298/10,1)</x:f>
        <x:v>28</x:v>
      </x:c>
      <x:c r="Q298" s="37" t="n">
        <x:f>ROUND(MIN('Scoring Method'!$B$3,10*G298),1)</x:f>
        <x:v>0</x:v>
      </x:c>
      <x:c r="R298" s="37" t="n">
        <x:f>IF(H298="",0,ROUND('Scoring Method'!$B$4*(101-H298)/100,1))</x:f>
        <x:v>0</x:v>
      </x:c>
      <x:c r="S298" s="37" t="n">
        <x:f>ROUND(IF(I298="",0,7.5*MIN(1,LN(1+I298)/LN(1+'Scoring Method'!$B$10)))+7.5*LN(1+J298)/LN(1+'Scoring Method'!$B$9),1)</x:f>
        <x:v>12.5</x:v>
      </x:c>
      <x:c r="T298" s="37" t="n">
        <x:f>SUM(K298:O298)</x:f>
        <x:v>4</x:v>
      </x:c>
      <x:c r="U298" s="37" t="n">
        <x:f>ROUND(SUM(P298:T298),1)</x:f>
        <x:v>44.5</x:v>
      </x:c>
      <x:c r="V298" s="32"/>
      <x:c r="W298" s="32" t="str">
        <x:v>연도 등록</x:v>
      </x:c>
    </x:row>
    <x:row r="299" ht="24" customHeight="1">
      <x:c r="A299" s="32" t="n">
        <x:v>295</x:v>
      </x:c>
      <x:c r="B299" s="32" t="str">
        <x:v>오셀로(Othello)</x:v>
      </x:c>
      <x:c r="C299" s="32" t="str">
        <x:v>윌리엄 셰익스피어(William Shakespeare)</x:v>
      </x:c>
      <x:c r="D299" s="32" t="str">
        <x:v>희곡</x:v>
      </x:c>
      <x:c r="E299" s="32" t="n">
        <x:v>1604</x:v>
      </x:c>
      <x:c r="F299" s="32" t="n">
        <x:v>8</x:v>
      </x:c>
      <x:c r="G299" s="32" t="n">
        <x:v>0</x:v>
      </x:c>
      <x:c r="H299" s="32"/>
      <x:c r="I299" s="32" t="n">
        <x:f>IF(E299="","",MAX(0,'Scoring Method'!$B$11-E299-IF(E299&lt;0,1,0)))</x:f>
        <x:v>422</x:v>
      </x:c>
      <x:c r="J299" s="32" t="n">
        <x:v>6</x:v>
      </x:c>
      <x:c r="K299" s="32" t="n">
        <x:v>1</x:v>
      </x:c>
      <x:c r="L299" s="32" t="n">
        <x:v>1</x:v>
      </x:c>
      <x:c r="M299" s="32" t="n">
        <x:v>1</x:v>
      </x:c>
      <x:c r="N299" s="32" t="n">
        <x:v>0</x:v>
      </x:c>
      <x:c r="O299" s="32" t="n">
        <x:v>1</x:v>
      </x:c>
      <x:c r="P299" s="37" t="n">
        <x:f>ROUND('Scoring Method'!$B$2*F299/10,1)</x:f>
        <x:v>32</x:v>
      </x:c>
      <x:c r="Q299" s="37" t="n">
        <x:f>ROUND(MIN('Scoring Method'!$B$3,10*G299),1)</x:f>
        <x:v>0</x:v>
      </x:c>
      <x:c r="R299" s="37" t="n">
        <x:f>IF(H299="",0,ROUND('Scoring Method'!$B$4*(101-H299)/100,1))</x:f>
        <x:v>0</x:v>
      </x:c>
      <x:c r="S299" s="37" t="n">
        <x:f>ROUND(IF(I299="",0,7.5*MIN(1,LN(1+I299)/LN(1+'Scoring Method'!$B$10)))+7.5*LN(1+J299)/LN(1+'Scoring Method'!$B$9),1)</x:f>
        <x:v>12.2</x:v>
      </x:c>
      <x:c r="T299" s="37" t="n">
        <x:f>SUM(K299:O299)</x:f>
        <x:v>4</x:v>
      </x:c>
      <x:c r="U299" s="37" t="n">
        <x:f>ROUND(SUM(P299:T299),1)</x:f>
        <x:v>48.2</x:v>
      </x:c>
      <x:c r="V299" s="32" t="n">
        <x:v>28</x:v>
      </x:c>
      <x:c r="W299" s="32" t="str">
        <x:v>연도 등록</x:v>
      </x:c>
    </x:row>
    <x:row r="300" ht="24" customHeight="1">
      <x:c r="A300" s="32" t="n">
        <x:v>296</x:v>
      </x:c>
      <x:c r="B300" s="32" t="str">
        <x:v>맥베스(Macbeth)</x:v>
      </x:c>
      <x:c r="C300" s="32" t="str">
        <x:v>윌리엄 셰익스피어(William Shakespeare)</x:v>
      </x:c>
      <x:c r="D300" s="32" t="str">
        <x:v>희곡</x:v>
      </x:c>
      <x:c r="E300" s="32" t="n">
        <x:v>1606</x:v>
      </x:c>
      <x:c r="F300" s="32" t="n">
        <x:v>7</x:v>
      </x:c>
      <x:c r="G300" s="32" t="n">
        <x:v>0</x:v>
      </x:c>
      <x:c r="H300" s="32"/>
      <x:c r="I300" s="32" t="n">
        <x:f>IF(E300="","",MAX(0,'Scoring Method'!$B$11-E300-IF(E300&lt;0,1,0)))</x:f>
        <x:v>420</x:v>
      </x:c>
      <x:c r="J300" s="32" t="n">
        <x:v>8</x:v>
      </x:c>
      <x:c r="K300" s="32" t="n">
        <x:v>1</x:v>
      </x:c>
      <x:c r="L300" s="32" t="n">
        <x:v>1</x:v>
      </x:c>
      <x:c r="M300" s="32" t="n">
        <x:v>1</x:v>
      </x:c>
      <x:c r="N300" s="32" t="n">
        <x:v>0</x:v>
      </x:c>
      <x:c r="O300" s="32" t="n">
        <x:v>1</x:v>
      </x:c>
      <x:c r="P300" s="37" t="n">
        <x:f>ROUND('Scoring Method'!$B$2*F300/10,1)</x:f>
        <x:v>28</x:v>
      </x:c>
      <x:c r="Q300" s="37" t="n">
        <x:f>ROUND(MIN('Scoring Method'!$B$3,10*G300),1)</x:f>
        <x:v>0</x:v>
      </x:c>
      <x:c r="R300" s="37" t="n">
        <x:f>IF(H300="",0,ROUND('Scoring Method'!$B$4*(101-H300)/100,1))</x:f>
        <x:v>0</x:v>
      </x:c>
      <x:c r="S300" s="37" t="n">
        <x:f>ROUND(IF(I300="",0,7.5*MIN(1,LN(1+I300)/LN(1+'Scoring Method'!$B$10)))+7.5*LN(1+J300)/LN(1+'Scoring Method'!$B$9),1)</x:f>
        <x:v>12.8</x:v>
      </x:c>
      <x:c r="T300" s="37" t="n">
        <x:f>SUM(K300:O300)</x:f>
        <x:v>4</x:v>
      </x:c>
      <x:c r="U300" s="37" t="n">
        <x:f>ROUND(SUM(P300:T300),1)</x:f>
        <x:v>44.8</x:v>
      </x:c>
      <x:c r="V300" s="32" t="n">
        <x:v>36</x:v>
      </x:c>
      <x:c r="W300" s="32" t="str">
        <x:v>연도 등록</x:v>
      </x:c>
    </x:row>
    <x:row r="301" ht="24" customHeight="1">
      <x:c r="A301" s="32" t="n">
        <x:v>297</x:v>
      </x:c>
      <x:c r="B301" s="32" t="str">
        <x:v>리처드 3세(Richard III)</x:v>
      </x:c>
      <x:c r="C301" s="32" t="str">
        <x:v>윌리엄 셰익스피어(William Shakespeare)</x:v>
      </x:c>
      <x:c r="D301" s="32" t="str">
        <x:v>희곡</x:v>
      </x:c>
      <x:c r="E301" s="32" t="n">
        <x:v>1593</x:v>
      </x:c>
      <x:c r="F301" s="32" t="n">
        <x:v>7</x:v>
      </x:c>
      <x:c r="G301" s="32" t="n">
        <x:v>0</x:v>
      </x:c>
      <x:c r="H301" s="32"/>
      <x:c r="I301" s="32" t="n">
        <x:f>IF(E301="","",MAX(0,'Scoring Method'!$B$11-E301-IF(E301&lt;0,1,0)))</x:f>
        <x:v>433</x:v>
      </x:c>
      <x:c r="J301" s="32" t="n">
        <x:v>8</x:v>
      </x:c>
      <x:c r="K301" s="32" t="n">
        <x:v>1</x:v>
      </x:c>
      <x:c r="L301" s="32" t="n">
        <x:v>1</x:v>
      </x:c>
      <x:c r="M301" s="32" t="n">
        <x:v>1</x:v>
      </x:c>
      <x:c r="N301" s="32" t="n">
        <x:v>0</x:v>
      </x:c>
      <x:c r="O301" s="32" t="n">
        <x:v>1</x:v>
      </x:c>
      <x:c r="P301" s="37" t="n">
        <x:f>ROUND('Scoring Method'!$B$2*F301/10,1)</x:f>
        <x:v>28</x:v>
      </x:c>
      <x:c r="Q301" s="37" t="n">
        <x:f>ROUND(MIN('Scoring Method'!$B$3,10*G301),1)</x:f>
        <x:v>0</x:v>
      </x:c>
      <x:c r="R301" s="37" t="n">
        <x:f>IF(H301="",0,ROUND('Scoring Method'!$B$4*(101-H301)/100,1))</x:f>
        <x:v>0</x:v>
      </x:c>
      <x:c r="S301" s="37" t="n">
        <x:f>ROUND(IF(I301="",0,7.5*MIN(1,LN(1+I301)/LN(1+'Scoring Method'!$B$10)))+7.5*LN(1+J301)/LN(1+'Scoring Method'!$B$9),1)</x:f>
        <x:v>12.8</x:v>
      </x:c>
      <x:c r="T301" s="37" t="n">
        <x:f>SUM(K301:O301)</x:f>
        <x:v>4</x:v>
      </x:c>
      <x:c r="U301" s="37" t="n">
        <x:f>ROUND(SUM(P301:T301),1)</x:f>
        <x:v>44.8</x:v>
      </x:c>
      <x:c r="V301" s="32"/>
      <x:c r="W301" s="32" t="str">
        <x:v>연도 등록</x:v>
      </x:c>
    </x:row>
    <x:row r="302" ht="24" customHeight="1">
      <x:c r="A302" s="32" t="n">
        <x:v>298</x:v>
      </x:c>
      <x:c r="B302" s="32" t="str">
        <x:v>한여름 밤의 꿈(A Midsummer Night's Dream)</x:v>
      </x:c>
      <x:c r="C302" s="32" t="str">
        <x:v>윌리엄 셰익스피어(William Shakespeare)</x:v>
      </x:c>
      <x:c r="D302" s="32" t="str">
        <x:v>희곡</x:v>
      </x:c>
      <x:c r="E302" s="32" t="n">
        <x:v>1595</x:v>
      </x:c>
      <x:c r="F302" s="32" t="n">
        <x:v>7</x:v>
      </x:c>
      <x:c r="G302" s="32" t="n">
        <x:v>0</x:v>
      </x:c>
      <x:c r="H302" s="32"/>
      <x:c r="I302" s="32" t="n">
        <x:f>IF(E302="","",MAX(0,'Scoring Method'!$B$11-E302-IF(E302&lt;0,1,0)))</x:f>
        <x:v>431</x:v>
      </x:c>
      <x:c r="J302" s="32" t="n">
        <x:v>8</x:v>
      </x:c>
      <x:c r="K302" s="32" t="n">
        <x:v>1</x:v>
      </x:c>
      <x:c r="L302" s="32" t="n">
        <x:v>1</x:v>
      </x:c>
      <x:c r="M302" s="32" t="n">
        <x:v>1</x:v>
      </x:c>
      <x:c r="N302" s="32" t="n">
        <x:v>0</x:v>
      </x:c>
      <x:c r="O302" s="32" t="n">
        <x:v>1</x:v>
      </x:c>
      <x:c r="P302" s="37" t="n">
        <x:f>ROUND('Scoring Method'!$B$2*F302/10,1)</x:f>
        <x:v>28</x:v>
      </x:c>
      <x:c r="Q302" s="37" t="n">
        <x:f>ROUND(MIN('Scoring Method'!$B$3,10*G302),1)</x:f>
        <x:v>0</x:v>
      </x:c>
      <x:c r="R302" s="37" t="n">
        <x:f>IF(H302="",0,ROUND('Scoring Method'!$B$4*(101-H302)/100,1))</x:f>
        <x:v>0</x:v>
      </x:c>
      <x:c r="S302" s="37" t="n">
        <x:f>ROUND(IF(I302="",0,7.5*MIN(1,LN(1+I302)/LN(1+'Scoring Method'!$B$10)))+7.5*LN(1+J302)/LN(1+'Scoring Method'!$B$9),1)</x:f>
        <x:v>12.8</x:v>
      </x:c>
      <x:c r="T302" s="37" t="n">
        <x:f>SUM(K302:O302)</x:f>
        <x:v>4</x:v>
      </x:c>
      <x:c r="U302" s="37" t="n">
        <x:f>ROUND(SUM(P302:T302),1)</x:f>
        <x:v>44.8</x:v>
      </x:c>
      <x:c r="V302" s="32"/>
      <x:c r="W302" s="32" t="str">
        <x:v>연도 등록</x:v>
      </x:c>
    </x:row>
    <x:row r="303" ht="24" customHeight="1">
      <x:c r="A303" s="32" t="n">
        <x:v>299</x:v>
      </x:c>
      <x:c r="B303" s="32" t="str">
        <x:v>베니스의 상인(The Merchant of Venice)</x:v>
      </x:c>
      <x:c r="C303" s="32" t="str">
        <x:v>윌리엄 셰익스피어(William Shakespeare)</x:v>
      </x:c>
      <x:c r="D303" s="32" t="str">
        <x:v>희곡</x:v>
      </x:c>
      <x:c r="E303" s="32" t="n">
        <x:v>1596</x:v>
      </x:c>
      <x:c r="F303" s="32" t="n">
        <x:v>6</x:v>
      </x:c>
      <x:c r="G303" s="32" t="n">
        <x:v>0</x:v>
      </x:c>
      <x:c r="H303" s="32"/>
      <x:c r="I303" s="32" t="n">
        <x:f>IF(E303="","",MAX(0,'Scoring Method'!$B$11-E303-IF(E303&lt;0,1,0)))</x:f>
        <x:v>430</x:v>
      </x:c>
      <x:c r="J303" s="32" t="n">
        <x:v>9</x:v>
      </x:c>
      <x:c r="K303" s="32" t="n">
        <x:v>1</x:v>
      </x:c>
      <x:c r="L303" s="32" t="n">
        <x:v>1</x:v>
      </x:c>
      <x:c r="M303" s="32" t="n">
        <x:v>1</x:v>
      </x:c>
      <x:c r="N303" s="32" t="n">
        <x:v>0</x:v>
      </x:c>
      <x:c r="O303" s="32" t="n">
        <x:v>1</x:v>
      </x:c>
      <x:c r="P303" s="37" t="n">
        <x:f>ROUND('Scoring Method'!$B$2*F303/10,1)</x:f>
        <x:v>24</x:v>
      </x:c>
      <x:c r="Q303" s="37" t="n">
        <x:f>ROUND(MIN('Scoring Method'!$B$3,10*G303),1)</x:f>
        <x:v>0</x:v>
      </x:c>
      <x:c r="R303" s="37" t="n">
        <x:f>IF(H303="",0,ROUND('Scoring Method'!$B$4*(101-H303)/100,1))</x:f>
        <x:v>0</x:v>
      </x:c>
      <x:c r="S303" s="37" t="n">
        <x:f>ROUND(IF(I303="",0,7.5*MIN(1,LN(1+I303)/LN(1+'Scoring Method'!$B$10)))+7.5*LN(1+J303)/LN(1+'Scoring Method'!$B$9),1)</x:f>
        <x:v>13.1</x:v>
      </x:c>
      <x:c r="T303" s="37" t="n">
        <x:f>SUM(K303:O303)</x:f>
        <x:v>4</x:v>
      </x:c>
      <x:c r="U303" s="37" t="n">
        <x:f>ROUND(SUM(P303:T303),1)</x:f>
        <x:v>41.1</x:v>
      </x:c>
      <x:c r="V303" s="32"/>
      <x:c r="W303" s="32" t="str">
        <x:v>연도 등록</x:v>
      </x:c>
    </x:row>
    <x:row r="304" ht="24" customHeight="1">
      <x:c r="A304" s="32" t="n">
        <x:v>300</x:v>
      </x:c>
      <x:c r="B304" s="32" t="str">
        <x:v>셰익스피어 소네트(Shakespeare's Sonnets)</x:v>
      </x:c>
      <x:c r="C304" s="32" t="str">
        <x:v>윌리엄 셰익스피어(William Shakespeare)</x:v>
      </x:c>
      <x:c r="D304" s="32" t="str">
        <x:v>시</x:v>
      </x:c>
      <x:c r="E304" s="32" t="n">
        <x:v>1609</x:v>
      </x:c>
      <x:c r="F304" s="32" t="n">
        <x:v>6</x:v>
      </x:c>
      <x:c r="G304" s="32" t="n">
        <x:v>0</x:v>
      </x:c>
      <x:c r="H304" s="32"/>
      <x:c r="I304" s="32" t="n">
        <x:f>IF(E304="","",MAX(0,'Scoring Method'!$B$11-E304-IF(E304&lt;0,1,0)))</x:f>
        <x:v>417</x:v>
      </x:c>
      <x:c r="J304" s="32" t="n">
        <x:v>7</x:v>
      </x:c>
      <x:c r="K304" s="32" t="n">
        <x:v>1</x:v>
      </x:c>
      <x:c r="L304" s="32" t="n">
        <x:v>1</x:v>
      </x:c>
      <x:c r="M304" s="32" t="n">
        <x:v>1</x:v>
      </x:c>
      <x:c r="N304" s="32" t="n">
        <x:v>0</x:v>
      </x:c>
      <x:c r="O304" s="32" t="n">
        <x:v>1</x:v>
      </x:c>
      <x:c r="P304" s="37" t="n">
        <x:f>ROUND('Scoring Method'!$B$2*F304/10,1)</x:f>
        <x:v>24</x:v>
      </x:c>
      <x:c r="Q304" s="37" t="n">
        <x:f>ROUND(MIN('Scoring Method'!$B$3,10*G304),1)</x:f>
        <x:v>0</x:v>
      </x:c>
      <x:c r="R304" s="37" t="n">
        <x:f>IF(H304="",0,ROUND('Scoring Method'!$B$4*(101-H304)/100,1))</x:f>
        <x:v>0</x:v>
      </x:c>
      <x:c r="S304" s="37" t="n">
        <x:f>ROUND(IF(I304="",0,7.5*MIN(1,LN(1+I304)/LN(1+'Scoring Method'!$B$10)))+7.5*LN(1+J304)/LN(1+'Scoring Method'!$B$9),1)</x:f>
        <x:v>12.5</x:v>
      </x:c>
      <x:c r="T304" s="37" t="n">
        <x:f>SUM(K304:O304)</x:f>
        <x:v>4</x:v>
      </x:c>
      <x:c r="U304" s="37" t="n">
        <x:f>ROUND(SUM(P304:T304),1)</x:f>
        <x:v>40.5</x:v>
      </x:c>
      <x:c r="V304" s="32"/>
      <x:c r="W304" s="32" t="str">
        <x:v>연도 등록</x:v>
      </x:c>
    </x:row>
    <x:row r="305" ht="24" customHeight="1">
      <x:c r="A305" s="32" t="n">
        <x:v>301</x:v>
      </x:c>
      <x:c r="B305" s="32" t="str">
        <x:v>방탕아(The Rover)</x:v>
      </x:c>
      <x:c r="C305" s="32" t="str">
        <x:v>애프라 벤(Aphra Behn)</x:v>
      </x:c>
      <x:c r="D305" s="32" t="str">
        <x:v>희곡</x:v>
      </x:c>
      <x:c r="E305" s="32" t="n">
        <x:v>1677</x:v>
      </x:c>
      <x:c r="F305" s="32" t="n">
        <x:v>7</x:v>
      </x:c>
      <x:c r="G305" s="32" t="n">
        <x:v>0</x:v>
      </x:c>
      <x:c r="H305" s="32"/>
      <x:c r="I305" s="32" t="n">
        <x:f>IF(E305="","",MAX(0,'Scoring Method'!$B$11-E305-IF(E305&lt;0,1,0)))</x:f>
        <x:v>349</x:v>
      </x:c>
      <x:c r="J305" s="32" t="n">
        <x:v>6</x:v>
      </x:c>
      <x:c r="K305" s="32" t="n">
        <x:v>1</x:v>
      </x:c>
      <x:c r="L305" s="32" t="n">
        <x:v>1</x:v>
      </x:c>
      <x:c r="M305" s="32" t="n">
        <x:v>1</x:v>
      </x:c>
      <x:c r="N305" s="32" t="n">
        <x:v>0</x:v>
      </x:c>
      <x:c r="O305" s="32" t="n">
        <x:v>1</x:v>
      </x:c>
      <x:c r="P305" s="37" t="n">
        <x:f>ROUND('Scoring Method'!$B$2*F305/10,1)</x:f>
        <x:v>28</x:v>
      </x:c>
      <x:c r="Q305" s="37" t="n">
        <x:f>ROUND(MIN('Scoring Method'!$B$3,10*G305),1)</x:f>
        <x:v>0</x:v>
      </x:c>
      <x:c r="R305" s="37" t="n">
        <x:f>IF(H305="",0,ROUND('Scoring Method'!$B$4*(101-H305)/100,1))</x:f>
        <x:v>0</x:v>
      </x:c>
      <x:c r="S305" s="37" t="n">
        <x:f>ROUND(IF(I305="",0,7.5*MIN(1,LN(1+I305)/LN(1+'Scoring Method'!$B$10)))+7.5*LN(1+J305)/LN(1+'Scoring Method'!$B$9),1)</x:f>
        <x:v>11.9</x:v>
      </x:c>
      <x:c r="T305" s="37" t="n">
        <x:f>SUM(K305:O305)</x:f>
        <x:v>4</x:v>
      </x:c>
      <x:c r="U305" s="37" t="n">
        <x:f>ROUND(SUM(P305:T305),1)</x:f>
        <x:v>43.9</x:v>
      </x:c>
      <x:c r="V305" s="32"/>
      <x:c r="W305" s="32" t="str">
        <x:v>연도 등록</x:v>
      </x:c>
    </x:row>
    <x:row r="306" ht="24" customHeight="1">
      <x:c r="A306" s="32" t="n">
        <x:v>302</x:v>
      </x:c>
      <x:c r="B306" s="32" t="str">
        <x:v>오루노코(Oroonoko)</x:v>
      </x:c>
      <x:c r="C306" s="32" t="str">
        <x:v>애프라 벤(Aphra Behn)</x:v>
      </x:c>
      <x:c r="D306" s="32" t="str">
        <x:v>소설·단편소설</x:v>
      </x:c>
      <x:c r="E306" s="32" t="n">
        <x:v>1688</x:v>
      </x:c>
      <x:c r="F306" s="32" t="n">
        <x:v>7</x:v>
      </x:c>
      <x:c r="G306" s="32" t="n">
        <x:v>0</x:v>
      </x:c>
      <x:c r="H306" s="32"/>
      <x:c r="I306" s="32" t="n">
        <x:f>IF(E306="","",MAX(0,'Scoring Method'!$B$11-E306-IF(E306&lt;0,1,0)))</x:f>
        <x:v>338</x:v>
      </x:c>
      <x:c r="J306" s="32" t="n">
        <x:v>8</x:v>
      </x:c>
      <x:c r="K306" s="32" t="n">
        <x:v>1</x:v>
      </x:c>
      <x:c r="L306" s="32" t="n">
        <x:v>1</x:v>
      </x:c>
      <x:c r="M306" s="32" t="n">
        <x:v>1</x:v>
      </x:c>
      <x:c r="N306" s="32" t="n">
        <x:v>0</x:v>
      </x:c>
      <x:c r="O306" s="32" t="n">
        <x:v>1</x:v>
      </x:c>
      <x:c r="P306" s="37" t="n">
        <x:f>ROUND('Scoring Method'!$B$2*F306/10,1)</x:f>
        <x:v>28</x:v>
      </x:c>
      <x:c r="Q306" s="37" t="n">
        <x:f>ROUND(MIN('Scoring Method'!$B$3,10*G306),1)</x:f>
        <x:v>0</x:v>
      </x:c>
      <x:c r="R306" s="37" t="n">
        <x:f>IF(H306="",0,ROUND('Scoring Method'!$B$4*(101-H306)/100,1))</x:f>
        <x:v>0</x:v>
      </x:c>
      <x:c r="S306" s="37" t="n">
        <x:f>ROUND(IF(I306="",0,7.5*MIN(1,LN(1+I306)/LN(1+'Scoring Method'!$B$10)))+7.5*LN(1+J306)/LN(1+'Scoring Method'!$B$9),1)</x:f>
        <x:v>12.5</x:v>
      </x:c>
      <x:c r="T306" s="37" t="n">
        <x:f>SUM(K306:O306)</x:f>
        <x:v>4</x:v>
      </x:c>
      <x:c r="U306" s="37" t="n">
        <x:f>ROUND(SUM(P306:T306),1)</x:f>
        <x:v>44.5</x:v>
      </x:c>
      <x:c r="V306" s="32" t="n">
        <x:v>37</x:v>
      </x:c>
      <x:c r="W306" s="32" t="str">
        <x:v>연도 등록</x:v>
      </x:c>
    </x:row>
    <x:row r="307" ht="24" customHeight="1">
      <x:c r="A307" s="32" t="n">
        <x:v>303</x:v>
      </x:c>
      <x:c r="B307" s="32" t="str">
        <x:v>천로역정(The Pilgrim's Progress)</x:v>
      </x:c>
      <x:c r="C307" s="32" t="str">
        <x:v>존 버니언(John Bunyan)</x:v>
      </x:c>
      <x:c r="D307" s="32" t="str">
        <x:v>기타</x:v>
      </x:c>
      <x:c r="E307" s="32" t="n">
        <x:v>1678</x:v>
      </x:c>
      <x:c r="F307" s="32" t="n">
        <x:v>6</x:v>
      </x:c>
      <x:c r="G307" s="32" t="n">
        <x:v>0</x:v>
      </x:c>
      <x:c r="H307" s="32"/>
      <x:c r="I307" s="32" t="n">
        <x:f>IF(E307="","",MAX(0,'Scoring Method'!$B$11-E307-IF(E307&lt;0,1,0)))</x:f>
        <x:v>348</x:v>
      </x:c>
      <x:c r="J307" s="32" t="n">
        <x:v>5</x:v>
      </x:c>
      <x:c r="K307" s="32" t="n">
        <x:v>1</x:v>
      </x:c>
      <x:c r="L307" s="32" t="n">
        <x:v>1</x:v>
      </x:c>
      <x:c r="M307" s="32" t="n">
        <x:v>1</x:v>
      </x:c>
      <x:c r="N307" s="32" t="n">
        <x:v>0</x:v>
      </x:c>
      <x:c r="O307" s="32" t="n">
        <x:v>1</x:v>
      </x:c>
      <x:c r="P307" s="37" t="n">
        <x:f>ROUND('Scoring Method'!$B$2*F307/10,1)</x:f>
        <x:v>24</x:v>
      </x:c>
      <x:c r="Q307" s="37" t="n">
        <x:f>ROUND(MIN('Scoring Method'!$B$3,10*G307),1)</x:f>
        <x:v>0</x:v>
      </x:c>
      <x:c r="R307" s="37" t="n">
        <x:f>IF(H307="",0,ROUND('Scoring Method'!$B$4*(101-H307)/100,1))</x:f>
        <x:v>0</x:v>
      </x:c>
      <x:c r="S307" s="37" t="n">
        <x:f>ROUND(IF(I307="",0,7.5*MIN(1,LN(1+I307)/LN(1+'Scoring Method'!$B$10)))+7.5*LN(1+J307)/LN(1+'Scoring Method'!$B$9),1)</x:f>
        <x:v>11.5</x:v>
      </x:c>
      <x:c r="T307" s="37" t="n">
        <x:f>SUM(K307:O307)</x:f>
        <x:v>4</x:v>
      </x:c>
      <x:c r="U307" s="37" t="n">
        <x:f>ROUND(SUM(P307:T307),1)</x:f>
        <x:v>39.5</x:v>
      </x:c>
      <x:c r="V307" s="32" t="n">
        <x:v>57</x:v>
      </x:c>
      <x:c r="W307" s="32" t="str">
        <x:v>연도 등록</x:v>
      </x:c>
    </x:row>
    <x:row r="308" ht="24" customHeight="1">
      <x:c r="A308" s="32" t="n">
        <x:v>304</x:v>
      </x:c>
      <x:c r="B308" s="32" t="str">
        <x:v>성찰(Meditations on First Philosophy)</x:v>
      </x:c>
      <x:c r="C308" s="32" t="str">
        <x:v>르네 데카르트(René Descartes)</x:v>
      </x:c>
      <x:c r="D308" s="32" t="str">
        <x:v>철학</x:v>
      </x:c>
      <x:c r="E308" s="32" t="n">
        <x:v>1641</x:v>
      </x:c>
      <x:c r="F308" s="32" t="n">
        <x:v>6</x:v>
      </x:c>
      <x:c r="G308" s="32" t="n">
        <x:v>0</x:v>
      </x:c>
      <x:c r="H308" s="32"/>
      <x:c r="I308" s="32" t="n">
        <x:f>IF(E308="","",MAX(0,'Scoring Method'!$B$11-E308-IF(E308&lt;0,1,0)))</x:f>
        <x:v>385</x:v>
      </x:c>
      <x:c r="J308" s="32" t="n">
        <x:v>8</x:v>
      </x:c>
      <x:c r="K308" s="32" t="n">
        <x:v>1</x:v>
      </x:c>
      <x:c r="L308" s="32" t="n">
        <x:v>1</x:v>
      </x:c>
      <x:c r="M308" s="32" t="n">
        <x:v>1</x:v>
      </x:c>
      <x:c r="N308" s="32" t="n">
        <x:v>0</x:v>
      </x:c>
      <x:c r="O308" s="32" t="n">
        <x:v>1</x:v>
      </x:c>
      <x:c r="P308" s="37" t="n">
        <x:f>ROUND('Scoring Method'!$B$2*F308/10,1)</x:f>
        <x:v>24</x:v>
      </x:c>
      <x:c r="Q308" s="37" t="n">
        <x:f>ROUND(MIN('Scoring Method'!$B$3,10*G308),1)</x:f>
        <x:v>0</x:v>
      </x:c>
      <x:c r="R308" s="37" t="n">
        <x:f>IF(H308="",0,ROUND('Scoring Method'!$B$4*(101-H308)/100,1))</x:f>
        <x:v>0</x:v>
      </x:c>
      <x:c r="S308" s="37" t="n">
        <x:f>ROUND(IF(I308="",0,7.5*MIN(1,LN(1+I308)/LN(1+'Scoring Method'!$B$10)))+7.5*LN(1+J308)/LN(1+'Scoring Method'!$B$9),1)</x:f>
        <x:v>12.7</x:v>
      </x:c>
      <x:c r="T308" s="37" t="n">
        <x:f>SUM(K308:O308)</x:f>
        <x:v>4</x:v>
      </x:c>
      <x:c r="U308" s="37" t="n">
        <x:f>ROUND(SUM(P308:T308),1)</x:f>
        <x:v>40.7</x:v>
      </x:c>
      <x:c r="V308" s="32" t="n">
        <x:v>44</x:v>
      </x:c>
      <x:c r="W308" s="32" t="str">
        <x:v>연도 등록</x:v>
      </x:c>
    </x:row>
    <x:row r="309" ht="24" customHeight="1">
      <x:c r="A309" s="32" t="n">
        <x:v>305</x:v>
      </x:c>
      <x:c r="B309" s="32" t="str">
        <x:v>리바이어던(Leviathan)</x:v>
      </x:c>
      <x:c r="C309" s="32" t="str">
        <x:v>토머스 홉스(Thomas Hobbes)</x:v>
      </x:c>
      <x:c r="D309" s="32" t="str">
        <x:v>철학</x:v>
      </x:c>
      <x:c r="E309" s="32" t="n">
        <x:v>1651</x:v>
      </x:c>
      <x:c r="F309" s="32" t="n">
        <x:v>6</x:v>
      </x:c>
      <x:c r="G309" s="32" t="n">
        <x:v>0</x:v>
      </x:c>
      <x:c r="H309" s="32"/>
      <x:c r="I309" s="32" t="n">
        <x:f>IF(E309="","",MAX(0,'Scoring Method'!$B$11-E309-IF(E309&lt;0,1,0)))</x:f>
        <x:v>375</x:v>
      </x:c>
      <x:c r="J309" s="32" t="n">
        <x:v>7</x:v>
      </x:c>
      <x:c r="K309" s="32" t="n">
        <x:v>1</x:v>
      </x:c>
      <x:c r="L309" s="32" t="n">
        <x:v>1</x:v>
      </x:c>
      <x:c r="M309" s="32" t="n">
        <x:v>1</x:v>
      </x:c>
      <x:c r="N309" s="32" t="n">
        <x:v>0</x:v>
      </x:c>
      <x:c r="O309" s="32" t="n">
        <x:v>1</x:v>
      </x:c>
      <x:c r="P309" s="37" t="n">
        <x:f>ROUND('Scoring Method'!$B$2*F309/10,1)</x:f>
        <x:v>24</x:v>
      </x:c>
      <x:c r="Q309" s="37" t="n">
        <x:f>ROUND(MIN('Scoring Method'!$B$3,10*G309),1)</x:f>
        <x:v>0</x:v>
      </x:c>
      <x:c r="R309" s="37" t="n">
        <x:f>IF(H309="",0,ROUND('Scoring Method'!$B$4*(101-H309)/100,1))</x:f>
        <x:v>0</x:v>
      </x:c>
      <x:c r="S309" s="37" t="n">
        <x:f>ROUND(IF(I309="",0,7.5*MIN(1,LN(1+I309)/LN(1+'Scoring Method'!$B$10)))+7.5*LN(1+J309)/LN(1+'Scoring Method'!$B$9),1)</x:f>
        <x:v>12.4</x:v>
      </x:c>
      <x:c r="T309" s="37" t="n">
        <x:f>SUM(K309:O309)</x:f>
        <x:v>4</x:v>
      </x:c>
      <x:c r="U309" s="37" t="n">
        <x:f>ROUND(SUM(P309:T309),1)</x:f>
        <x:v>40.4</x:v>
      </x:c>
      <x:c r="V309" s="32" t="n">
        <x:v>47</x:v>
      </x:c>
      <x:c r="W309" s="32" t="str">
        <x:v>연도 등록</x:v>
      </x:c>
    </x:row>
    <x:row r="310" ht="24" customHeight="1">
      <x:c r="A310" s="32" t="n">
        <x:v>306</x:v>
      </x:c>
      <x:c r="B310" s="32" t="str">
        <x:v>젊은 예술가의 초상(A Portrait of the Artist as a Young Man)</x:v>
      </x:c>
      <x:c r="C310" s="32" t="str">
        <x:v>제임스 오거스틴 얼로이셔스 조이스(James Augustine Aloysius Joyce)</x:v>
      </x:c>
      <x:c r="D310" s="32" t="str">
        <x:v>소설·단편소설</x:v>
      </x:c>
      <x:c r="E310" s="32" t="n">
        <x:v>1916</x:v>
      </x:c>
      <x:c r="F310" s="32" t="n">
        <x:v>9</x:v>
      </x:c>
      <x:c r="G310" s="32" t="n">
        <x:v>0</x:v>
      </x:c>
      <x:c r="H310" s="32"/>
      <x:c r="I310" s="32" t="n">
        <x:f>IF(E310="","",MAX(0,'Scoring Method'!$B$11-E310-IF(E310&lt;0,1,0)))</x:f>
        <x:v>110</x:v>
      </x:c>
      <x:c r="J310" s="32" t="n">
        <x:v>8</x:v>
      </x:c>
      <x:c r="K310" s="32" t="n">
        <x:v>1</x:v>
      </x:c>
      <x:c r="L310" s="32" t="n">
        <x:v>1</x:v>
      </x:c>
      <x:c r="M310" s="32" t="n">
        <x:v>1</x:v>
      </x:c>
      <x:c r="N310" s="32" t="n">
        <x:v>0</x:v>
      </x:c>
      <x:c r="O310" s="32" t="n">
        <x:v>1</x:v>
      </x:c>
      <x:c r="P310" s="37" t="n">
        <x:f>ROUND('Scoring Method'!$B$2*F310/10,1)</x:f>
        <x:v>36</x:v>
      </x:c>
      <x:c r="Q310" s="37" t="n">
        <x:f>ROUND(MIN('Scoring Method'!$B$3,10*G310),1)</x:f>
        <x:v>0</x:v>
      </x:c>
      <x:c r="R310" s="37" t="n">
        <x:f>IF(H310="",0,ROUND('Scoring Method'!$B$4*(101-H310)/100,1))</x:f>
        <x:v>0</x:v>
      </x:c>
      <x:c r="S310" s="37" t="n">
        <x:f>ROUND(IF(I310="",0,7.5*MIN(1,LN(1+I310)/LN(1+'Scoring Method'!$B$10)))+7.5*LN(1+J310)/LN(1+'Scoring Method'!$B$9),1)</x:f>
        <x:v>11.2</x:v>
      </x:c>
      <x:c r="T310" s="37" t="n">
        <x:f>SUM(K310:O310)</x:f>
        <x:v>4</x:v>
      </x:c>
      <x:c r="U310" s="37" t="n">
        <x:f>ROUND(SUM(P310:T310),1)</x:f>
        <x:v>51.2</x:v>
      </x:c>
      <x:c r="V310" s="32" t="n">
        <x:v>13</x:v>
      </x:c>
      <x:c r="W310" s="32" t="str">
        <x:v>연도 등록</x:v>
      </x:c>
    </x:row>
    <x:row r="311" ht="24" customHeight="1">
      <x:c r="A311" s="32" t="n">
        <x:v>307</x:v>
      </x:c>
      <x:c r="B311" s="32" t="str">
        <x:v>더블린 사람들(Dubliners)</x:v>
      </x:c>
      <x:c r="C311" s="32" t="str">
        <x:v>제임스 오거스틴 얼로이셔스 조이스(James Augustine Aloysius Joyce)</x:v>
      </x:c>
      <x:c r="D311" s="32" t="str">
        <x:v>소설·단편소설</x:v>
      </x:c>
      <x:c r="E311" s="32" t="n">
        <x:v>1914</x:v>
      </x:c>
      <x:c r="F311" s="32" t="n">
        <x:v>9</x:v>
      </x:c>
      <x:c r="G311" s="32" t="n">
        <x:v>0</x:v>
      </x:c>
      <x:c r="H311" s="32"/>
      <x:c r="I311" s="32" t="n">
        <x:f>IF(E311="","",MAX(0,'Scoring Method'!$B$11-E311-IF(E311&lt;0,1,0)))</x:f>
        <x:v>112</x:v>
      </x:c>
      <x:c r="J311" s="32" t="n">
        <x:v>6</x:v>
      </x:c>
      <x:c r="K311" s="32" t="n">
        <x:v>1</x:v>
      </x:c>
      <x:c r="L311" s="32" t="n">
        <x:v>1</x:v>
      </x:c>
      <x:c r="M311" s="32" t="n">
        <x:v>1</x:v>
      </x:c>
      <x:c r="N311" s="32" t="n">
        <x:v>0</x:v>
      </x:c>
      <x:c r="O311" s="32" t="n">
        <x:v>1</x:v>
      </x:c>
      <x:c r="P311" s="37" t="n">
        <x:f>ROUND('Scoring Method'!$B$2*F311/10,1)</x:f>
        <x:v>36</x:v>
      </x:c>
      <x:c r="Q311" s="37" t="n">
        <x:f>ROUND(MIN('Scoring Method'!$B$3,10*G311),1)</x:f>
        <x:v>0</x:v>
      </x:c>
      <x:c r="R311" s="37" t="n">
        <x:f>IF(H311="",0,ROUND('Scoring Method'!$B$4*(101-H311)/100,1))</x:f>
        <x:v>0</x:v>
      </x:c>
      <x:c r="S311" s="37" t="n">
        <x:f>ROUND(IF(I311="",0,7.5*MIN(1,LN(1+I311)/LN(1+'Scoring Method'!$B$10)))+7.5*LN(1+J311)/LN(1+'Scoring Method'!$B$9),1)</x:f>
        <x:v>10.6</x:v>
      </x:c>
      <x:c r="T311" s="37" t="n">
        <x:f>SUM(K311:O311)</x:f>
        <x:v>4</x:v>
      </x:c>
      <x:c r="U311" s="37" t="n">
        <x:f>ROUND(SUM(P311:T311),1)</x:f>
        <x:v>50.6</x:v>
      </x:c>
      <x:c r="V311" s="32" t="n">
        <x:v>18</x:v>
      </x:c>
      <x:c r="W311" s="32" t="str">
        <x:v>연도 등록</x:v>
      </x:c>
    </x:row>
    <x:row r="312" ht="24" customHeight="1">
      <x:c r="A312" s="32" t="n">
        <x:v>308</x:v>
      </x:c>
      <x:c r="B312" s="32" t="str">
        <x:v>등대로(To the Lighthouse)</x:v>
      </x:c>
      <x:c r="C312" s="32" t="str">
        <x:v>애들린 버지니아 울프(Adeline Virginia Woolf)</x:v>
      </x:c>
      <x:c r="D312" s="32" t="str">
        <x:v>소설·단편소설</x:v>
      </x:c>
      <x:c r="E312" s="32" t="n">
        <x:v>1927</x:v>
      </x:c>
      <x:c r="F312" s="32" t="n">
        <x:v>9</x:v>
      </x:c>
      <x:c r="G312" s="32" t="n">
        <x:v>0</x:v>
      </x:c>
      <x:c r="H312" s="32"/>
      <x:c r="I312" s="32" t="n">
        <x:f>IF(E312="","",MAX(0,'Scoring Method'!$B$11-E312-IF(E312&lt;0,1,0)))</x:f>
        <x:v>99</x:v>
      </x:c>
      <x:c r="J312" s="32" t="n">
        <x:v>9</x:v>
      </x:c>
      <x:c r="K312" s="32" t="n">
        <x:v>1</x:v>
      </x:c>
      <x:c r="L312" s="32" t="n">
        <x:v>1</x:v>
      </x:c>
      <x:c r="M312" s="32" t="n">
        <x:v>1</x:v>
      </x:c>
      <x:c r="N312" s="32" t="n">
        <x:v>0</x:v>
      </x:c>
      <x:c r="O312" s="32" t="n">
        <x:v>1</x:v>
      </x:c>
      <x:c r="P312" s="37" t="n">
        <x:f>ROUND('Scoring Method'!$B$2*F312/10,1)</x:f>
        <x:v>36</x:v>
      </x:c>
      <x:c r="Q312" s="37" t="n">
        <x:f>ROUND(MIN('Scoring Method'!$B$3,10*G312),1)</x:f>
        <x:v>0</x:v>
      </x:c>
      <x:c r="R312" s="37" t="n">
        <x:f>IF(H312="",0,ROUND('Scoring Method'!$B$4*(101-H312)/100,1))</x:f>
        <x:v>0</x:v>
      </x:c>
      <x:c r="S312" s="37" t="n">
        <x:f>ROUND(IF(I312="",0,7.5*MIN(1,LN(1+I312)/LN(1+'Scoring Method'!$B$10)))+7.5*LN(1+J312)/LN(1+'Scoring Method'!$B$9),1)</x:f>
        <x:v>11.3</x:v>
      </x:c>
      <x:c r="T312" s="37" t="n">
        <x:f>SUM(K312:O312)</x:f>
        <x:v>4</x:v>
      </x:c>
      <x:c r="U312" s="37" t="n">
        <x:f>ROUND(SUM(P312:T312),1)</x:f>
        <x:v>51.3</x:v>
      </x:c>
      <x:c r="V312" s="32" t="n">
        <x:v>11</x:v>
      </x:c>
      <x:c r="W312" s="32" t="str">
        <x:v>연도 등록</x:v>
      </x:c>
    </x:row>
    <x:row r="313" ht="24" customHeight="1">
      <x:c r="A313" s="32" t="n">
        <x:v>309</x:v>
      </x:c>
      <x:c r="B313" s="32" t="str">
        <x:v>파도(The Waves)</x:v>
      </x:c>
      <x:c r="C313" s="32" t="str">
        <x:v>애들린 버지니아 울프(Adeline Virginia Woolf)</x:v>
      </x:c>
      <x:c r="D313" s="32" t="str">
        <x:v>소설·단편소설</x:v>
      </x:c>
      <x:c r="E313" s="32" t="n">
        <x:v>1931</x:v>
      </x:c>
      <x:c r="F313" s="32" t="n">
        <x:v>9</x:v>
      </x:c>
      <x:c r="G313" s="32" t="n">
        <x:v>0</x:v>
      </x:c>
      <x:c r="H313" s="32"/>
      <x:c r="I313" s="32" t="n">
        <x:f>IF(E313="","",MAX(0,'Scoring Method'!$B$11-E313-IF(E313&lt;0,1,0)))</x:f>
        <x:v>95</x:v>
      </x:c>
      <x:c r="J313" s="32" t="n">
        <x:v>8</x:v>
      </x:c>
      <x:c r="K313" s="32" t="n">
        <x:v>1</x:v>
      </x:c>
      <x:c r="L313" s="32" t="n">
        <x:v>1</x:v>
      </x:c>
      <x:c r="M313" s="32" t="n">
        <x:v>1</x:v>
      </x:c>
      <x:c r="N313" s="32" t="n">
        <x:v>0</x:v>
      </x:c>
      <x:c r="O313" s="32" t="n">
        <x:v>1</x:v>
      </x:c>
      <x:c r="P313" s="37" t="n">
        <x:f>ROUND('Scoring Method'!$B$2*F313/10,1)</x:f>
        <x:v>36</x:v>
      </x:c>
      <x:c r="Q313" s="37" t="n">
        <x:f>ROUND(MIN('Scoring Method'!$B$3,10*G313),1)</x:f>
        <x:v>0</x:v>
      </x:c>
      <x:c r="R313" s="37" t="n">
        <x:f>IF(H313="",0,ROUND('Scoring Method'!$B$4*(101-H313)/100,1))</x:f>
        <x:v>0</x:v>
      </x:c>
      <x:c r="S313" s="37" t="n">
        <x:f>ROUND(IF(I313="",0,7.5*MIN(1,LN(1+I313)/LN(1+'Scoring Method'!$B$10)))+7.5*LN(1+J313)/LN(1+'Scoring Method'!$B$9),1)</x:f>
        <x:v>11</x:v>
      </x:c>
      <x:c r="T313" s="37" t="n">
        <x:f>SUM(K313:O313)</x:f>
        <x:v>4</x:v>
      </x:c>
      <x:c r="U313" s="37" t="n">
        <x:f>ROUND(SUM(P313:T313),1)</x:f>
        <x:v>51</x:v>
      </x:c>
      <x:c r="V313" s="32" t="n">
        <x:v>15</x:v>
      </x:c>
      <x:c r="W313" s="32" t="str">
        <x:v>연도 등록</x:v>
      </x:c>
    </x:row>
    <x:row r="314" ht="24" customHeight="1">
      <x:c r="A314" s="32" t="n">
        <x:v>310</x:v>
      </x:c>
      <x:c r="B314" s="32" t="str">
        <x:v>올랜도(Orlando)</x:v>
      </x:c>
      <x:c r="C314" s="32" t="str">
        <x:v>애들린 버지니아 울프(Adeline Virginia Woolf)</x:v>
      </x:c>
      <x:c r="D314" s="32" t="str">
        <x:v>소설·단편소설</x:v>
      </x:c>
      <x:c r="E314" s="32" t="n">
        <x:v>1928</x:v>
      </x:c>
      <x:c r="F314" s="32" t="n">
        <x:v>9</x:v>
      </x:c>
      <x:c r="G314" s="32" t="n">
        <x:v>0</x:v>
      </x:c>
      <x:c r="H314" s="32"/>
      <x:c r="I314" s="32" t="n">
        <x:f>IF(E314="","",MAX(0,'Scoring Method'!$B$11-E314-IF(E314&lt;0,1,0)))</x:f>
        <x:v>98</x:v>
      </x:c>
      <x:c r="J314" s="32" t="n">
        <x:v>6</x:v>
      </x:c>
      <x:c r="K314" s="32" t="n">
        <x:v>1</x:v>
      </x:c>
      <x:c r="L314" s="32" t="n">
        <x:v>1</x:v>
      </x:c>
      <x:c r="M314" s="32" t="n">
        <x:v>1</x:v>
      </x:c>
      <x:c r="N314" s="32" t="n">
        <x:v>0</x:v>
      </x:c>
      <x:c r="O314" s="32" t="n">
        <x:v>1</x:v>
      </x:c>
      <x:c r="P314" s="37" t="n">
        <x:f>ROUND('Scoring Method'!$B$2*F314/10,1)</x:f>
        <x:v>36</x:v>
      </x:c>
      <x:c r="Q314" s="37" t="n">
        <x:f>ROUND(MIN('Scoring Method'!$B$3,10*G314),1)</x:f>
        <x:v>0</x:v>
      </x:c>
      <x:c r="R314" s="37" t="n">
        <x:f>IF(H314="",0,ROUND('Scoring Method'!$B$4*(101-H314)/100,1))</x:f>
        <x:v>0</x:v>
      </x:c>
      <x:c r="S314" s="37" t="n">
        <x:f>ROUND(IF(I314="",0,7.5*MIN(1,LN(1+I314)/LN(1+'Scoring Method'!$B$10)))+7.5*LN(1+J314)/LN(1+'Scoring Method'!$B$9),1)</x:f>
        <x:v>10.4</x:v>
      </x:c>
      <x:c r="T314" s="37" t="n">
        <x:f>SUM(K314:O314)</x:f>
        <x:v>4</x:v>
      </x:c>
      <x:c r="U314" s="37" t="n">
        <x:f>ROUND(SUM(P314:T314),1)</x:f>
        <x:v>50.4</x:v>
      </x:c>
      <x:c r="V314" s="32" t="n">
        <x:v>20</x:v>
      </x:c>
      <x:c r="W314" s="32" t="str">
        <x:v>연도 등록</x:v>
      </x:c>
    </x:row>
    <x:row r="315" ht="24" customHeight="1">
      <x:c r="A315" s="32" t="n">
        <x:v>311</x:v>
      </x:c>
      <x:c r="B315" s="32" t="str">
        <x:v>자기만의 방(A Room of One's Own)</x:v>
      </x:c>
      <x:c r="C315" s="32" t="str">
        <x:v>애들린 버지니아 울프(Adeline Virginia Woolf)</x:v>
      </x:c>
      <x:c r="D315" s="32" t="str">
        <x:v>에세이</x:v>
      </x:c>
      <x:c r="E315" s="32" t="n">
        <x:v>1929</x:v>
      </x:c>
      <x:c r="F315" s="32" t="n">
        <x:v>9</x:v>
      </x:c>
      <x:c r="G315" s="32" t="n">
        <x:v>0</x:v>
      </x:c>
      <x:c r="H315" s="32"/>
      <x:c r="I315" s="32" t="n">
        <x:f>IF(E315="","",MAX(0,'Scoring Method'!$B$11-E315-IF(E315&lt;0,1,0)))</x:f>
        <x:v>97</x:v>
      </x:c>
      <x:c r="J315" s="32" t="n">
        <x:v>9</x:v>
      </x:c>
      <x:c r="K315" s="32" t="n">
        <x:v>1</x:v>
      </x:c>
      <x:c r="L315" s="32" t="n">
        <x:v>1</x:v>
      </x:c>
      <x:c r="M315" s="32" t="n">
        <x:v>1</x:v>
      </x:c>
      <x:c r="N315" s="32" t="n">
        <x:v>0</x:v>
      </x:c>
      <x:c r="O315" s="32" t="n">
        <x:v>1</x:v>
      </x:c>
      <x:c r="P315" s="37" t="n">
        <x:f>ROUND('Scoring Method'!$B$2*F315/10,1)</x:f>
        <x:v>36</x:v>
      </x:c>
      <x:c r="Q315" s="37" t="n">
        <x:f>ROUND(MIN('Scoring Method'!$B$3,10*G315),1)</x:f>
        <x:v>0</x:v>
      </x:c>
      <x:c r="R315" s="37" t="n">
        <x:f>IF(H315="",0,ROUND('Scoring Method'!$B$4*(101-H315)/100,1))</x:f>
        <x:v>0</x:v>
      </x:c>
      <x:c r="S315" s="37" t="n">
        <x:f>ROUND(IF(I315="",0,7.5*MIN(1,LN(1+I315)/LN(1+'Scoring Method'!$B$10)))+7.5*LN(1+J315)/LN(1+'Scoring Method'!$B$9),1)</x:f>
        <x:v>11.3</x:v>
      </x:c>
      <x:c r="T315" s="37" t="n">
        <x:f>SUM(K315:O315)</x:f>
        <x:v>4</x:v>
      </x:c>
      <x:c r="U315" s="37" t="n">
        <x:f>ROUND(SUM(P315:T315),1)</x:f>
        <x:v>51.3</x:v>
      </x:c>
      <x:c r="V315" s="32" t="n">
        <x:v>12</x:v>
      </x:c>
      <x:c r="W315" s="32" t="str">
        <x:v>연도 등록</x:v>
      </x:c>
    </x:row>
    <x:row r="316" ht="24" customHeight="1">
      <x:c r="A316" s="32" t="n">
        <x:v>312</x:v>
      </x:c>
      <x:c r="B316" s="32" t="str">
        <x:v>스완네 집 쪽으로(Swann's Way)</x:v>
      </x:c>
      <x:c r="C316" s="32" t="str">
        <x:v>발랑탱 루이 조르주 외젠 마르셀 프루스트(Valentin Louis Georges Eugène Marcel Proust)</x:v>
      </x:c>
      <x:c r="D316" s="32" t="str">
        <x:v>소설·단편소설</x:v>
      </x:c>
      <x:c r="E316" s="32" t="n">
        <x:v>1913</x:v>
      </x:c>
      <x:c r="F316" s="32" t="n">
        <x:v>9</x:v>
      </x:c>
      <x:c r="G316" s="32" t="n">
        <x:v>0</x:v>
      </x:c>
      <x:c r="H316" s="32"/>
      <x:c r="I316" s="32" t="n">
        <x:f>IF(E316="","",MAX(0,'Scoring Method'!$B$11-E316-IF(E316&lt;0,1,0)))</x:f>
        <x:v>113</x:v>
      </x:c>
      <x:c r="J316" s="32" t="n">
        <x:v>7</x:v>
      </x:c>
      <x:c r="K316" s="32" t="n">
        <x:v>1</x:v>
      </x:c>
      <x:c r="L316" s="32" t="n">
        <x:v>1</x:v>
      </x:c>
      <x:c r="M316" s="32" t="n">
        <x:v>1</x:v>
      </x:c>
      <x:c r="N316" s="32" t="n">
        <x:v>0</x:v>
      </x:c>
      <x:c r="O316" s="32" t="n">
        <x:v>1</x:v>
      </x:c>
      <x:c r="P316" s="37" t="n">
        <x:f>ROUND('Scoring Method'!$B$2*F316/10,1)</x:f>
        <x:v>36</x:v>
      </x:c>
      <x:c r="Q316" s="37" t="n">
        <x:f>ROUND(MIN('Scoring Method'!$B$3,10*G316),1)</x:f>
        <x:v>0</x:v>
      </x:c>
      <x:c r="R316" s="37" t="n">
        <x:f>IF(H316="",0,ROUND('Scoring Method'!$B$4*(101-H316)/100,1))</x:f>
        <x:v>0</x:v>
      </x:c>
      <x:c r="S316" s="37" t="n">
        <x:f>ROUND(IF(I316="",0,7.5*MIN(1,LN(1+I316)/LN(1+'Scoring Method'!$B$10)))+7.5*LN(1+J316)/LN(1+'Scoring Method'!$B$9),1)</x:f>
        <x:v>10.9</x:v>
      </x:c>
      <x:c r="T316" s="37" t="n">
        <x:f>SUM(K316:O316)</x:f>
        <x:v>4</x:v>
      </x:c>
      <x:c r="U316" s="37" t="n">
        <x:f>ROUND(SUM(P316:T316),1)</x:f>
        <x:v>50.9</x:v>
      </x:c>
      <x:c r="V316" s="32" t="n">
        <x:v>17</x:v>
      </x:c>
      <x:c r="W316" s="32" t="str">
        <x:v>연도 등록</x:v>
      </x:c>
    </x:row>
    <x:row r="317" ht="24" customHeight="1">
      <x:c r="A317" s="32" t="n">
        <x:v>313</x:v>
      </x:c>
      <x:c r="B317" s="32" t="str">
        <x:v>마의 산(The Magic Mountain)</x:v>
      </x:c>
      <x:c r="C317" s="32" t="str">
        <x:v>파울 토마스 만(Paul Thomas Mann)</x:v>
      </x:c>
      <x:c r="D317" s="32" t="str">
        <x:v>소설·단편소설</x:v>
      </x:c>
      <x:c r="E317" s="32" t="n">
        <x:v>1924</x:v>
      </x:c>
      <x:c r="F317" s="32" t="n">
        <x:v>9</x:v>
      </x:c>
      <x:c r="G317" s="32" t="n">
        <x:v>0</x:v>
      </x:c>
      <x:c r="H317" s="32"/>
      <x:c r="I317" s="32" t="n">
        <x:f>IF(E317="","",MAX(0,'Scoring Method'!$B$11-E317-IF(E317&lt;0,1,0)))</x:f>
        <x:v>102</x:v>
      </x:c>
      <x:c r="J317" s="32" t="n">
        <x:v>9</x:v>
      </x:c>
      <x:c r="K317" s="32" t="n">
        <x:v>1</x:v>
      </x:c>
      <x:c r="L317" s="32" t="n">
        <x:v>1</x:v>
      </x:c>
      <x:c r="M317" s="32" t="n">
        <x:v>1</x:v>
      </x:c>
      <x:c r="N317" s="32" t="n">
        <x:v>0</x:v>
      </x:c>
      <x:c r="O317" s="32" t="n">
        <x:v>1</x:v>
      </x:c>
      <x:c r="P317" s="37" t="n">
        <x:f>ROUND('Scoring Method'!$B$2*F317/10,1)</x:f>
        <x:v>36</x:v>
      </x:c>
      <x:c r="Q317" s="37" t="n">
        <x:f>ROUND(MIN('Scoring Method'!$B$3,10*G317),1)</x:f>
        <x:v>0</x:v>
      </x:c>
      <x:c r="R317" s="37" t="n">
        <x:f>IF(H317="",0,ROUND('Scoring Method'!$B$4*(101-H317)/100,1))</x:f>
        <x:v>0</x:v>
      </x:c>
      <x:c r="S317" s="37" t="n">
        <x:f>ROUND(IF(I317="",0,7.5*MIN(1,LN(1+I317)/LN(1+'Scoring Method'!$B$10)))+7.5*LN(1+J317)/LN(1+'Scoring Method'!$B$9),1)</x:f>
        <x:v>11.4</x:v>
      </x:c>
      <x:c r="T317" s="37" t="n">
        <x:f>SUM(K317:O317)</x:f>
        <x:v>4</x:v>
      </x:c>
      <x:c r="U317" s="37" t="n">
        <x:f>ROUND(SUM(P317:T317),1)</x:f>
        <x:v>51.4</x:v>
      </x:c>
      <x:c r="V317" s="32" t="n">
        <x:v>10</x:v>
      </x:c>
      <x:c r="W317" s="32" t="str">
        <x:v>연도 등록</x:v>
      </x:c>
    </x:row>
    <x:row r="318" ht="24" customHeight="1">
      <x:c r="A318" s="32" t="n">
        <x:v>314</x:v>
      </x:c>
      <x:c r="B318" s="32" t="str">
        <x:v>베네치아에서의 죽음(Death in Venice)</x:v>
      </x:c>
      <x:c r="C318" s="32" t="str">
        <x:v>파울 토마스 만(Paul Thomas Mann)</x:v>
      </x:c>
      <x:c r="D318" s="32" t="str">
        <x:v>소설·단편소설</x:v>
      </x:c>
      <x:c r="E318" s="32" t="n">
        <x:v>1912</x:v>
      </x:c>
      <x:c r="F318" s="32" t="n">
        <x:v>9</x:v>
      </x:c>
      <x:c r="G318" s="32" t="n">
        <x:v>0</x:v>
      </x:c>
      <x:c r="H318" s="32"/>
      <x:c r="I318" s="32" t="n">
        <x:f>IF(E318="","",MAX(0,'Scoring Method'!$B$11-E318-IF(E318&lt;0,1,0)))</x:f>
        <x:v>114</x:v>
      </x:c>
      <x:c r="J318" s="32" t="n">
        <x:v>6</x:v>
      </x:c>
      <x:c r="K318" s="32" t="n">
        <x:v>1</x:v>
      </x:c>
      <x:c r="L318" s="32" t="n">
        <x:v>1</x:v>
      </x:c>
      <x:c r="M318" s="32" t="n">
        <x:v>1</x:v>
      </x:c>
      <x:c r="N318" s="32" t="n">
        <x:v>0</x:v>
      </x:c>
      <x:c r="O318" s="32" t="n">
        <x:v>1</x:v>
      </x:c>
      <x:c r="P318" s="37" t="n">
        <x:f>ROUND('Scoring Method'!$B$2*F318/10,1)</x:f>
        <x:v>36</x:v>
      </x:c>
      <x:c r="Q318" s="37" t="n">
        <x:f>ROUND(MIN('Scoring Method'!$B$3,10*G318),1)</x:f>
        <x:v>0</x:v>
      </x:c>
      <x:c r="R318" s="37" t="n">
        <x:f>IF(H318="",0,ROUND('Scoring Method'!$B$4*(101-H318)/100,1))</x:f>
        <x:v>0</x:v>
      </x:c>
      <x:c r="S318" s="37" t="n">
        <x:f>ROUND(IF(I318="",0,7.5*MIN(1,LN(1+I318)/LN(1+'Scoring Method'!$B$10)))+7.5*LN(1+J318)/LN(1+'Scoring Method'!$B$9),1)</x:f>
        <x:v>10.6</x:v>
      </x:c>
      <x:c r="T318" s="37" t="n">
        <x:f>SUM(K318:O318)</x:f>
        <x:v>4</x:v>
      </x:c>
      <x:c r="U318" s="37" t="n">
        <x:f>ROUND(SUM(P318:T318),1)</x:f>
        <x:v>50.6</x:v>
      </x:c>
      <x:c r="V318" s="32" t="n">
        <x:v>19</x:v>
      </x:c>
      <x:c r="W318" s="32" t="str">
        <x:v>연도 등록</x:v>
      </x:c>
    </x:row>
    <x:row r="319" ht="24" customHeight="1">
      <x:c r="A319" s="32" t="n">
        <x:v>315</x:v>
      </x:c>
      <x:c r="B319" s="32" t="str">
        <x:v>부덴브로크가의 사람들(Buddenbrooks)</x:v>
      </x:c>
      <x:c r="C319" s="32" t="str">
        <x:v>파울 토마스 만(Paul Thomas Mann)</x:v>
      </x:c>
      <x:c r="D319" s="32" t="str">
        <x:v>소설·단편소설</x:v>
      </x:c>
      <x:c r="E319" s="32" t="n">
        <x:v>1901</x:v>
      </x:c>
      <x:c r="F319" s="32" t="n">
        <x:v>9</x:v>
      </x:c>
      <x:c r="G319" s="32" t="n">
        <x:v>0</x:v>
      </x:c>
      <x:c r="H319" s="32"/>
      <x:c r="I319" s="32" t="n">
        <x:f>IF(E319="","",MAX(0,'Scoring Method'!$B$11-E319-IF(E319&lt;0,1,0)))</x:f>
        <x:v>125</x:v>
      </x:c>
      <x:c r="J319" s="32" t="n">
        <x:v>7</x:v>
      </x:c>
      <x:c r="K319" s="32" t="n">
        <x:v>1</x:v>
      </x:c>
      <x:c r="L319" s="32" t="n">
        <x:v>1</x:v>
      </x:c>
      <x:c r="M319" s="32" t="n">
        <x:v>1</x:v>
      </x:c>
      <x:c r="N319" s="32" t="n">
        <x:v>0</x:v>
      </x:c>
      <x:c r="O319" s="32" t="n">
        <x:v>1</x:v>
      </x:c>
      <x:c r="P319" s="37" t="n">
        <x:f>ROUND('Scoring Method'!$B$2*F319/10,1)</x:f>
        <x:v>36</x:v>
      </x:c>
      <x:c r="Q319" s="37" t="n">
        <x:f>ROUND(MIN('Scoring Method'!$B$3,10*G319),1)</x:f>
        <x:v>0</x:v>
      </x:c>
      <x:c r="R319" s="37" t="n">
        <x:f>IF(H319="",0,ROUND('Scoring Method'!$B$4*(101-H319)/100,1))</x:f>
        <x:v>0</x:v>
      </x:c>
      <x:c r="S319" s="37" t="n">
        <x:f>ROUND(IF(I319="",0,7.5*MIN(1,LN(1+I319)/LN(1+'Scoring Method'!$B$10)))+7.5*LN(1+J319)/LN(1+'Scoring Method'!$B$9),1)</x:f>
        <x:v>11</x:v>
      </x:c>
      <x:c r="T319" s="37" t="n">
        <x:f>SUM(K319:O319)</x:f>
        <x:v>4</x:v>
      </x:c>
      <x:c r="U319" s="37" t="n">
        <x:f>ROUND(SUM(P319:T319),1)</x:f>
        <x:v>51</x:v>
      </x:c>
      <x:c r="V319" s="32" t="n">
        <x:v>16</x:v>
      </x:c>
      <x:c r="W319" s="32" t="str">
        <x:v>연도 등록</x:v>
      </x:c>
    </x:row>
    <x:row r="320" ht="24" customHeight="1">
      <x:c r="A320" s="32" t="n">
        <x:v>316</x:v>
      </x:c>
      <x:c r="B320" s="32" t="str">
        <x:v>소리와 분노(The Sound and the Fury)</x:v>
      </x:c>
      <x:c r="C320" s="32" t="str">
        <x:v>윌리엄 커스버트 포크너(William Cuthbert Faulkner)</x:v>
      </x:c>
      <x:c r="D320" s="32" t="str">
        <x:v>소설·단편소설</x:v>
      </x:c>
      <x:c r="E320" s="32" t="n">
        <x:v>1929</x:v>
      </x:c>
      <x:c r="F320" s="32" t="n">
        <x:v>8</x:v>
      </x:c>
      <x:c r="G320" s="32" t="n">
        <x:v>1</x:v>
      </x:c>
      <x:c r="H320" s="32"/>
      <x:c r="I320" s="32" t="n">
        <x:f>IF(E320="","",MAX(0,'Scoring Method'!$B$11-E320-IF(E320&lt;0,1,0)))</x:f>
        <x:v>97</x:v>
      </x:c>
      <x:c r="J320" s="32" t="n">
        <x:v>6</x:v>
      </x:c>
      <x:c r="K320" s="32" t="n">
        <x:v>1</x:v>
      </x:c>
      <x:c r="L320" s="32" t="n">
        <x:v>1</x:v>
      </x:c>
      <x:c r="M320" s="32" t="n">
        <x:v>1</x:v>
      </x:c>
      <x:c r="N320" s="32" t="n">
        <x:v>0</x:v>
      </x:c>
      <x:c r="O320" s="32" t="n">
        <x:v>1</x:v>
      </x:c>
      <x:c r="P320" s="37" t="n">
        <x:f>ROUND('Scoring Method'!$B$2*F320/10,1)</x:f>
        <x:v>32</x:v>
      </x:c>
      <x:c r="Q320" s="37" t="n">
        <x:f>ROUND(MIN('Scoring Method'!$B$3,10*G320),1)</x:f>
        <x:v>10</x:v>
      </x:c>
      <x:c r="R320" s="37" t="n">
        <x:f>IF(H320="",0,ROUND('Scoring Method'!$B$4*(101-H320)/100,1))</x:f>
        <x:v>0</x:v>
      </x:c>
      <x:c r="S320" s="37" t="n">
        <x:f>ROUND(IF(I320="",0,7.5*MIN(1,LN(1+I320)/LN(1+'Scoring Method'!$B$10)))+7.5*LN(1+J320)/LN(1+'Scoring Method'!$B$9),1)</x:f>
        <x:v>10.4</x:v>
      </x:c>
      <x:c r="T320" s="37" t="n">
        <x:f>SUM(K320:O320)</x:f>
        <x:v>4</x:v>
      </x:c>
      <x:c r="U320" s="37" t="n">
        <x:f>ROUND(SUM(P320:T320),1)</x:f>
        <x:v>56.4</x:v>
      </x:c>
      <x:c r="V320" s="32" t="n">
        <x:v>5</x:v>
      </x:c>
      <x:c r="W320" s="32" t="str">
        <x:v>연도 등록</x:v>
      </x:c>
    </x:row>
    <x:row r="321" ht="24" customHeight="1">
      <x:c r="A321" s="32" t="n">
        <x:v>317</x:v>
      </x:c>
      <x:c r="B321" s="32" t="str">
        <x:v>내가 죽어 누워 있을 때(As I Lay Dying)</x:v>
      </x:c>
      <x:c r="C321" s="32" t="str">
        <x:v>윌리엄 커스버트 포크너(William Cuthbert Faulkner)</x:v>
      </x:c>
      <x:c r="D321" s="32" t="str">
        <x:v>소설·단편소설</x:v>
      </x:c>
      <x:c r="E321" s="32" t="n">
        <x:v>1930</x:v>
      </x:c>
      <x:c r="F321" s="32" t="n">
        <x:v>8</x:v>
      </x:c>
      <x:c r="G321" s="32" t="n">
        <x:v>0</x:v>
      </x:c>
      <x:c r="H321" s="32"/>
      <x:c r="I321" s="32" t="n">
        <x:f>IF(E321="","",MAX(0,'Scoring Method'!$B$11-E321-IF(E321&lt;0,1,0)))</x:f>
        <x:v>96</x:v>
      </x:c>
      <x:c r="J321" s="32" t="n">
        <x:v>6</x:v>
      </x:c>
      <x:c r="K321" s="32" t="n">
        <x:v>1</x:v>
      </x:c>
      <x:c r="L321" s="32" t="n">
        <x:v>1</x:v>
      </x:c>
      <x:c r="M321" s="32" t="n">
        <x:v>1</x:v>
      </x:c>
      <x:c r="N321" s="32" t="n">
        <x:v>0</x:v>
      </x:c>
      <x:c r="O321" s="32" t="n">
        <x:v>1</x:v>
      </x:c>
      <x:c r="P321" s="37" t="n">
        <x:f>ROUND('Scoring Method'!$B$2*F321/10,1)</x:f>
        <x:v>32</x:v>
      </x:c>
      <x:c r="Q321" s="37" t="n">
        <x:f>ROUND(MIN('Scoring Method'!$B$3,10*G321),1)</x:f>
        <x:v>0</x:v>
      </x:c>
      <x:c r="R321" s="37" t="n">
        <x:f>IF(H321="",0,ROUND('Scoring Method'!$B$4*(101-H321)/100,1))</x:f>
        <x:v>0</x:v>
      </x:c>
      <x:c r="S321" s="37" t="n">
        <x:f>ROUND(IF(I321="",0,7.5*MIN(1,LN(1+I321)/LN(1+'Scoring Method'!$B$10)))+7.5*LN(1+J321)/LN(1+'Scoring Method'!$B$9),1)</x:f>
        <x:v>10.4</x:v>
      </x:c>
      <x:c r="T321" s="37" t="n">
        <x:f>SUM(K321:O321)</x:f>
        <x:v>4</x:v>
      </x:c>
      <x:c r="U321" s="37" t="n">
        <x:f>ROUND(SUM(P321:T321),1)</x:f>
        <x:v>46.4</x:v>
      </x:c>
      <x:c r="V321" s="32" t="n">
        <x:v>33</x:v>
      </x:c>
      <x:c r="W321" s="32" t="str">
        <x:v>연도 등록</x:v>
      </x:c>
    </x:row>
    <x:row r="322" ht="24" customHeight="1">
      <x:c r="A322" s="32" t="n">
        <x:v>318</x:v>
      </x:c>
      <x:c r="B322" s="32" t="str">
        <x:v>선량한 병사(The Good Soldier)</x:v>
      </x:c>
      <x:c r="C322" s="32" t="str">
        <x:v>포드 매독스 포드(Ford Madox Ford)</x:v>
      </x:c>
      <x:c r="D322" s="32" t="str">
        <x:v>소설·단편소설</x:v>
      </x:c>
      <x:c r="E322" s="32" t="n">
        <x:v>1915</x:v>
      </x:c>
      <x:c r="F322" s="32" t="n">
        <x:v>7</x:v>
      </x:c>
      <x:c r="G322" s="32" t="n">
        <x:v>0</x:v>
      </x:c>
      <x:c r="H322" s="32"/>
      <x:c r="I322" s="32" t="n">
        <x:f>IF(E322="","",MAX(0,'Scoring Method'!$B$11-E322-IF(E322&lt;0,1,0)))</x:f>
        <x:v>111</x:v>
      </x:c>
      <x:c r="J322" s="32" t="n">
        <x:v>5</x:v>
      </x:c>
      <x:c r="K322" s="32" t="n">
        <x:v>1</x:v>
      </x:c>
      <x:c r="L322" s="32" t="n">
        <x:v>1</x:v>
      </x:c>
      <x:c r="M322" s="32" t="n">
        <x:v>1</x:v>
      </x:c>
      <x:c r="N322" s="32" t="n">
        <x:v>0</x:v>
      </x:c>
      <x:c r="O322" s="32" t="n">
        <x:v>1</x:v>
      </x:c>
      <x:c r="P322" s="37" t="n">
        <x:f>ROUND('Scoring Method'!$B$2*F322/10,1)</x:f>
        <x:v>28</x:v>
      </x:c>
      <x:c r="Q322" s="37" t="n">
        <x:f>ROUND(MIN('Scoring Method'!$B$3,10*G322),1)</x:f>
        <x:v>0</x:v>
      </x:c>
      <x:c r="R322" s="37" t="n">
        <x:f>IF(H322="",0,ROUND('Scoring Method'!$B$4*(101-H322)/100,1))</x:f>
        <x:v>0</x:v>
      </x:c>
      <x:c r="S322" s="37" t="n">
        <x:f>ROUND(IF(I322="",0,7.5*MIN(1,LN(1+I322)/LN(1+'Scoring Method'!$B$10)))+7.5*LN(1+J322)/LN(1+'Scoring Method'!$B$9),1)</x:f>
        <x:v>10.2</x:v>
      </x:c>
      <x:c r="T322" s="37" t="n">
        <x:f>SUM(K322:O322)</x:f>
        <x:v>4</x:v>
      </x:c>
      <x:c r="U322" s="37" t="n">
        <x:f>ROUND(SUM(P322:T322),1)</x:f>
        <x:v>42.2</x:v>
      </x:c>
      <x:c r="V322" s="32" t="n">
        <x:v>41</x:v>
      </x:c>
      <x:c r="W322" s="32" t="str">
        <x:v>연도 등록</x:v>
      </x:c>
    </x:row>
    <x:row r="323" ht="24" customHeight="1">
      <x:c r="A323" s="32" t="n">
        <x:v>319</x:v>
      </x:c>
      <x:c r="B323" s="32" t="str">
        <x:v>오레스테이아(The Oresteia)</x:v>
      </x:c>
      <x:c r="C323" s="32" t="str">
        <x:v>아이스킬로스(Aeschylus)</x:v>
      </x:c>
      <x:c r="D323" s="32" t="str">
        <x:v>희곡</x:v>
      </x:c>
      <x:c r="E323" s="32" t="n">
        <x:v>-458</x:v>
      </x:c>
      <x:c r="F323" s="32" t="n">
        <x:v>5</x:v>
      </x:c>
      <x:c r="G323" s="32" t="n">
        <x:v>0</x:v>
      </x:c>
      <x:c r="H323" s="32"/>
      <x:c r="I323" s="32" t="n">
        <x:f>IF(E323="","",MAX(0,'Scoring Method'!$B$11-E323-IF(E323&lt;0,1,0)))</x:f>
        <x:v>2483</x:v>
      </x:c>
      <x:c r="J323" s="32" t="n">
        <x:v>8</x:v>
      </x:c>
      <x:c r="K323" s="32" t="n">
        <x:v>1</x:v>
      </x:c>
      <x:c r="L323" s="32" t="n">
        <x:v>1</x:v>
      </x:c>
      <x:c r="M323" s="32" t="n">
        <x:v>1</x:v>
      </x:c>
      <x:c r="N323" s="32" t="n">
        <x:v>0</x:v>
      </x:c>
      <x:c r="O323" s="32" t="n">
        <x:v>1</x:v>
      </x:c>
      <x:c r="P323" s="37" t="n">
        <x:f>ROUND('Scoring Method'!$B$2*F323/10,1)</x:f>
        <x:v>20</x:v>
      </x:c>
      <x:c r="Q323" s="37" t="n">
        <x:f>ROUND(MIN('Scoring Method'!$B$3,10*G323),1)</x:f>
        <x:v>0</x:v>
      </x:c>
      <x:c r="R323" s="37" t="n">
        <x:f>IF(H323="",0,ROUND('Scoring Method'!$B$4*(101-H323)/100,1))</x:f>
        <x:v>0</x:v>
      </x:c>
      <x:c r="S323" s="37" t="n">
        <x:f>ROUND(IF(I323="",0,7.5*MIN(1,LN(1+I323)/LN(1+'Scoring Method'!$B$10)))+7.5*LN(1+J323)/LN(1+'Scoring Method'!$B$9),1)</x:f>
        <x:v>13</x:v>
      </x:c>
      <x:c r="T323" s="37" t="n">
        <x:f>SUM(K323:O323)</x:f>
        <x:v>4</x:v>
      </x:c>
      <x:c r="U323" s="37" t="n">
        <x:f>ROUND(SUM(P323:T323),1)</x:f>
        <x:v>37</x:v>
      </x:c>
      <x:c r="V323" s="32"/>
      <x:c r="W323" s="32" t="str">
        <x:v>연도 등록</x:v>
      </x:c>
    </x:row>
    <x:row r="324" ht="24" customHeight="1">
      <x:c r="A324" s="32" t="n">
        <x:v>320</x:v>
      </x:c>
      <x:c r="B324" s="32" t="str">
        <x:v>안티고네(Antigone)</x:v>
      </x:c>
      <x:c r="C324" s="32" t="str">
        <x:v>소포클레스(Sophocles)</x:v>
      </x:c>
      <x:c r="D324" s="32" t="str">
        <x:v>희곡</x:v>
      </x:c>
      <x:c r="E324" s="32" t="n">
        <x:v>-441</x:v>
      </x:c>
      <x:c r="F324" s="32" t="n">
        <x:v>5</x:v>
      </x:c>
      <x:c r="G324" s="32" t="n">
        <x:v>0</x:v>
      </x:c>
      <x:c r="H324" s="32"/>
      <x:c r="I324" s="32" t="n">
        <x:f>IF(E324="","",MAX(0,'Scoring Method'!$B$11-E324-IF(E324&lt;0,1,0)))</x:f>
        <x:v>2466</x:v>
      </x:c>
      <x:c r="J324" s="32" t="n">
        <x:v>8</x:v>
      </x:c>
      <x:c r="K324" s="32" t="n">
        <x:v>1</x:v>
      </x:c>
      <x:c r="L324" s="32" t="n">
        <x:v>1</x:v>
      </x:c>
      <x:c r="M324" s="32" t="n">
        <x:v>1</x:v>
      </x:c>
      <x:c r="N324" s="32" t="n">
        <x:v>0</x:v>
      </x:c>
      <x:c r="O324" s="32" t="n">
        <x:v>1</x:v>
      </x:c>
      <x:c r="P324" s="37" t="n">
        <x:f>ROUND('Scoring Method'!$B$2*F324/10,1)</x:f>
        <x:v>20</x:v>
      </x:c>
      <x:c r="Q324" s="37" t="n">
        <x:f>ROUND(MIN('Scoring Method'!$B$3,10*G324),1)</x:f>
        <x:v>0</x:v>
      </x:c>
      <x:c r="R324" s="37" t="n">
        <x:f>IF(H324="",0,ROUND('Scoring Method'!$B$4*(101-H324)/100,1))</x:f>
        <x:v>0</x:v>
      </x:c>
      <x:c r="S324" s="37" t="n">
        <x:f>ROUND(IF(I324="",0,7.5*MIN(1,LN(1+I324)/LN(1+'Scoring Method'!$B$10)))+7.5*LN(1+J324)/LN(1+'Scoring Method'!$B$9),1)</x:f>
        <x:v>13</x:v>
      </x:c>
      <x:c r="T324" s="37" t="n">
        <x:f>SUM(K324:O324)</x:f>
        <x:v>4</x:v>
      </x:c>
      <x:c r="U324" s="37" t="n">
        <x:f>ROUND(SUM(P324:T324),1)</x:f>
        <x:v>37</x:v>
      </x:c>
      <x:c r="V324" s="32"/>
      <x:c r="W324" s="32" t="str">
        <x:v>연도 등록</x:v>
      </x:c>
    </x:row>
    <x:row r="325" ht="24" customHeight="1">
      <x:c r="A325" s="32" t="n">
        <x:v>321</x:v>
      </x:c>
      <x:c r="B325" s="32" t="str">
        <x:v>메데이아(Medea)</x:v>
      </x:c>
      <x:c r="C325" s="32" t="str">
        <x:v>에우리피데스(Euripides)</x:v>
      </x:c>
      <x:c r="D325" s="32" t="str">
        <x:v>희곡</x:v>
      </x:c>
      <x:c r="E325" s="32" t="n">
        <x:v>-431</x:v>
      </x:c>
      <x:c r="F325" s="32" t="n">
        <x:v>5</x:v>
      </x:c>
      <x:c r="G325" s="32" t="n">
        <x:v>0</x:v>
      </x:c>
      <x:c r="H325" s="32"/>
      <x:c r="I325" s="32" t="n">
        <x:f>IF(E325="","",MAX(0,'Scoring Method'!$B$11-E325-IF(E325&lt;0,1,0)))</x:f>
        <x:v>2456</x:v>
      </x:c>
      <x:c r="J325" s="32" t="n">
        <x:v>7</x:v>
      </x:c>
      <x:c r="K325" s="32" t="n">
        <x:v>1</x:v>
      </x:c>
      <x:c r="L325" s="32" t="n">
        <x:v>1</x:v>
      </x:c>
      <x:c r="M325" s="32" t="n">
        <x:v>1</x:v>
      </x:c>
      <x:c r="N325" s="32" t="n">
        <x:v>0</x:v>
      </x:c>
      <x:c r="O325" s="32" t="n">
        <x:v>1</x:v>
      </x:c>
      <x:c r="P325" s="37" t="n">
        <x:f>ROUND('Scoring Method'!$B$2*F325/10,1)</x:f>
        <x:v>20</x:v>
      </x:c>
      <x:c r="Q325" s="37" t="n">
        <x:f>ROUND(MIN('Scoring Method'!$B$3,10*G325),1)</x:f>
        <x:v>0</x:v>
      </x:c>
      <x:c r="R325" s="37" t="n">
        <x:f>IF(H325="",0,ROUND('Scoring Method'!$B$4*(101-H325)/100,1))</x:f>
        <x:v>0</x:v>
      </x:c>
      <x:c r="S325" s="37" t="n">
        <x:f>ROUND(IF(I325="",0,7.5*MIN(1,LN(1+I325)/LN(1+'Scoring Method'!$B$10)))+7.5*LN(1+J325)/LN(1+'Scoring Method'!$B$9),1)</x:f>
        <x:v>12.7</x:v>
      </x:c>
      <x:c r="T325" s="37" t="n">
        <x:f>SUM(K325:O325)</x:f>
        <x:v>4</x:v>
      </x:c>
      <x:c r="U325" s="37" t="n">
        <x:f>ROUND(SUM(P325:T325),1)</x:f>
        <x:v>36.7</x:v>
      </x:c>
      <x:c r="V325" s="32"/>
      <x:c r="W325" s="32" t="str">
        <x:v>연도 등록</x:v>
      </x:c>
    </x:row>
    <x:row r="326" ht="24" customHeight="1">
      <x:c r="A326" s="32" t="n">
        <x:v>322</x:v>
      </x:c>
      <x:c r="B326" s="32" t="str">
        <x:v>박코스의 여신도들(The Bacchae)</x:v>
      </x:c>
      <x:c r="C326" s="32" t="str">
        <x:v>에우리피데스(Euripides)</x:v>
      </x:c>
      <x:c r="D326" s="32" t="str">
        <x:v>희곡</x:v>
      </x:c>
      <x:c r="E326" s="32" t="n">
        <x:v>-405</x:v>
      </x:c>
      <x:c r="F326" s="32" t="n">
        <x:v>5</x:v>
      </x:c>
      <x:c r="G326" s="32" t="n">
        <x:v>0</x:v>
      </x:c>
      <x:c r="H326" s="32"/>
      <x:c r="I326" s="32" t="n">
        <x:f>IF(E326="","",MAX(0,'Scoring Method'!$B$11-E326-IF(E326&lt;0,1,0)))</x:f>
        <x:v>2430</x:v>
      </x:c>
      <x:c r="J326" s="32" t="n">
        <x:v>7</x:v>
      </x:c>
      <x:c r="K326" s="32" t="n">
        <x:v>1</x:v>
      </x:c>
      <x:c r="L326" s="32" t="n">
        <x:v>1</x:v>
      </x:c>
      <x:c r="M326" s="32" t="n">
        <x:v>1</x:v>
      </x:c>
      <x:c r="N326" s="32" t="n">
        <x:v>0</x:v>
      </x:c>
      <x:c r="O326" s="32" t="n">
        <x:v>1</x:v>
      </x:c>
      <x:c r="P326" s="37" t="n">
        <x:f>ROUND('Scoring Method'!$B$2*F326/10,1)</x:f>
        <x:v>20</x:v>
      </x:c>
      <x:c r="Q326" s="37" t="n">
        <x:f>ROUND(MIN('Scoring Method'!$B$3,10*G326),1)</x:f>
        <x:v>0</x:v>
      </x:c>
      <x:c r="R326" s="37" t="n">
        <x:f>IF(H326="",0,ROUND('Scoring Method'!$B$4*(101-H326)/100,1))</x:f>
        <x:v>0</x:v>
      </x:c>
      <x:c r="S326" s="37" t="n">
        <x:f>ROUND(IF(I326="",0,7.5*MIN(1,LN(1+I326)/LN(1+'Scoring Method'!$B$10)))+7.5*LN(1+J326)/LN(1+'Scoring Method'!$B$9),1)</x:f>
        <x:v>12.7</x:v>
      </x:c>
      <x:c r="T326" s="37" t="n">
        <x:f>SUM(K326:O326)</x:f>
        <x:v>4</x:v>
      </x:c>
      <x:c r="U326" s="37" t="n">
        <x:f>ROUND(SUM(P326:T326),1)</x:f>
        <x:v>36.7</x:v>
      </x:c>
      <x:c r="V326" s="32"/>
      <x:c r="W326" s="32" t="str">
        <x:v>연도 등록</x:v>
      </x:c>
    </x:row>
    <x:row r="327" ht="24" customHeight="1">
      <x:c r="A327" s="32" t="n">
        <x:v>323</x:v>
      </x:c>
      <x:c r="B327" s="32" t="str">
        <x:v>사포 시편(Poems of Sappho)</x:v>
      </x:c>
      <x:c r="C327" s="32" t="str">
        <x:v>사포(Sappho)</x:v>
      </x:c>
      <x:c r="D327" s="32" t="str">
        <x:v>시</x:v>
      </x:c>
      <x:c r="E327" s="32" t="n">
        <x:v>-600</x:v>
      </x:c>
      <x:c r="F327" s="32" t="n">
        <x:v>5</x:v>
      </x:c>
      <x:c r="G327" s="32" t="n">
        <x:v>0</x:v>
      </x:c>
      <x:c r="H327" s="32"/>
      <x:c r="I327" s="32" t="n">
        <x:f>IF(E327="","",MAX(0,'Scoring Method'!$B$11-E327-IF(E327&lt;0,1,0)))</x:f>
        <x:v>2625</x:v>
      </x:c>
      <x:c r="J327" s="32" t="n">
        <x:v>7</x:v>
      </x:c>
      <x:c r="K327" s="32" t="n">
        <x:v>1</x:v>
      </x:c>
      <x:c r="L327" s="32" t="n">
        <x:v>1</x:v>
      </x:c>
      <x:c r="M327" s="32" t="n">
        <x:v>1</x:v>
      </x:c>
      <x:c r="N327" s="32" t="n">
        <x:v>0</x:v>
      </x:c>
      <x:c r="O327" s="32" t="n">
        <x:v>1</x:v>
      </x:c>
      <x:c r="P327" s="37" t="n">
        <x:f>ROUND('Scoring Method'!$B$2*F327/10,1)</x:f>
        <x:v>20</x:v>
      </x:c>
      <x:c r="Q327" s="37" t="n">
        <x:f>ROUND(MIN('Scoring Method'!$B$3,10*G327),1)</x:f>
        <x:v>0</x:v>
      </x:c>
      <x:c r="R327" s="37" t="n">
        <x:f>IF(H327="",0,ROUND('Scoring Method'!$B$4*(101-H327)/100,1))</x:f>
        <x:v>0</x:v>
      </x:c>
      <x:c r="S327" s="37" t="n">
        <x:f>ROUND(IF(I327="",0,7.5*MIN(1,LN(1+I327)/LN(1+'Scoring Method'!$B$10)))+7.5*LN(1+J327)/LN(1+'Scoring Method'!$B$9),1)</x:f>
        <x:v>12.7</x:v>
      </x:c>
      <x:c r="T327" s="37" t="n">
        <x:f>SUM(K327:O327)</x:f>
        <x:v>4</x:v>
      </x:c>
      <x:c r="U327" s="37" t="n">
        <x:f>ROUND(SUM(P327:T327),1)</x:f>
        <x:v>36.7</x:v>
      </x:c>
      <x:c r="V327" s="32"/>
      <x:c r="W327" s="32" t="str">
        <x:v>연도 등록</x:v>
      </x:c>
    </x:row>
    <x:row r="328" ht="24" customHeight="1">
      <x:c r="A328" s="32" t="n">
        <x:v>324</x:v>
      </x:c>
      <x:c r="B328" s="32" t="str">
        <x:v>호메로스 찬가(Homeric Hymns)</x:v>
      </x:c>
      <x:c r="C328" s="32" t="str">
        <x:v>전승(Traditional)</x:v>
      </x:c>
      <x:c r="D328" s="32" t="str">
        <x:v>시</x:v>
      </x:c>
      <x:c r="E328" s="32" t="n">
        <x:v>-650</x:v>
      </x:c>
      <x:c r="F328" s="32" t="n">
        <x:v>5</x:v>
      </x:c>
      <x:c r="G328" s="32" t="n">
        <x:v>0</x:v>
      </x:c>
      <x:c r="H328" s="32"/>
      <x:c r="I328" s="32" t="n">
        <x:f>IF(E328="","",MAX(0,'Scoring Method'!$B$11-E328-IF(E328&lt;0,1,0)))</x:f>
        <x:v>2675</x:v>
      </x:c>
      <x:c r="J328" s="32" t="n">
        <x:v>13</x:v>
      </x:c>
      <x:c r="K328" s="32" t="n">
        <x:v>1</x:v>
      </x:c>
      <x:c r="L328" s="32" t="n">
        <x:v>1</x:v>
      </x:c>
      <x:c r="M328" s="32" t="n">
        <x:v>1</x:v>
      </x:c>
      <x:c r="N328" s="32" t="n">
        <x:v>0</x:v>
      </x:c>
      <x:c r="O328" s="32" t="n">
        <x:v>1</x:v>
      </x:c>
      <x:c r="P328" s="37" t="n">
        <x:f>ROUND('Scoring Method'!$B$2*F328/10,1)</x:f>
        <x:v>20</x:v>
      </x:c>
      <x:c r="Q328" s="37" t="n">
        <x:f>ROUND(MIN('Scoring Method'!$B$3,10*G328),1)</x:f>
        <x:v>0</x:v>
      </x:c>
      <x:c r="R328" s="37" t="n">
        <x:f>IF(H328="",0,ROUND('Scoring Method'!$B$4*(101-H328)/100,1))</x:f>
        <x:v>0</x:v>
      </x:c>
      <x:c r="S328" s="37" t="n">
        <x:f>ROUND(IF(I328="",0,7.5*MIN(1,LN(1+I328)/LN(1+'Scoring Method'!$B$10)))+7.5*LN(1+J328)/LN(1+'Scoring Method'!$B$9),1)</x:f>
        <x:v>14.1</x:v>
      </x:c>
      <x:c r="T328" s="37" t="n">
        <x:f>SUM(K328:O328)</x:f>
        <x:v>4</x:v>
      </x:c>
      <x:c r="U328" s="37" t="n">
        <x:f>ROUND(SUM(P328:T328),1)</x:f>
        <x:v>38.1</x:v>
      </x:c>
      <x:c r="V328" s="32"/>
      <x:c r="W328" s="32" t="str">
        <x:v>연도 등록</x:v>
      </x:c>
    </x:row>
    <x:row r="329" ht="24" customHeight="1">
      <x:c r="A329" s="32" t="n">
        <x:v>325</x:v>
      </x:c>
      <x:c r="B329" s="32" t="str">
        <x:v>신통기(Theogony)</x:v>
      </x:c>
      <x:c r="C329" s="32" t="str">
        <x:v>헤시오도스(Hesiod)</x:v>
      </x:c>
      <x:c r="D329" s="32" t="str">
        <x:v>서사시</x:v>
      </x:c>
      <x:c r="E329" s="32" t="n">
        <x:v>-700</x:v>
      </x:c>
      <x:c r="F329" s="32" t="n">
        <x:v>5</x:v>
      </x:c>
      <x:c r="G329" s="32" t="n">
        <x:v>0</x:v>
      </x:c>
      <x:c r="H329" s="32"/>
      <x:c r="I329" s="32" t="n">
        <x:f>IF(E329="","",MAX(0,'Scoring Method'!$B$11-E329-IF(E329&lt;0,1,0)))</x:f>
        <x:v>2725</x:v>
      </x:c>
      <x:c r="J329" s="32" t="n">
        <x:v>9</x:v>
      </x:c>
      <x:c r="K329" s="32" t="n">
        <x:v>1</x:v>
      </x:c>
      <x:c r="L329" s="32" t="n">
        <x:v>1</x:v>
      </x:c>
      <x:c r="M329" s="32" t="n">
        <x:v>1</x:v>
      </x:c>
      <x:c r="N329" s="32" t="n">
        <x:v>0</x:v>
      </x:c>
      <x:c r="O329" s="32" t="n">
        <x:v>1</x:v>
      </x:c>
      <x:c r="P329" s="37" t="n">
        <x:f>ROUND('Scoring Method'!$B$2*F329/10,1)</x:f>
        <x:v>20</x:v>
      </x:c>
      <x:c r="Q329" s="37" t="n">
        <x:f>ROUND(MIN('Scoring Method'!$B$3,10*G329),1)</x:f>
        <x:v>0</x:v>
      </x:c>
      <x:c r="R329" s="37" t="n">
        <x:f>IF(H329="",0,ROUND('Scoring Method'!$B$4*(101-H329)/100,1))</x:f>
        <x:v>0</x:v>
      </x:c>
      <x:c r="S329" s="37" t="n">
        <x:f>ROUND(IF(I329="",0,7.5*MIN(1,LN(1+I329)/LN(1+'Scoring Method'!$B$10)))+7.5*LN(1+J329)/LN(1+'Scoring Method'!$B$9),1)</x:f>
        <x:v>13.3</x:v>
      </x:c>
      <x:c r="T329" s="37" t="n">
        <x:f>SUM(K329:O329)</x:f>
        <x:v>4</x:v>
      </x:c>
      <x:c r="U329" s="37" t="n">
        <x:f>ROUND(SUM(P329:T329),1)</x:f>
        <x:v>37.3</x:v>
      </x:c>
      <x:c r="V329" s="32" t="n">
        <x:v>63</x:v>
      </x:c>
      <x:c r="W329" s="32" t="str">
        <x:v>연도 등록</x:v>
      </x:c>
    </x:row>
    <x:row r="330" ht="24" customHeight="1">
      <x:c r="A330" s="32" t="n">
        <x:v>326</x:v>
      </x:c>
      <x:c r="B330" s="32" t="str">
        <x:v>일과 날(Works and Days)</x:v>
      </x:c>
      <x:c r="C330" s="32" t="str">
        <x:v>헤시오도스(Hesiod)</x:v>
      </x:c>
      <x:c r="D330" s="32" t="str">
        <x:v>서사시</x:v>
      </x:c>
      <x:c r="E330" s="32" t="n">
        <x:v>-700</x:v>
      </x:c>
      <x:c r="F330" s="32" t="n">
        <x:v>5</x:v>
      </x:c>
      <x:c r="G330" s="32" t="n">
        <x:v>0</x:v>
      </x:c>
      <x:c r="H330" s="32"/>
      <x:c r="I330" s="32" t="n">
        <x:f>IF(E330="","",MAX(0,'Scoring Method'!$B$11-E330-IF(E330&lt;0,1,0)))</x:f>
        <x:v>2725</x:v>
      </x:c>
      <x:c r="J330" s="32" t="n">
        <x:v>8</x:v>
      </x:c>
      <x:c r="K330" s="32" t="n">
        <x:v>1</x:v>
      </x:c>
      <x:c r="L330" s="32" t="n">
        <x:v>1</x:v>
      </x:c>
      <x:c r="M330" s="32" t="n">
        <x:v>1</x:v>
      </x:c>
      <x:c r="N330" s="32" t="n">
        <x:v>0</x:v>
      </x:c>
      <x:c r="O330" s="32" t="n">
        <x:v>1</x:v>
      </x:c>
      <x:c r="P330" s="37" t="n">
        <x:f>ROUND('Scoring Method'!$B$2*F330/10,1)</x:f>
        <x:v>20</x:v>
      </x:c>
      <x:c r="Q330" s="37" t="n">
        <x:f>ROUND(MIN('Scoring Method'!$B$3,10*G330),1)</x:f>
        <x:v>0</x:v>
      </x:c>
      <x:c r="R330" s="37" t="n">
        <x:f>IF(H330="",0,ROUND('Scoring Method'!$B$4*(101-H330)/100,1))</x:f>
        <x:v>0</x:v>
      </x:c>
      <x:c r="S330" s="37" t="n">
        <x:f>ROUND(IF(I330="",0,7.5*MIN(1,LN(1+I330)/LN(1+'Scoring Method'!$B$10)))+7.5*LN(1+J330)/LN(1+'Scoring Method'!$B$9),1)</x:f>
        <x:v>13</x:v>
      </x:c>
      <x:c r="T330" s="37" t="n">
        <x:f>SUM(K330:O330)</x:f>
        <x:v>4</x:v>
      </x:c>
      <x:c r="U330" s="37" t="n">
        <x:f>ROUND(SUM(P330:T330),1)</x:f>
        <x:v>37</x:v>
      </x:c>
      <x:c r="V330" s="32" t="n">
        <x:v>67</x:v>
      </x:c>
      <x:c r="W330" s="32" t="str">
        <x:v>연도 등록</x:v>
      </x:c>
    </x:row>
    <x:row r="331" ht="24" customHeight="1">
      <x:c r="A331" s="32" t="n">
        <x:v>327</x:v>
      </x:c>
      <x:c r="B331" s="32" t="str">
        <x:v>역사(The Histories)</x:v>
      </x:c>
      <x:c r="C331" s="32" t="str">
        <x:v>헤로도토스(Herodotus)</x:v>
      </x:c>
      <x:c r="D331" s="32" t="str">
        <x:v>기타</x:v>
      </x:c>
      <x:c r="E331" s="32" t="n">
        <x:v>-440</x:v>
      </x:c>
      <x:c r="F331" s="32" t="n">
        <x:v>5</x:v>
      </x:c>
      <x:c r="G331" s="32" t="n">
        <x:v>0</x:v>
      </x:c>
      <x:c r="H331" s="32"/>
      <x:c r="I331" s="32" t="n">
        <x:f>IF(E331="","",MAX(0,'Scoring Method'!$B$11-E331-IF(E331&lt;0,1,0)))</x:f>
        <x:v>2465</x:v>
      </x:c>
      <x:c r="J331" s="32" t="n">
        <x:v>7</x:v>
      </x:c>
      <x:c r="K331" s="32" t="n">
        <x:v>1</x:v>
      </x:c>
      <x:c r="L331" s="32" t="n">
        <x:v>1</x:v>
      </x:c>
      <x:c r="M331" s="32" t="n">
        <x:v>1</x:v>
      </x:c>
      <x:c r="N331" s="32" t="n">
        <x:v>0</x:v>
      </x:c>
      <x:c r="O331" s="32" t="n">
        <x:v>1</x:v>
      </x:c>
      <x:c r="P331" s="37" t="n">
        <x:f>ROUND('Scoring Method'!$B$2*F331/10,1)</x:f>
        <x:v>20</x:v>
      </x:c>
      <x:c r="Q331" s="37" t="n">
        <x:f>ROUND(MIN('Scoring Method'!$B$3,10*G331),1)</x:f>
        <x:v>0</x:v>
      </x:c>
      <x:c r="R331" s="37" t="n">
        <x:f>IF(H331="",0,ROUND('Scoring Method'!$B$4*(101-H331)/100,1))</x:f>
        <x:v>0</x:v>
      </x:c>
      <x:c r="S331" s="37" t="n">
        <x:f>ROUND(IF(I331="",0,7.5*MIN(1,LN(1+I331)/LN(1+'Scoring Method'!$B$10)))+7.5*LN(1+J331)/LN(1+'Scoring Method'!$B$9),1)</x:f>
        <x:v>12.7</x:v>
      </x:c>
      <x:c r="T331" s="37" t="n">
        <x:f>SUM(K331:O331)</x:f>
        <x:v>4</x:v>
      </x:c>
      <x:c r="U331" s="37" t="n">
        <x:f>ROUND(SUM(P331:T331),1)</x:f>
        <x:v>36.7</x:v>
      </x:c>
      <x:c r="V331" s="32" t="n">
        <x:v>75</x:v>
      </x:c>
      <x:c r="W331" s="32" t="str">
        <x:v>연도 등록</x:v>
      </x:c>
    </x:row>
    <x:row r="332" ht="24" customHeight="1">
      <x:c r="A332" s="32" t="n">
        <x:v>328</x:v>
      </x:c>
      <x:c r="B332" s="32" t="str">
        <x:v>펠로폰네소스 전쟁사(History of the Peloponnesian War)</x:v>
      </x:c>
      <x:c r="C332" s="32" t="str">
        <x:v>투키디데스(Thucydides)</x:v>
      </x:c>
      <x:c r="D332" s="32" t="str">
        <x:v>기타</x:v>
      </x:c>
      <x:c r="E332" s="32" t="n">
        <x:v>-400</x:v>
      </x:c>
      <x:c r="F332" s="32" t="n">
        <x:v>5</x:v>
      </x:c>
      <x:c r="G332" s="32" t="n">
        <x:v>0</x:v>
      </x:c>
      <x:c r="H332" s="32"/>
      <x:c r="I332" s="32" t="n">
        <x:f>IF(E332="","",MAX(0,'Scoring Method'!$B$11-E332-IF(E332&lt;0,1,0)))</x:f>
        <x:v>2425</x:v>
      </x:c>
      <x:c r="J332" s="32" t="n">
        <x:v>6</x:v>
      </x:c>
      <x:c r="K332" s="32" t="n">
        <x:v>1</x:v>
      </x:c>
      <x:c r="L332" s="32" t="n">
        <x:v>1</x:v>
      </x:c>
      <x:c r="M332" s="32" t="n">
        <x:v>1</x:v>
      </x:c>
      <x:c r="N332" s="32" t="n">
        <x:v>0</x:v>
      </x:c>
      <x:c r="O332" s="32" t="n">
        <x:v>1</x:v>
      </x:c>
      <x:c r="P332" s="37" t="n">
        <x:f>ROUND('Scoring Method'!$B$2*F332/10,1)</x:f>
        <x:v>20</x:v>
      </x:c>
      <x:c r="Q332" s="37" t="n">
        <x:f>ROUND(MIN('Scoring Method'!$B$3,10*G332),1)</x:f>
        <x:v>0</x:v>
      </x:c>
      <x:c r="R332" s="37" t="n">
        <x:f>IF(H332="",0,ROUND('Scoring Method'!$B$4*(101-H332)/100,1))</x:f>
        <x:v>0</x:v>
      </x:c>
      <x:c r="S332" s="37" t="n">
        <x:f>ROUND(IF(I332="",0,7.5*MIN(1,LN(1+I332)/LN(1+'Scoring Method'!$B$10)))+7.5*LN(1+J332)/LN(1+'Scoring Method'!$B$9),1)</x:f>
        <x:v>12.4</x:v>
      </x:c>
      <x:c r="T332" s="37" t="n">
        <x:f>SUM(K332:O332)</x:f>
        <x:v>4</x:v>
      </x:c>
      <x:c r="U332" s="37" t="n">
        <x:f>ROUND(SUM(P332:T332),1)</x:f>
        <x:v>36.4</x:v>
      </x:c>
      <x:c r="V332" s="32"/>
      <x:c r="W332" s="32" t="str">
        <x:v>연도 등록</x:v>
      </x:c>
    </x:row>
    <x:row r="333" ht="24" customHeight="1">
      <x:c r="A333" s="32" t="n">
        <x:v>329</x:v>
      </x:c>
      <x:c r="B333" s="32" t="str">
        <x:v>향연(Symposium)</x:v>
      </x:c>
      <x:c r="C333" s="32" t="str">
        <x:v>플라톤(Plato)</x:v>
      </x:c>
      <x:c r="D333" s="32" t="str">
        <x:v>철학</x:v>
      </x:c>
      <x:c r="E333" s="32" t="n">
        <x:v>-385</x:v>
      </x:c>
      <x:c r="F333" s="32" t="n">
        <x:v>5</x:v>
      </x:c>
      <x:c r="G333" s="32" t="n">
        <x:v>0</x:v>
      </x:c>
      <x:c r="H333" s="32"/>
      <x:c r="I333" s="32" t="n">
        <x:f>IF(E333="","",MAX(0,'Scoring Method'!$B$11-E333-IF(E333&lt;0,1,0)))</x:f>
        <x:v>2410</x:v>
      </x:c>
      <x:c r="J333" s="32" t="n">
        <x:v>7</x:v>
      </x:c>
      <x:c r="K333" s="32" t="n">
        <x:v>1</x:v>
      </x:c>
      <x:c r="L333" s="32" t="n">
        <x:v>1</x:v>
      </x:c>
      <x:c r="M333" s="32" t="n">
        <x:v>1</x:v>
      </x:c>
      <x:c r="N333" s="32" t="n">
        <x:v>0</x:v>
      </x:c>
      <x:c r="O333" s="32" t="n">
        <x:v>1</x:v>
      </x:c>
      <x:c r="P333" s="37" t="n">
        <x:f>ROUND('Scoring Method'!$B$2*F333/10,1)</x:f>
        <x:v>20</x:v>
      </x:c>
      <x:c r="Q333" s="37" t="n">
        <x:f>ROUND(MIN('Scoring Method'!$B$3,10*G333),1)</x:f>
        <x:v>0</x:v>
      </x:c>
      <x:c r="R333" s="37" t="n">
        <x:f>IF(H333="",0,ROUND('Scoring Method'!$B$4*(101-H333)/100,1))</x:f>
        <x:v>0</x:v>
      </x:c>
      <x:c r="S333" s="37" t="n">
        <x:f>ROUND(IF(I333="",0,7.5*MIN(1,LN(1+I333)/LN(1+'Scoring Method'!$B$10)))+7.5*LN(1+J333)/LN(1+'Scoring Method'!$B$9),1)</x:f>
        <x:v>12.7</x:v>
      </x:c>
      <x:c r="T333" s="37" t="n">
        <x:f>SUM(K333:O333)</x:f>
        <x:v>4</x:v>
      </x:c>
      <x:c r="U333" s="37" t="n">
        <x:f>ROUND(SUM(P333:T333),1)</x:f>
        <x:v>36.7</x:v>
      </x:c>
      <x:c r="V333" s="32" t="n">
        <x:v>76</x:v>
      </x:c>
      <x:c r="W333" s="32" t="str">
        <x:v>연도 등록</x:v>
      </x:c>
    </x:row>
    <x:row r="334" ht="24" customHeight="1">
      <x:c r="A334" s="32" t="n">
        <x:v>330</x:v>
      </x:c>
      <x:c r="B334" s="32" t="str">
        <x:v>변론(Apology)</x:v>
      </x:c>
      <x:c r="C334" s="32" t="str">
        <x:v>플라톤(Plato)</x:v>
      </x:c>
      <x:c r="D334" s="32" t="str">
        <x:v>철학</x:v>
      </x:c>
      <x:c r="E334" s="32" t="n">
        <x:v>-380</x:v>
      </x:c>
      <x:c r="F334" s="32" t="n">
        <x:v>5</x:v>
      </x:c>
      <x:c r="G334" s="32" t="n">
        <x:v>0</x:v>
      </x:c>
      <x:c r="H334" s="32"/>
      <x:c r="I334" s="32" t="n">
        <x:f>IF(E334="","",MAX(0,'Scoring Method'!$B$11-E334-IF(E334&lt;0,1,0)))</x:f>
        <x:v>2405</x:v>
      </x:c>
      <x:c r="J334" s="32" t="n">
        <x:v>8</x:v>
      </x:c>
      <x:c r="K334" s="32" t="n">
        <x:v>1</x:v>
      </x:c>
      <x:c r="L334" s="32" t="n">
        <x:v>1</x:v>
      </x:c>
      <x:c r="M334" s="32" t="n">
        <x:v>1</x:v>
      </x:c>
      <x:c r="N334" s="32" t="n">
        <x:v>0</x:v>
      </x:c>
      <x:c r="O334" s="32" t="n">
        <x:v>1</x:v>
      </x:c>
      <x:c r="P334" s="37" t="n">
        <x:f>ROUND('Scoring Method'!$B$2*F334/10,1)</x:f>
        <x:v>20</x:v>
      </x:c>
      <x:c r="Q334" s="37" t="n">
        <x:f>ROUND(MIN('Scoring Method'!$B$3,10*G334),1)</x:f>
        <x:v>0</x:v>
      </x:c>
      <x:c r="R334" s="37" t="n">
        <x:f>IF(H334="",0,ROUND('Scoring Method'!$B$4*(101-H334)/100,1))</x:f>
        <x:v>0</x:v>
      </x:c>
      <x:c r="S334" s="37" t="n">
        <x:f>ROUND(IF(I334="",0,7.5*MIN(1,LN(1+I334)/LN(1+'Scoring Method'!$B$10)))+7.5*LN(1+J334)/LN(1+'Scoring Method'!$B$9),1)</x:f>
        <x:v>13</x:v>
      </x:c>
      <x:c r="T334" s="37" t="n">
        <x:f>SUM(K334:O334)</x:f>
        <x:v>4</x:v>
      </x:c>
      <x:c r="U334" s="37" t="n">
        <x:f>ROUND(SUM(P334:T334),1)</x:f>
        <x:v>37</x:v>
      </x:c>
      <x:c r="V334" s="32" t="n">
        <x:v>68</x:v>
      </x:c>
      <x:c r="W334" s="32" t="str">
        <x:v>연도 등록</x:v>
      </x:c>
    </x:row>
    <x:row r="335" ht="24" customHeight="1">
      <x:c r="A335" s="32" t="n">
        <x:v>331</x:v>
      </x:c>
      <x:c r="B335" s="32" t="str">
        <x:v>파이돈(Phaedo)</x:v>
      </x:c>
      <x:c r="C335" s="32" t="str">
        <x:v>플라톤(Plato)</x:v>
      </x:c>
      <x:c r="D335" s="32" t="str">
        <x:v>철학</x:v>
      </x:c>
      <x:c r="E335" s="32" t="n">
        <x:v>-360</x:v>
      </x:c>
      <x:c r="F335" s="32" t="n">
        <x:v>5</x:v>
      </x:c>
      <x:c r="G335" s="32" t="n">
        <x:v>0</x:v>
      </x:c>
      <x:c r="H335" s="32"/>
      <x:c r="I335" s="32" t="n">
        <x:f>IF(E335="","",MAX(0,'Scoring Method'!$B$11-E335-IF(E335&lt;0,1,0)))</x:f>
        <x:v>2385</x:v>
      </x:c>
      <x:c r="J335" s="32" t="n">
        <x:v>8</x:v>
      </x:c>
      <x:c r="K335" s="32" t="n">
        <x:v>1</x:v>
      </x:c>
      <x:c r="L335" s="32" t="n">
        <x:v>1</x:v>
      </x:c>
      <x:c r="M335" s="32" t="n">
        <x:v>1</x:v>
      </x:c>
      <x:c r="N335" s="32" t="n">
        <x:v>0</x:v>
      </x:c>
      <x:c r="O335" s="32" t="n">
        <x:v>1</x:v>
      </x:c>
      <x:c r="P335" s="37" t="n">
        <x:f>ROUND('Scoring Method'!$B$2*F335/10,1)</x:f>
        <x:v>20</x:v>
      </x:c>
      <x:c r="Q335" s="37" t="n">
        <x:f>ROUND(MIN('Scoring Method'!$B$3,10*G335),1)</x:f>
        <x:v>0</x:v>
      </x:c>
      <x:c r="R335" s="37" t="n">
        <x:f>IF(H335="",0,ROUND('Scoring Method'!$B$4*(101-H335)/100,1))</x:f>
        <x:v>0</x:v>
      </x:c>
      <x:c r="S335" s="37" t="n">
        <x:f>ROUND(IF(I335="",0,7.5*MIN(1,LN(1+I335)/LN(1+'Scoring Method'!$B$10)))+7.5*LN(1+J335)/LN(1+'Scoring Method'!$B$9),1)</x:f>
        <x:v>13</x:v>
      </x:c>
      <x:c r="T335" s="37" t="n">
        <x:f>SUM(K335:O335)</x:f>
        <x:v>4</x:v>
      </x:c>
      <x:c r="U335" s="37" t="n">
        <x:f>ROUND(SUM(P335:T335),1)</x:f>
        <x:v>37</x:v>
      </x:c>
      <x:c r="V335" s="32" t="n">
        <x:v>69</x:v>
      </x:c>
      <x:c r="W335" s="32" t="str">
        <x:v>연도 등록</x:v>
      </x:c>
    </x:row>
    <x:row r="336" ht="24" customHeight="1">
      <x:c r="A336" s="32" t="n">
        <x:v>332</x:v>
      </x:c>
      <x:c r="B336" s="32" t="str">
        <x:v>프로타고라스(Protagoras)</x:v>
      </x:c>
      <x:c r="C336" s="32" t="str">
        <x:v>플라톤(Plato)</x:v>
      </x:c>
      <x:c r="D336" s="32" t="str">
        <x:v>철학</x:v>
      </x:c>
      <x:c r="E336" s="32" t="n">
        <x:v>-390</x:v>
      </x:c>
      <x:c r="F336" s="32" t="n">
        <x:v>5</x:v>
      </x:c>
      <x:c r="G336" s="32" t="n">
        <x:v>0</x:v>
      </x:c>
      <x:c r="H336" s="32"/>
      <x:c r="I336" s="32" t="n">
        <x:f>IF(E336="","",MAX(0,'Scoring Method'!$B$11-E336-IF(E336&lt;0,1,0)))</x:f>
        <x:v>2415</x:v>
      </x:c>
      <x:c r="J336" s="32" t="n">
        <x:v>8</x:v>
      </x:c>
      <x:c r="K336" s="32" t="n">
        <x:v>1</x:v>
      </x:c>
      <x:c r="L336" s="32" t="n">
        <x:v>1</x:v>
      </x:c>
      <x:c r="M336" s="32" t="n">
        <x:v>1</x:v>
      </x:c>
      <x:c r="N336" s="32" t="n">
        <x:v>0</x:v>
      </x:c>
      <x:c r="O336" s="32" t="n">
        <x:v>1</x:v>
      </x:c>
      <x:c r="P336" s="37" t="n">
        <x:f>ROUND('Scoring Method'!$B$2*F336/10,1)</x:f>
        <x:v>20</x:v>
      </x:c>
      <x:c r="Q336" s="37" t="n">
        <x:f>ROUND(MIN('Scoring Method'!$B$3,10*G336),1)</x:f>
        <x:v>0</x:v>
      </x:c>
      <x:c r="R336" s="37" t="n">
        <x:f>IF(H336="",0,ROUND('Scoring Method'!$B$4*(101-H336)/100,1))</x:f>
        <x:v>0</x:v>
      </x:c>
      <x:c r="S336" s="37" t="n">
        <x:f>ROUND(IF(I336="",0,7.5*MIN(1,LN(1+I336)/LN(1+'Scoring Method'!$B$10)))+7.5*LN(1+J336)/LN(1+'Scoring Method'!$B$9),1)</x:f>
        <x:v>13</x:v>
      </x:c>
      <x:c r="T336" s="37" t="n">
        <x:f>SUM(K336:O336)</x:f>
        <x:v>4</x:v>
      </x:c>
      <x:c r="U336" s="37" t="n">
        <x:f>ROUND(SUM(P336:T336),1)</x:f>
        <x:v>37</x:v>
      </x:c>
      <x:c r="V336" s="32" t="n">
        <x:v>70</x:v>
      </x:c>
      <x:c r="W336" s="32" t="str">
        <x:v>연도 등록</x:v>
      </x:c>
    </x:row>
    <x:row r="337" ht="24" customHeight="1">
      <x:c r="A337" s="32" t="n">
        <x:v>333</x:v>
      </x:c>
      <x:c r="B337" s="32" t="str">
        <x:v>시학(Poetics)</x:v>
      </x:c>
      <x:c r="C337" s="32" t="str">
        <x:v>아리스토텔레스(Aristotle)</x:v>
      </x:c>
      <x:c r="D337" s="32" t="str">
        <x:v>철학</x:v>
      </x:c>
      <x:c r="E337" s="32" t="n">
        <x:v>-335</x:v>
      </x:c>
      <x:c r="F337" s="32" t="n">
        <x:v>5</x:v>
      </x:c>
      <x:c r="G337" s="32" t="n">
        <x:v>0</x:v>
      </x:c>
      <x:c r="H337" s="32"/>
      <x:c r="I337" s="32" t="n">
        <x:f>IF(E337="","",MAX(0,'Scoring Method'!$B$11-E337-IF(E337&lt;0,1,0)))</x:f>
        <x:v>2360</x:v>
      </x:c>
      <x:c r="J337" s="32" t="n">
        <x:v>9</x:v>
      </x:c>
      <x:c r="K337" s="32" t="n">
        <x:v>1</x:v>
      </x:c>
      <x:c r="L337" s="32" t="n">
        <x:v>1</x:v>
      </x:c>
      <x:c r="M337" s="32" t="n">
        <x:v>1</x:v>
      </x:c>
      <x:c r="N337" s="32" t="n">
        <x:v>0</x:v>
      </x:c>
      <x:c r="O337" s="32" t="n">
        <x:v>1</x:v>
      </x:c>
      <x:c r="P337" s="37" t="n">
        <x:f>ROUND('Scoring Method'!$B$2*F337/10,1)</x:f>
        <x:v>20</x:v>
      </x:c>
      <x:c r="Q337" s="37" t="n">
        <x:f>ROUND(MIN('Scoring Method'!$B$3,10*G337),1)</x:f>
        <x:v>0</x:v>
      </x:c>
      <x:c r="R337" s="37" t="n">
        <x:f>IF(H337="",0,ROUND('Scoring Method'!$B$4*(101-H337)/100,1))</x:f>
        <x:v>0</x:v>
      </x:c>
      <x:c r="S337" s="37" t="n">
        <x:f>ROUND(IF(I337="",0,7.5*MIN(1,LN(1+I337)/LN(1+'Scoring Method'!$B$10)))+7.5*LN(1+J337)/LN(1+'Scoring Method'!$B$9),1)</x:f>
        <x:v>13.3</x:v>
      </x:c>
      <x:c r="T337" s="37" t="n">
        <x:f>SUM(K337:O337)</x:f>
        <x:v>4</x:v>
      </x:c>
      <x:c r="U337" s="37" t="n">
        <x:f>ROUND(SUM(P337:T337),1)</x:f>
        <x:v>37.3</x:v>
      </x:c>
      <x:c r="V337" s="32" t="n">
        <x:v>64</x:v>
      </x:c>
      <x:c r="W337" s="32" t="str">
        <x:v>연도 등록</x:v>
      </x:c>
    </x:row>
    <x:row r="338" ht="24" customHeight="1">
      <x:c r="A338" s="32" t="n">
        <x:v>334</x:v>
      </x:c>
      <x:c r="B338" s="32" t="str">
        <x:v>정치학(Politics)</x:v>
      </x:c>
      <x:c r="C338" s="32" t="str">
        <x:v>아리스토텔레스(Aristotle)</x:v>
      </x:c>
      <x:c r="D338" s="32" t="str">
        <x:v>철학</x:v>
      </x:c>
      <x:c r="E338" s="32" t="n">
        <x:v>-350</x:v>
      </x:c>
      <x:c r="F338" s="32" t="n">
        <x:v>5</x:v>
      </x:c>
      <x:c r="G338" s="32" t="n">
        <x:v>0</x:v>
      </x:c>
      <x:c r="H338" s="32"/>
      <x:c r="I338" s="32" t="n">
        <x:f>IF(E338="","",MAX(0,'Scoring Method'!$B$11-E338-IF(E338&lt;0,1,0)))</x:f>
        <x:v>2375</x:v>
      </x:c>
      <x:c r="J338" s="32" t="n">
        <x:v>8</x:v>
      </x:c>
      <x:c r="K338" s="32" t="n">
        <x:v>1</x:v>
      </x:c>
      <x:c r="L338" s="32" t="n">
        <x:v>1</x:v>
      </x:c>
      <x:c r="M338" s="32" t="n">
        <x:v>1</x:v>
      </x:c>
      <x:c r="N338" s="32" t="n">
        <x:v>0</x:v>
      </x:c>
      <x:c r="O338" s="32" t="n">
        <x:v>1</x:v>
      </x:c>
      <x:c r="P338" s="37" t="n">
        <x:f>ROUND('Scoring Method'!$B$2*F338/10,1)</x:f>
        <x:v>20</x:v>
      </x:c>
      <x:c r="Q338" s="37" t="n">
        <x:f>ROUND(MIN('Scoring Method'!$B$3,10*G338),1)</x:f>
        <x:v>0</x:v>
      </x:c>
      <x:c r="R338" s="37" t="n">
        <x:f>IF(H338="",0,ROUND('Scoring Method'!$B$4*(101-H338)/100,1))</x:f>
        <x:v>0</x:v>
      </x:c>
      <x:c r="S338" s="37" t="n">
        <x:f>ROUND(IF(I338="",0,7.5*MIN(1,LN(1+I338)/LN(1+'Scoring Method'!$B$10)))+7.5*LN(1+J338)/LN(1+'Scoring Method'!$B$9),1)</x:f>
        <x:v>13</x:v>
      </x:c>
      <x:c r="T338" s="37" t="n">
        <x:f>SUM(K338:O338)</x:f>
        <x:v>4</x:v>
      </x:c>
      <x:c r="U338" s="37" t="n">
        <x:f>ROUND(SUM(P338:T338),1)</x:f>
        <x:v>37</x:v>
      </x:c>
      <x:c r="V338" s="32" t="n">
        <x:v>71</x:v>
      </x:c>
      <x:c r="W338" s="32" t="str">
        <x:v>연도 등록</x:v>
      </x:c>
    </x:row>
    <x:row r="339" ht="24" customHeight="1">
      <x:c r="A339" s="32" t="n">
        <x:v>335</x:v>
      </x:c>
      <x:c r="B339" s="32" t="str">
        <x:v>형이상학(Metaphysics)</x:v>
      </x:c>
      <x:c r="C339" s="32" t="str">
        <x:v>아리스토텔레스(Aristotle)</x:v>
      </x:c>
      <x:c r="D339" s="32" t="str">
        <x:v>철학</x:v>
      </x:c>
      <x:c r="E339" s="32" t="n">
        <x:v>-350</x:v>
      </x:c>
      <x:c r="F339" s="32" t="n">
        <x:v>5</x:v>
      </x:c>
      <x:c r="G339" s="32" t="n">
        <x:v>0</x:v>
      </x:c>
      <x:c r="H339" s="32"/>
      <x:c r="I339" s="32" t="n">
        <x:f>IF(E339="","",MAX(0,'Scoring Method'!$B$11-E339-IF(E339&lt;0,1,0)))</x:f>
        <x:v>2375</x:v>
      </x:c>
      <x:c r="J339" s="32" t="n">
        <x:v>7</x:v>
      </x:c>
      <x:c r="K339" s="32" t="n">
        <x:v>1</x:v>
      </x:c>
      <x:c r="L339" s="32" t="n">
        <x:v>1</x:v>
      </x:c>
      <x:c r="M339" s="32" t="n">
        <x:v>1</x:v>
      </x:c>
      <x:c r="N339" s="32" t="n">
        <x:v>0</x:v>
      </x:c>
      <x:c r="O339" s="32" t="n">
        <x:v>1</x:v>
      </x:c>
      <x:c r="P339" s="37" t="n">
        <x:f>ROUND('Scoring Method'!$B$2*F339/10,1)</x:f>
        <x:v>20</x:v>
      </x:c>
      <x:c r="Q339" s="37" t="n">
        <x:f>ROUND(MIN('Scoring Method'!$B$3,10*G339),1)</x:f>
        <x:v>0</x:v>
      </x:c>
      <x:c r="R339" s="37" t="n">
        <x:f>IF(H339="",0,ROUND('Scoring Method'!$B$4*(101-H339)/100,1))</x:f>
        <x:v>0</x:v>
      </x:c>
      <x:c r="S339" s="37" t="n">
        <x:f>ROUND(IF(I339="",0,7.5*MIN(1,LN(1+I339)/LN(1+'Scoring Method'!$B$10)))+7.5*LN(1+J339)/LN(1+'Scoring Method'!$B$9),1)</x:f>
        <x:v>12.7</x:v>
      </x:c>
      <x:c r="T339" s="37" t="n">
        <x:f>SUM(K339:O339)</x:f>
        <x:v>4</x:v>
      </x:c>
      <x:c r="U339" s="37" t="n">
        <x:f>ROUND(SUM(P339:T339),1)</x:f>
        <x:v>36.7</x:v>
      </x:c>
      <x:c r="V339" s="32" t="n">
        <x:v>77</x:v>
      </x:c>
      <x:c r="W339" s="32" t="str">
        <x:v>연도 등록</x:v>
      </x:c>
    </x:row>
    <x:row r="340" ht="24" customHeight="1">
      <x:c r="A340" s="32" t="n">
        <x:v>336</x:v>
      </x:c>
      <x:c r="B340" s="32" t="str">
        <x:v>변신 이야기(Metamorphoses)</x:v>
      </x:c>
      <x:c r="C340" s="32" t="str">
        <x:v>푸블리우스 오비디우스 나소(Publius Ovidius Naso)</x:v>
      </x:c>
      <x:c r="D340" s="32" t="str">
        <x:v>서사시</x:v>
      </x:c>
      <x:c r="E340" s="32" t="n">
        <x:v>8</x:v>
      </x:c>
      <x:c r="F340" s="32" t="n">
        <x:v>5</x:v>
      </x:c>
      <x:c r="G340" s="32" t="n">
        <x:v>0</x:v>
      </x:c>
      <x:c r="H340" s="32"/>
      <x:c r="I340" s="32" t="n">
        <x:f>IF(E340="","",MAX(0,'Scoring Method'!$B$11-E340-IF(E340&lt;0,1,0)))</x:f>
        <x:v>2018</x:v>
      </x:c>
      <x:c r="J340" s="32" t="n">
        <x:v>8</x:v>
      </x:c>
      <x:c r="K340" s="32" t="n">
        <x:v>1</x:v>
      </x:c>
      <x:c r="L340" s="32" t="n">
        <x:v>1</x:v>
      </x:c>
      <x:c r="M340" s="32" t="n">
        <x:v>1</x:v>
      </x:c>
      <x:c r="N340" s="32" t="n">
        <x:v>0</x:v>
      </x:c>
      <x:c r="O340" s="32" t="n">
        <x:v>1</x:v>
      </x:c>
      <x:c r="P340" s="37" t="n">
        <x:f>ROUND('Scoring Method'!$B$2*F340/10,1)</x:f>
        <x:v>20</x:v>
      </x:c>
      <x:c r="Q340" s="37" t="n">
        <x:f>ROUND(MIN('Scoring Method'!$B$3,10*G340),1)</x:f>
        <x:v>0</x:v>
      </x:c>
      <x:c r="R340" s="37" t="n">
        <x:f>IF(H340="",0,ROUND('Scoring Method'!$B$4*(101-H340)/100,1))</x:f>
        <x:v>0</x:v>
      </x:c>
      <x:c r="S340" s="37" t="n">
        <x:f>ROUND(IF(I340="",0,7.5*MIN(1,LN(1+I340)/LN(1+'Scoring Method'!$B$10)))+7.5*LN(1+J340)/LN(1+'Scoring Method'!$B$9),1)</x:f>
        <x:v>13</x:v>
      </x:c>
      <x:c r="T340" s="37" t="n">
        <x:f>SUM(K340:O340)</x:f>
        <x:v>4</x:v>
      </x:c>
      <x:c r="U340" s="37" t="n">
        <x:f>ROUND(SUM(P340:T340),1)</x:f>
        <x:v>37</x:v>
      </x:c>
      <x:c r="V340" s="32" t="n">
        <x:v>72</x:v>
      </x:c>
      <x:c r="W340" s="32" t="str">
        <x:v>연도 등록</x:v>
      </x:c>
    </x:row>
    <x:row r="341" ht="24" customHeight="1">
      <x:c r="A341" s="32" t="n">
        <x:v>337</x:v>
      </x:c>
      <x:c r="B341" s="32" t="str">
        <x:v>자연에 관하여(On the Nature of Things)</x:v>
      </x:c>
      <x:c r="C341" s="32" t="str">
        <x:v>티투스 루크레티우스 카루스(Titus Lucretius Carus)</x:v>
      </x:c>
      <x:c r="D341" s="32" t="str">
        <x:v>철학</x:v>
      </x:c>
      <x:c r="E341" s="32" t="n">
        <x:v>-55</x:v>
      </x:c>
      <x:c r="F341" s="32" t="n">
        <x:v>5</x:v>
      </x:c>
      <x:c r="G341" s="32" t="n">
        <x:v>0</x:v>
      </x:c>
      <x:c r="H341" s="32"/>
      <x:c r="I341" s="32" t="n">
        <x:f>IF(E341="","",MAX(0,'Scoring Method'!$B$11-E341-IF(E341&lt;0,1,0)))</x:f>
        <x:v>2080</x:v>
      </x:c>
      <x:c r="J341" s="32" t="n">
        <x:v>8</x:v>
      </x:c>
      <x:c r="K341" s="32" t="n">
        <x:v>1</x:v>
      </x:c>
      <x:c r="L341" s="32" t="n">
        <x:v>1</x:v>
      </x:c>
      <x:c r="M341" s="32" t="n">
        <x:v>1</x:v>
      </x:c>
      <x:c r="N341" s="32" t="n">
        <x:v>0</x:v>
      </x:c>
      <x:c r="O341" s="32" t="n">
        <x:v>1</x:v>
      </x:c>
      <x:c r="P341" s="37" t="n">
        <x:f>ROUND('Scoring Method'!$B$2*F341/10,1)</x:f>
        <x:v>20</x:v>
      </x:c>
      <x:c r="Q341" s="37" t="n">
        <x:f>ROUND(MIN('Scoring Method'!$B$3,10*G341),1)</x:f>
        <x:v>0</x:v>
      </x:c>
      <x:c r="R341" s="37" t="n">
        <x:f>IF(H341="",0,ROUND('Scoring Method'!$B$4*(101-H341)/100,1))</x:f>
        <x:v>0</x:v>
      </x:c>
      <x:c r="S341" s="37" t="n">
        <x:f>ROUND(IF(I341="",0,7.5*MIN(1,LN(1+I341)/LN(1+'Scoring Method'!$B$10)))+7.5*LN(1+J341)/LN(1+'Scoring Method'!$B$9),1)</x:f>
        <x:v>13</x:v>
      </x:c>
      <x:c r="T341" s="37" t="n">
        <x:f>SUM(K341:O341)</x:f>
        <x:v>4</x:v>
      </x:c>
      <x:c r="U341" s="37" t="n">
        <x:f>ROUND(SUM(P341:T341),1)</x:f>
        <x:v>37</x:v>
      </x:c>
      <x:c r="V341" s="32" t="n">
        <x:v>73</x:v>
      </x:c>
      <x:c r="W341" s="32" t="str">
        <x:v>연도 등록</x:v>
      </x:c>
    </x:row>
    <x:row r="342" ht="24" customHeight="1">
      <x:c r="A342" s="32" t="n">
        <x:v>338</x:v>
      </x:c>
      <x:c r="B342" s="32" t="str">
        <x:v>성경(The Bible)</x:v>
      </x:c>
      <x:c r="C342" s="32" t="str">
        <x:v>여러 저자·전승(Various authors; traditional)</x:v>
      </x:c>
      <x:c r="D342" s="32" t="str">
        <x:v>기타</x:v>
      </x:c>
      <x:c r="E342" s="32" t="n">
        <x:v>100</x:v>
      </x:c>
      <x:c r="F342" s="32" t="n">
        <x:v>5</x:v>
      </x:c>
      <x:c r="G342" s="32" t="n">
        <x:v>0</x:v>
      </x:c>
      <x:c r="H342" s="32"/>
      <x:c r="I342" s="32" t="n">
        <x:f>IF(E342="","",MAX(0,'Scoring Method'!$B$11-E342-IF(E342&lt;0,1,0)))</x:f>
        <x:v>1926</x:v>
      </x:c>
      <x:c r="J342" s="32" t="n">
        <x:v>8</x:v>
      </x:c>
      <x:c r="K342" s="32" t="n">
        <x:v>1</x:v>
      </x:c>
      <x:c r="L342" s="32" t="n">
        <x:v>1</x:v>
      </x:c>
      <x:c r="M342" s="32" t="n">
        <x:v>1</x:v>
      </x:c>
      <x:c r="N342" s="32" t="n">
        <x:v>0</x:v>
      </x:c>
      <x:c r="O342" s="32" t="n">
        <x:v>1</x:v>
      </x:c>
      <x:c r="P342" s="37" t="n">
        <x:f>ROUND('Scoring Method'!$B$2*F342/10,1)</x:f>
        <x:v>20</x:v>
      </x:c>
      <x:c r="Q342" s="37" t="n">
        <x:f>ROUND(MIN('Scoring Method'!$B$3,10*G342),1)</x:f>
        <x:v>0</x:v>
      </x:c>
      <x:c r="R342" s="37" t="n">
        <x:f>IF(H342="",0,ROUND('Scoring Method'!$B$4*(101-H342)/100,1))</x:f>
        <x:v>0</x:v>
      </x:c>
      <x:c r="S342" s="37" t="n">
        <x:f>ROUND(IF(I342="",0,7.5*MIN(1,LN(1+I342)/LN(1+'Scoring Method'!$B$10)))+7.5*LN(1+J342)/LN(1+'Scoring Method'!$B$9),1)</x:f>
        <x:v>13</x:v>
      </x:c>
      <x:c r="T342" s="37" t="n">
        <x:f>SUM(K342:O342)</x:f>
        <x:v>4</x:v>
      </x:c>
      <x:c r="U342" s="37" t="n">
        <x:f>ROUND(SUM(P342:T342),1)</x:f>
        <x:v>37</x:v>
      </x:c>
      <x:c r="V342" s="32" t="n">
        <x:v>74</x:v>
      </x:c>
      <x:c r="W342" s="32" t="str">
        <x:v>연도 등록</x:v>
      </x:c>
    </x:row>
    <x:row r="343" ht="24" customHeight="1">
      <x:c r="A343" s="32" t="n">
        <x:v>339</x:v>
      </x:c>
      <x:c r="B343" s="32" t="str">
        <x:v>빌러비드(Beloved)</x:v>
      </x:c>
      <x:c r="C343" s="32" t="str">
        <x:v>토니 모리슨(Chloe Anthony Wofford "Toni" Morrison)</x:v>
      </x:c>
      <x:c r="D343" s="32" t="str">
        <x:v>소설·단편소설</x:v>
      </x:c>
      <x:c r="E343" s="32" t="n">
        <x:v>1987</x:v>
      </x:c>
      <x:c r="F343" s="32" t="n">
        <x:v>4</x:v>
      </x:c>
      <x:c r="G343" s="32" t="n">
        <x:v>1</x:v>
      </x:c>
      <x:c r="H343" s="32"/>
      <x:c r="I343" s="32" t="n">
        <x:f>IF(E343="","",MAX(0,'Scoring Method'!$B$11-E343-IF(E343&lt;0,1,0)))</x:f>
        <x:v>39</x:v>
      </x:c>
      <x:c r="J343" s="32" t="n">
        <x:v>8</x:v>
      </x:c>
      <x:c r="K343" s="32" t="n">
        <x:v>1</x:v>
      </x:c>
      <x:c r="L343" s="32" t="n">
        <x:v>1</x:v>
      </x:c>
      <x:c r="M343" s="32" t="n">
        <x:v>1</x:v>
      </x:c>
      <x:c r="N343" s="32" t="n">
        <x:v>0</x:v>
      </x:c>
      <x:c r="O343" s="32" t="n">
        <x:v>1</x:v>
      </x:c>
      <x:c r="P343" s="37" t="n">
        <x:f>ROUND('Scoring Method'!$B$2*F343/10,1)</x:f>
        <x:v>16</x:v>
      </x:c>
      <x:c r="Q343" s="37" t="n">
        <x:f>ROUND(MIN('Scoring Method'!$B$3,10*G343),1)</x:f>
        <x:v>10</x:v>
      </x:c>
      <x:c r="R343" s="37" t="n">
        <x:f>IF(H343="",0,ROUND('Scoring Method'!$B$4*(101-H343)/100,1))</x:f>
        <x:v>0</x:v>
      </x:c>
      <x:c r="S343" s="37" t="n">
        <x:f>ROUND(IF(I343="",0,7.5*MIN(1,LN(1+I343)/LN(1+'Scoring Method'!$B$10)))+7.5*LN(1+J343)/LN(1+'Scoring Method'!$B$9),1)</x:f>
        <x:v>10</x:v>
      </x:c>
      <x:c r="T343" s="37" t="n">
        <x:f>SUM(K343:O343)</x:f>
        <x:v>4</x:v>
      </x:c>
      <x:c r="U343" s="37" t="n">
        <x:f>ROUND(SUM(P343:T343),1)</x:f>
        <x:v>40</x:v>
      </x:c>
      <x:c r="V343" s="32"/>
      <x:c r="W343" s="32" t="str">
        <x:v>연도 등록</x:v>
      </x:c>
    </x:row>
    <x:row r="344" ht="24" customHeight="1">
      <x:c r="A344" s="32" t="n">
        <x:v>340</x:v>
      </x:c>
      <x:c r="B344" s="32" t="str">
        <x:v>문명 속의 불만(Civilization and Its Discontents)</x:v>
      </x:c>
      <x:c r="C344" s="32" t="str">
        <x:v>지그문트 프로이트(Sigmund Freud)</x:v>
      </x:c>
      <x:c r="D344" s="32" t="str">
        <x:v>철학</x:v>
      </x:c>
      <x:c r="E344" s="32" t="n">
        <x:v>1930</x:v>
      </x:c>
      <x:c r="F344" s="32" t="n">
        <x:v>5</x:v>
      </x:c>
      <x:c r="G344" s="32" t="n">
        <x:v>0</x:v>
      </x:c>
      <x:c r="H344" s="32"/>
      <x:c r="I344" s="32" t="n">
        <x:f>IF(E344="","",MAX(0,'Scoring Method'!$B$11-E344-IF(E344&lt;0,1,0)))</x:f>
        <x:v>96</x:v>
      </x:c>
      <x:c r="J344" s="32" t="n">
        <x:v>9</x:v>
      </x:c>
      <x:c r="K344" s="32" t="n">
        <x:v>1</x:v>
      </x:c>
      <x:c r="L344" s="32" t="n">
        <x:v>1</x:v>
      </x:c>
      <x:c r="M344" s="32" t="n">
        <x:v>1</x:v>
      </x:c>
      <x:c r="N344" s="32" t="n">
        <x:v>0</x:v>
      </x:c>
      <x:c r="O344" s="32" t="n">
        <x:v>1</x:v>
      </x:c>
      <x:c r="P344" s="37" t="n">
        <x:f>ROUND('Scoring Method'!$B$2*F344/10,1)</x:f>
        <x:v>20</x:v>
      </x:c>
      <x:c r="Q344" s="37" t="n">
        <x:f>ROUND(MIN('Scoring Method'!$B$3,10*G344),1)</x:f>
        <x:v>0</x:v>
      </x:c>
      <x:c r="R344" s="37" t="n">
        <x:f>IF(H344="",0,ROUND('Scoring Method'!$B$4*(101-H344)/100,1))</x:f>
        <x:v>0</x:v>
      </x:c>
      <x:c r="S344" s="37" t="n">
        <x:f>ROUND(IF(I344="",0,7.5*MIN(1,LN(1+I344)/LN(1+'Scoring Method'!$B$10)))+7.5*LN(1+J344)/LN(1+'Scoring Method'!$B$9),1)</x:f>
        <x:v>11.3</x:v>
      </x:c>
      <x:c r="T344" s="37" t="n">
        <x:f>SUM(K344:O344)</x:f>
        <x:v>4</x:v>
      </x:c>
      <x:c r="U344" s="37" t="n">
        <x:f>ROUND(SUM(P344:T344),1)</x:f>
        <x:v>35.3</x:v>
      </x:c>
      <x:c r="V344" s="32" t="n">
        <x:v>79</x:v>
      </x:c>
      <x:c r="W344" s="32" t="str">
        <x:v>연도 등록</x:v>
      </x:c>
    </x:row>
    <x:row r="345" ht="24" customHeight="1">
      <x:c r="A345" s="32" t="n">
        <x:v>341</x:v>
      </x:c>
      <x:c r="B345" s="32" t="str">
        <x:v>광기의 역사(History of Madness)</x:v>
      </x:c>
      <x:c r="C345" s="32" t="str">
        <x:v>미셸 푸코(Paul-Michel Foucault)</x:v>
      </x:c>
      <x:c r="D345" s="32" t="str">
        <x:v>철학</x:v>
      </x:c>
      <x:c r="E345" s="32" t="n">
        <x:v>1961</x:v>
      </x:c>
      <x:c r="F345" s="32" t="n">
        <x:v>4</x:v>
      </x:c>
      <x:c r="G345" s="32" t="n">
        <x:v>0</x:v>
      </x:c>
      <x:c r="H345" s="32"/>
      <x:c r="I345" s="32" t="n">
        <x:f>IF(E345="","",MAX(0,'Scoring Method'!$B$11-E345-IF(E345&lt;0,1,0)))</x:f>
        <x:v>65</x:v>
      </x:c>
      <x:c r="J345" s="32" t="n">
        <x:v>7</x:v>
      </x:c>
      <x:c r="K345" s="32" t="n">
        <x:v>1</x:v>
      </x:c>
      <x:c r="L345" s="32" t="n">
        <x:v>1</x:v>
      </x:c>
      <x:c r="M345" s="32" t="n">
        <x:v>1</x:v>
      </x:c>
      <x:c r="N345" s="32" t="n">
        <x:v>0</x:v>
      </x:c>
      <x:c r="O345" s="32" t="n">
        <x:v>1</x:v>
      </x:c>
      <x:c r="P345" s="37" t="n">
        <x:f>ROUND('Scoring Method'!$B$2*F345/10,1)</x:f>
        <x:v>16</x:v>
      </x:c>
      <x:c r="Q345" s="37" t="n">
        <x:f>ROUND(MIN('Scoring Method'!$B$3,10*G345),1)</x:f>
        <x:v>0</x:v>
      </x:c>
      <x:c r="R345" s="37" t="n">
        <x:f>IF(H345="",0,ROUND('Scoring Method'!$B$4*(101-H345)/100,1))</x:f>
        <x:v>0</x:v>
      </x:c>
      <x:c r="S345" s="37" t="n">
        <x:f>ROUND(IF(I345="",0,7.5*MIN(1,LN(1+I345)/LN(1+'Scoring Method'!$B$10)))+7.5*LN(1+J345)/LN(1+'Scoring Method'!$B$9),1)</x:f>
        <x:v>10.3</x:v>
      </x:c>
      <x:c r="T345" s="37" t="n">
        <x:f>SUM(K345:O345)</x:f>
        <x:v>4</x:v>
      </x:c>
      <x:c r="U345" s="37" t="n">
        <x:f>ROUND(SUM(P345:T345),1)</x:f>
        <x:v>30.3</x:v>
      </x:c>
      <x:c r="V345" s="32"/>
      <x:c r="W345" s="32" t="str">
        <x:v>연도 등록</x:v>
      </x:c>
    </x:row>
    <x:row r="346" ht="24" customHeight="1">
      <x:c r="A346" s="32" t="n">
        <x:v>342</x:v>
      </x:c>
      <x:c r="B346" s="32" t="str">
        <x:v>성의 역사 1(The History of Sexuality, Volume 1)</x:v>
      </x:c>
      <x:c r="C346" s="32" t="str">
        <x:v>미셸 푸코(Paul-Michel Foucault)</x:v>
      </x:c>
      <x:c r="D346" s="32" t="str">
        <x:v>철학</x:v>
      </x:c>
      <x:c r="E346" s="32" t="n">
        <x:v>1976</x:v>
      </x:c>
      <x:c r="F346" s="32" t="n">
        <x:v>4</x:v>
      </x:c>
      <x:c r="G346" s="32" t="n">
        <x:v>0</x:v>
      </x:c>
      <x:c r="H346" s="32"/>
      <x:c r="I346" s="32" t="n">
        <x:f>IF(E346="","",MAX(0,'Scoring Method'!$B$11-E346-IF(E346&lt;0,1,0)))</x:f>
        <x:v>50</x:v>
      </x:c>
      <x:c r="J346" s="32" t="n">
        <x:v>9</x:v>
      </x:c>
      <x:c r="K346" s="32" t="n">
        <x:v>1</x:v>
      </x:c>
      <x:c r="L346" s="32" t="n">
        <x:v>1</x:v>
      </x:c>
      <x:c r="M346" s="32" t="n">
        <x:v>1</x:v>
      </x:c>
      <x:c r="N346" s="32" t="n">
        <x:v>0</x:v>
      </x:c>
      <x:c r="O346" s="32" t="n">
        <x:v>1</x:v>
      </x:c>
      <x:c r="P346" s="37" t="n">
        <x:f>ROUND('Scoring Method'!$B$2*F346/10,1)</x:f>
        <x:v>16</x:v>
      </x:c>
      <x:c r="Q346" s="37" t="n">
        <x:f>ROUND(MIN('Scoring Method'!$B$3,10*G346),1)</x:f>
        <x:v>0</x:v>
      </x:c>
      <x:c r="R346" s="37" t="n">
        <x:f>IF(H346="",0,ROUND('Scoring Method'!$B$4*(101-H346)/100,1))</x:f>
        <x:v>0</x:v>
      </x:c>
      <x:c r="S346" s="37" t="n">
        <x:f>ROUND(IF(I346="",0,7.5*MIN(1,LN(1+I346)/LN(1+'Scoring Method'!$B$10)))+7.5*LN(1+J346)/LN(1+'Scoring Method'!$B$9),1)</x:f>
        <x:v>10.5</x:v>
      </x:c>
      <x:c r="T346" s="37" t="n">
        <x:f>SUM(K346:O346)</x:f>
        <x:v>4</x:v>
      </x:c>
      <x:c r="U346" s="37" t="n">
        <x:f>ROUND(SUM(P346:T346),1)</x:f>
        <x:v>30.5</x:v>
      </x:c>
      <x:c r="V346" s="32"/>
      <x:c r="W346" s="32" t="str">
        <x:v>연도 등록</x:v>
      </x:c>
    </x:row>
    <x:row r="347" ht="24" customHeight="1">
      <x:c r="A347" s="32" t="n">
        <x:v>343</x:v>
      </x:c>
      <x:c r="B347" s="32" t="str">
        <x:v>오리엔탈리즘(Orientalism)</x:v>
      </x:c>
      <x:c r="C347" s="32" t="str">
        <x:v>에드워드 사이드(Edward Wadie Said)</x:v>
      </x:c>
      <x:c r="D347" s="32" t="str">
        <x:v>철학</x:v>
      </x:c>
      <x:c r="E347" s="32" t="n">
        <x:v>1978</x:v>
      </x:c>
      <x:c r="F347" s="32" t="n">
        <x:v>5</x:v>
      </x:c>
      <x:c r="G347" s="32" t="n">
        <x:v>0</x:v>
      </x:c>
      <x:c r="H347" s="32"/>
      <x:c r="I347" s="32" t="n">
        <x:f>IF(E347="","",MAX(0,'Scoring Method'!$B$11-E347-IF(E347&lt;0,1,0)))</x:f>
        <x:v>48</x:v>
      </x:c>
      <x:c r="J347" s="32" t="n">
        <x:v>16</x:v>
      </x:c>
      <x:c r="K347" s="32" t="n">
        <x:v>1</x:v>
      </x:c>
      <x:c r="L347" s="32" t="n">
        <x:v>1</x:v>
      </x:c>
      <x:c r="M347" s="32" t="n">
        <x:v>1</x:v>
      </x:c>
      <x:c r="N347" s="32" t="n">
        <x:v>0</x:v>
      </x:c>
      <x:c r="O347" s="32" t="n">
        <x:v>1</x:v>
      </x:c>
      <x:c r="P347" s="37" t="n">
        <x:f>ROUND('Scoring Method'!$B$2*F347/10,1)</x:f>
        <x:v>20</x:v>
      </x:c>
      <x:c r="Q347" s="37" t="n">
        <x:f>ROUND(MIN('Scoring Method'!$B$3,10*G347),1)</x:f>
        <x:v>0</x:v>
      </x:c>
      <x:c r="R347" s="37" t="n">
        <x:f>IF(H347="",0,ROUND('Scoring Method'!$B$4*(101-H347)/100,1))</x:f>
        <x:v>0</x:v>
      </x:c>
      <x:c r="S347" s="37" t="n">
        <x:f>ROUND(IF(I347="",0,7.5*MIN(1,LN(1+I347)/LN(1+'Scoring Method'!$B$10)))+7.5*LN(1+J347)/LN(1+'Scoring Method'!$B$9),1)</x:f>
        <x:v>11.8</x:v>
      </x:c>
      <x:c r="T347" s="37" t="n">
        <x:f>SUM(K347:O347)</x:f>
        <x:v>4</x:v>
      </x:c>
      <x:c r="U347" s="37" t="n">
        <x:f>ROUND(SUM(P347:T347),1)</x:f>
        <x:v>35.8</x:v>
      </x:c>
      <x:c r="V347" s="32" t="n">
        <x:v>78</x:v>
      </x:c>
      <x:c r="W347" s="32" t="str">
        <x:v>연도 등록</x:v>
      </x:c>
    </x:row>
    <x:row r="348" ht="24" customHeight="1">
      <x:c r="A348" s="32" t="n">
        <x:v>344</x:v>
      </x:c>
      <x:c r="B348" s="32" t="str">
        <x:v>문화와 제국주의(Culture and Imperialism)</x:v>
      </x:c>
      <x:c r="C348" s="32" t="str">
        <x:v>에드워드 사이드(Edward Wadie Said)</x:v>
      </x:c>
      <x:c r="D348" s="32" t="str">
        <x:v>철학</x:v>
      </x:c>
      <x:c r="E348" s="32" t="n">
        <x:v>1993</x:v>
      </x:c>
      <x:c r="F348" s="32" t="n">
        <x:v>5</x:v>
      </x:c>
      <x:c r="G348" s="32" t="n">
        <x:v>0</x:v>
      </x:c>
      <x:c r="H348" s="32"/>
      <x:c r="I348" s="32" t="n">
        <x:f>IF(E348="","",MAX(0,'Scoring Method'!$B$11-E348-IF(E348&lt;0,1,0)))</x:f>
        <x:v>33</x:v>
      </x:c>
      <x:c r="J348" s="32" t="n">
        <x:v>14</x:v>
      </x:c>
      <x:c r="K348" s="32" t="n">
        <x:v>1</x:v>
      </x:c>
      <x:c r="L348" s="32" t="n">
        <x:v>1</x:v>
      </x:c>
      <x:c r="M348" s="32" t="n">
        <x:v>1</x:v>
      </x:c>
      <x:c r="N348" s="32" t="n">
        <x:v>0</x:v>
      </x:c>
      <x:c r="O348" s="32" t="n">
        <x:v>1</x:v>
      </x:c>
      <x:c r="P348" s="37" t="n">
        <x:f>ROUND('Scoring Method'!$B$2*F348/10,1)</x:f>
        <x:v>20</x:v>
      </x:c>
      <x:c r="Q348" s="37" t="n">
        <x:f>ROUND(MIN('Scoring Method'!$B$3,10*G348),1)</x:f>
        <x:v>0</x:v>
      </x:c>
      <x:c r="R348" s="37" t="n">
        <x:f>IF(H348="",0,ROUND('Scoring Method'!$B$4*(101-H348)/100,1))</x:f>
        <x:v>0</x:v>
      </x:c>
      <x:c r="S348" s="37" t="n">
        <x:f>ROUND(IF(I348="",0,7.5*MIN(1,LN(1+I348)/LN(1+'Scoring Method'!$B$10)))+7.5*LN(1+J348)/LN(1+'Scoring Method'!$B$9),1)</x:f>
        <x:v>11</x:v>
      </x:c>
      <x:c r="T348" s="37" t="n">
        <x:f>SUM(K348:O348)</x:f>
        <x:v>4</x:v>
      </x:c>
      <x:c r="U348" s="37" t="n">
        <x:f>ROUND(SUM(P348:T348),1)</x:f>
        <x:v>35</x:v>
      </x:c>
      <x:c r="V348" s="32"/>
      <x:c r="W348" s="32" t="str">
        <x:v>연도 등록</x:v>
      </x:c>
    </x:row>
    <x:row r="349" ht="24" customHeight="1">
      <x:c r="A349" s="32" t="n">
        <x:v>345</x:v>
      </x:c>
      <x:c r="B349" s="32" t="str">
        <x:v>상상의 공동체(Imagined Communities)</x:v>
      </x:c>
      <x:c r="C349" s="32" t="str">
        <x:v>베네딕트 앤더슨(Benedict Richard O'Gorman Anderson)</x:v>
      </x:c>
      <x:c r="D349" s="32" t="str">
        <x:v>철학</x:v>
      </x:c>
      <x:c r="E349" s="32" t="n">
        <x:v>1983</x:v>
      </x:c>
      <x:c r="F349" s="32" t="n">
        <x:v>5</x:v>
      </x:c>
      <x:c r="G349" s="32" t="n">
        <x:v>0</x:v>
      </x:c>
      <x:c r="H349" s="32"/>
      <x:c r="I349" s="32" t="n">
        <x:f>IF(E349="","",MAX(0,'Scoring Method'!$B$11-E349-IF(E349&lt;0,1,0)))</x:f>
        <x:v>43</x:v>
      </x:c>
      <x:c r="J349" s="32" t="n">
        <x:v>9</x:v>
      </x:c>
      <x:c r="K349" s="32" t="n">
        <x:v>1</x:v>
      </x:c>
      <x:c r="L349" s="32" t="n">
        <x:v>1</x:v>
      </x:c>
      <x:c r="M349" s="32" t="n">
        <x:v>1</x:v>
      </x:c>
      <x:c r="N349" s="32" t="n">
        <x:v>0</x:v>
      </x:c>
      <x:c r="O349" s="32" t="n">
        <x:v>1</x:v>
      </x:c>
      <x:c r="P349" s="37" t="n">
        <x:f>ROUND('Scoring Method'!$B$2*F349/10,1)</x:f>
        <x:v>20</x:v>
      </x:c>
      <x:c r="Q349" s="37" t="n">
        <x:f>ROUND(MIN('Scoring Method'!$B$3,10*G349),1)</x:f>
        <x:v>0</x:v>
      </x:c>
      <x:c r="R349" s="37" t="n">
        <x:f>IF(H349="",0,ROUND('Scoring Method'!$B$4*(101-H349)/100,1))</x:f>
        <x:v>0</x:v>
      </x:c>
      <x:c r="S349" s="37" t="n">
        <x:f>ROUND(IF(I349="",0,7.5*MIN(1,LN(1+I349)/LN(1+'Scoring Method'!$B$10)))+7.5*LN(1+J349)/LN(1+'Scoring Method'!$B$9),1)</x:f>
        <x:v>10.3</x:v>
      </x:c>
      <x:c r="T349" s="37" t="n">
        <x:f>SUM(K349:O349)</x:f>
        <x:v>4</x:v>
      </x:c>
      <x:c r="U349" s="37" t="n">
        <x:f>ROUND(SUM(P349:T349),1)</x:f>
        <x:v>34.3</x:v>
      </x:c>
      <x:c r="V349" s="32"/>
      <x:c r="W349" s="32" t="str">
        <x:v>연도 등록</x:v>
      </x:c>
    </x:row>
    <x:row r="350" ht="24" customHeight="1">
      <x:c r="A350" s="32" t="n">
        <x:v>346</x:v>
      </x:c>
      <x:c r="B350" s="32" t="str">
        <x:v>도덕의 계보(On the Genealogy of Morality)</x:v>
      </x:c>
      <x:c r="C350" s="32" t="str">
        <x:v>프리드리히 빌헬름 니체(Friedrich Wilhelm Nietzsche)</x:v>
      </x:c>
      <x:c r="D350" s="32" t="str">
        <x:v>철학</x:v>
      </x:c>
      <x:c r="E350" s="32" t="n">
        <x:v>1887</x:v>
      </x:c>
      <x:c r="F350" s="32" t="n">
        <x:v>3</x:v>
      </x:c>
      <x:c r="G350" s="32" t="n">
        <x:v>0</x:v>
      </x:c>
      <x:c r="H350" s="32"/>
      <x:c r="I350" s="32" t="n">
        <x:f>IF(E350="","",MAX(0,'Scoring Method'!$B$11-E350-IF(E350&lt;0,1,0)))</x:f>
        <x:v>139</x:v>
      </x:c>
      <x:c r="J350" s="32" t="n">
        <x:v>8</x:v>
      </x:c>
      <x:c r="K350" s="32" t="n">
        <x:v>1</x:v>
      </x:c>
      <x:c r="L350" s="32" t="n">
        <x:v>1</x:v>
      </x:c>
      <x:c r="M350" s="32" t="n">
        <x:v>1</x:v>
      </x:c>
      <x:c r="N350" s="32" t="n">
        <x:v>0</x:v>
      </x:c>
      <x:c r="O350" s="32" t="n">
        <x:v>1</x:v>
      </x:c>
      <x:c r="P350" s="37" t="n">
        <x:f>ROUND('Scoring Method'!$B$2*F350/10,1)</x:f>
        <x:v>12</x:v>
      </x:c>
      <x:c r="Q350" s="37" t="n">
        <x:f>ROUND(MIN('Scoring Method'!$B$3,10*G350),1)</x:f>
        <x:v>0</x:v>
      </x:c>
      <x:c r="R350" s="37" t="n">
        <x:f>IF(H350="",0,ROUND('Scoring Method'!$B$4*(101-H350)/100,1))</x:f>
        <x:v>0</x:v>
      </x:c>
      <x:c r="S350" s="37" t="n">
        <x:f>ROUND(IF(I350="",0,7.5*MIN(1,LN(1+I350)/LN(1+'Scoring Method'!$B$10)))+7.5*LN(1+J350)/LN(1+'Scoring Method'!$B$9),1)</x:f>
        <x:v>11.5</x:v>
      </x:c>
      <x:c r="T350" s="37" t="n">
        <x:f>SUM(K350:O350)</x:f>
        <x:v>4</x:v>
      </x:c>
      <x:c r="U350" s="37" t="n">
        <x:f>ROUND(SUM(P350:T350),1)</x:f>
        <x:v>27.5</x:v>
      </x:c>
      <x:c r="V350" s="32"/>
      <x:c r="W350" s="32" t="str">
        <x:v>연도 등록</x:v>
      </x:c>
    </x:row>
    <x:row r="351" ht="24" customHeight="1">
      <x:c r="A351" s="32" t="n">
        <x:v>347</x:v>
      </x:c>
      <x:c r="B351" s="32" t="str">
        <x:v>자유론(On Liberty)</x:v>
      </x:c>
      <x:c r="C351" s="32" t="str">
        <x:v>존 스튜어트 밀(John Stuart Mill)</x:v>
      </x:c>
      <x:c r="D351" s="32" t="str">
        <x:v>철학</x:v>
      </x:c>
      <x:c r="E351" s="32" t="n">
        <x:v>1859</x:v>
      </x:c>
      <x:c r="F351" s="32" t="n">
        <x:v>3</x:v>
      </x:c>
      <x:c r="G351" s="32" t="n">
        <x:v>0</x:v>
      </x:c>
      <x:c r="H351" s="32"/>
      <x:c r="I351" s="32" t="n">
        <x:f>IF(E351="","",MAX(0,'Scoring Method'!$B$11-E351-IF(E351&lt;0,1,0)))</x:f>
        <x:v>167</x:v>
      </x:c>
      <x:c r="J351" s="32" t="n">
        <x:v>9</x:v>
      </x:c>
      <x:c r="K351" s="32" t="n">
        <x:v>1</x:v>
      </x:c>
      <x:c r="L351" s="32" t="n">
        <x:v>1</x:v>
      </x:c>
      <x:c r="M351" s="32" t="n">
        <x:v>1</x:v>
      </x:c>
      <x:c r="N351" s="32" t="n">
        <x:v>0</x:v>
      </x:c>
      <x:c r="O351" s="32" t="n">
        <x:v>1</x:v>
      </x:c>
      <x:c r="P351" s="37" t="n">
        <x:f>ROUND('Scoring Method'!$B$2*F351/10,1)</x:f>
        <x:v>12</x:v>
      </x:c>
      <x:c r="Q351" s="37" t="n">
        <x:f>ROUND(MIN('Scoring Method'!$B$3,10*G351),1)</x:f>
        <x:v>0</x:v>
      </x:c>
      <x:c r="R351" s="37" t="n">
        <x:f>IF(H351="",0,ROUND('Scoring Method'!$B$4*(101-H351)/100,1))</x:f>
        <x:v>0</x:v>
      </x:c>
      <x:c r="S351" s="37" t="n">
        <x:f>ROUND(IF(I351="",0,7.5*MIN(1,LN(1+I351)/LN(1+'Scoring Method'!$B$10)))+7.5*LN(1+J351)/LN(1+'Scoring Method'!$B$9),1)</x:f>
        <x:v>11.9</x:v>
      </x:c>
      <x:c r="T351" s="37" t="n">
        <x:f>SUM(K351:O351)</x:f>
        <x:v>4</x:v>
      </x:c>
      <x:c r="U351" s="37" t="n">
        <x:f>ROUND(SUM(P351:T351),1)</x:f>
        <x:v>27.9</x:v>
      </x:c>
      <x:c r="V351" s="32"/>
      <x:c r="W351" s="32" t="str">
        <x:v>연도 등록</x:v>
      </x:c>
    </x:row>
    <x:row r="352" ht="24" customHeight="1">
      <x:c r="A352" s="32" t="n">
        <x:v>348</x:v>
      </x:c>
      <x:c r="B352" s="32" t="str">
        <x:v>공리주의(Utilitarianism)</x:v>
      </x:c>
      <x:c r="C352" s="32" t="str">
        <x:v>존 스튜어트 밀(John Stuart Mill)</x:v>
      </x:c>
      <x:c r="D352" s="32" t="str">
        <x:v>철학</x:v>
      </x:c>
      <x:c r="E352" s="32" t="n">
        <x:v>1863</x:v>
      </x:c>
      <x:c r="F352" s="32" t="n">
        <x:v>3</x:v>
      </x:c>
      <x:c r="G352" s="32" t="n">
        <x:v>0</x:v>
      </x:c>
      <x:c r="H352" s="32"/>
      <x:c r="I352" s="32" t="n">
        <x:f>IF(E352="","",MAX(0,'Scoring Method'!$B$11-E352-IF(E352&lt;0,1,0)))</x:f>
        <x:v>163</x:v>
      </x:c>
      <x:c r="J352" s="32" t="n">
        <x:v>9</x:v>
      </x:c>
      <x:c r="K352" s="32" t="n">
        <x:v>1</x:v>
      </x:c>
      <x:c r="L352" s="32" t="n">
        <x:v>1</x:v>
      </x:c>
      <x:c r="M352" s="32" t="n">
        <x:v>1</x:v>
      </x:c>
      <x:c r="N352" s="32" t="n">
        <x:v>0</x:v>
      </x:c>
      <x:c r="O352" s="32" t="n">
        <x:v>1</x:v>
      </x:c>
      <x:c r="P352" s="37" t="n">
        <x:f>ROUND('Scoring Method'!$B$2*F352/10,1)</x:f>
        <x:v>12</x:v>
      </x:c>
      <x:c r="Q352" s="37" t="n">
        <x:f>ROUND(MIN('Scoring Method'!$B$3,10*G352),1)</x:f>
        <x:v>0</x:v>
      </x:c>
      <x:c r="R352" s="37" t="n">
        <x:f>IF(H352="",0,ROUND('Scoring Method'!$B$4*(101-H352)/100,1))</x:f>
        <x:v>0</x:v>
      </x:c>
      <x:c r="S352" s="37" t="n">
        <x:f>ROUND(IF(I352="",0,7.5*MIN(1,LN(1+I352)/LN(1+'Scoring Method'!$B$10)))+7.5*LN(1+J352)/LN(1+'Scoring Method'!$B$9),1)</x:f>
        <x:v>11.9</x:v>
      </x:c>
      <x:c r="T352" s="37" t="n">
        <x:f>SUM(K352:O352)</x:f>
        <x:v>4</x:v>
      </x:c>
      <x:c r="U352" s="37" t="n">
        <x:f>ROUND(SUM(P352:T352),1)</x:f>
        <x:v>27.9</x:v>
      </x:c>
      <x:c r="V352" s="32"/>
      <x:c r="W352" s="32" t="str">
        <x:v>연도 등록</x:v>
      </x:c>
    </x:row>
    <x:row r="353" ht="24" customHeight="1">
      <x:c r="A353" s="32" t="n">
        <x:v>349</x:v>
      </x:c>
      <x:c r="B353" s="32" t="str">
        <x:v>미국의 민주주의(Democracy in America)</x:v>
      </x:c>
      <x:c r="C353" s="32" t="str">
        <x:v>알렉시 드 토크빌(Alexis Charles Henri Clérel, comte de Tocqueville)</x:v>
      </x:c>
      <x:c r="D353" s="32" t="str">
        <x:v>철학</x:v>
      </x:c>
      <x:c r="E353" s="32" t="n">
        <x:v>1835</x:v>
      </x:c>
      <x:c r="F353" s="32" t="n">
        <x:v>3</x:v>
      </x:c>
      <x:c r="G353" s="32" t="n">
        <x:v>0</x:v>
      </x:c>
      <x:c r="H353" s="32"/>
      <x:c r="I353" s="32" t="n">
        <x:f>IF(E353="","",MAX(0,'Scoring Method'!$B$11-E353-IF(E353&lt;0,1,0)))</x:f>
        <x:v>191</x:v>
      </x:c>
      <x:c r="J353" s="32" t="n">
        <x:v>9</x:v>
      </x:c>
      <x:c r="K353" s="32" t="n">
        <x:v>1</x:v>
      </x:c>
      <x:c r="L353" s="32" t="n">
        <x:v>1</x:v>
      </x:c>
      <x:c r="M353" s="32" t="n">
        <x:v>1</x:v>
      </x:c>
      <x:c r="N353" s="32" t="n">
        <x:v>0</x:v>
      </x:c>
      <x:c r="O353" s="32" t="n">
        <x:v>1</x:v>
      </x:c>
      <x:c r="P353" s="37" t="n">
        <x:f>ROUND('Scoring Method'!$B$2*F353/10,1)</x:f>
        <x:v>12</x:v>
      </x:c>
      <x:c r="Q353" s="37" t="n">
        <x:f>ROUND(MIN('Scoring Method'!$B$3,10*G353),1)</x:f>
        <x:v>0</x:v>
      </x:c>
      <x:c r="R353" s="37" t="n">
        <x:f>IF(H353="",0,ROUND('Scoring Method'!$B$4*(101-H353)/100,1))</x:f>
        <x:v>0</x:v>
      </x:c>
      <x:c r="S353" s="37" t="n">
        <x:f>ROUND(IF(I353="",0,7.5*MIN(1,LN(1+I353)/LN(1+'Scoring Method'!$B$10)))+7.5*LN(1+J353)/LN(1+'Scoring Method'!$B$9),1)</x:f>
        <x:v>12.1</x:v>
      </x:c>
      <x:c r="T353" s="37" t="n">
        <x:f>SUM(K353:O353)</x:f>
        <x:v>4</x:v>
      </x:c>
      <x:c r="U353" s="37" t="n">
        <x:f>ROUND(SUM(P353:T353),1)</x:f>
        <x:v>28.1</x:v>
      </x:c>
      <x:c r="V353" s="32"/>
      <x:c r="W353" s="32" t="str">
        <x:v>연도 등록</x:v>
      </x:c>
    </x:row>
    <x:row r="354" ht="24" customHeight="1">
      <x:c r="A354" s="32" t="n">
        <x:v>350</x:v>
      </x:c>
      <x:c r="B354" s="32" t="str">
        <x:v>여권의 옹호(A Vindication of the Rights of Woman)</x:v>
      </x:c>
      <x:c r="C354" s="32" t="str">
        <x:v>메리 울스턴크래프트(Mary Wollstonecraft)</x:v>
      </x:c>
      <x:c r="D354" s="32" t="str">
        <x:v>철학</x:v>
      </x:c>
      <x:c r="E354" s="32" t="n">
        <x:v>1792</x:v>
      </x:c>
      <x:c r="F354" s="32" t="n">
        <x:v>3</x:v>
      </x:c>
      <x:c r="G354" s="32" t="n">
        <x:v>0</x:v>
      </x:c>
      <x:c r="H354" s="32"/>
      <x:c r="I354" s="32" t="n">
        <x:f>IF(E354="","",MAX(0,'Scoring Method'!$B$11-E354-IF(E354&lt;0,1,0)))</x:f>
        <x:v>234</x:v>
      </x:c>
      <x:c r="J354" s="32" t="n">
        <x:v>11</x:v>
      </x:c>
      <x:c r="K354" s="32" t="n">
        <x:v>1</x:v>
      </x:c>
      <x:c r="L354" s="32" t="n">
        <x:v>1</x:v>
      </x:c>
      <x:c r="M354" s="32" t="n">
        <x:v>1</x:v>
      </x:c>
      <x:c r="N354" s="32" t="n">
        <x:v>0</x:v>
      </x:c>
      <x:c r="O354" s="32" t="n">
        <x:v>1</x:v>
      </x:c>
      <x:c r="P354" s="37" t="n">
        <x:f>ROUND('Scoring Method'!$B$2*F354/10,1)</x:f>
        <x:v>12</x:v>
      </x:c>
      <x:c r="Q354" s="37" t="n">
        <x:f>ROUND(MIN('Scoring Method'!$B$3,10*G354),1)</x:f>
        <x:v>0</x:v>
      </x:c>
      <x:c r="R354" s="37" t="n">
        <x:f>IF(H354="",0,ROUND('Scoring Method'!$B$4*(101-H354)/100,1))</x:f>
        <x:v>0</x:v>
      </x:c>
      <x:c r="S354" s="37" t="n">
        <x:f>ROUND(IF(I354="",0,7.5*MIN(1,LN(1+I354)/LN(1+'Scoring Method'!$B$10)))+7.5*LN(1+J354)/LN(1+'Scoring Method'!$B$9),1)</x:f>
        <x:v>12.8</x:v>
      </x:c>
      <x:c r="T354" s="37" t="n">
        <x:f>SUM(K354:O354)</x:f>
        <x:v>4</x:v>
      </x:c>
      <x:c r="U354" s="37" t="n">
        <x:f>ROUND(SUM(P354:T354),1)</x:f>
        <x:v>28.8</x:v>
      </x:c>
      <x:c r="V354" s="32"/>
      <x:c r="W354" s="32" t="str">
        <x:v>연도 등록</x:v>
      </x:c>
    </x:row>
    <x:row r="355" ht="24" customHeight="1">
      <x:c r="A355" s="32" t="n">
        <x:v>351</x:v>
      </x:c>
      <x:c r="B355" s="32" t="str">
        <x:v>실천비평(Practical Criticism)</x:v>
      </x:c>
      <x:c r="C355" s="32" t="str">
        <x:v>아이버 암스트롱 리처즈(Ivor Armstrong Richards)</x:v>
      </x:c>
      <x:c r="D355" s="32" t="str">
        <x:v>철학</x:v>
      </x:c>
      <x:c r="E355" s="32" t="n">
        <x:v>1929</x:v>
      </x:c>
      <x:c r="F355" s="32" t="n">
        <x:v>4</x:v>
      </x:c>
      <x:c r="G355" s="32" t="n">
        <x:v>0</x:v>
      </x:c>
      <x:c r="H355" s="32"/>
      <x:c r="I355" s="32" t="n">
        <x:f>IF(E355="","",MAX(0,'Scoring Method'!$B$11-E355-IF(E355&lt;0,1,0)))</x:f>
        <x:v>97</x:v>
      </x:c>
      <x:c r="J355" s="32" t="n">
        <x:v>11</x:v>
      </x:c>
      <x:c r="K355" s="32" t="n">
        <x:v>1</x:v>
      </x:c>
      <x:c r="L355" s="32" t="n">
        <x:v>1</x:v>
      </x:c>
      <x:c r="M355" s="32" t="n">
        <x:v>1</x:v>
      </x:c>
      <x:c r="N355" s="32" t="n">
        <x:v>0</x:v>
      </x:c>
      <x:c r="O355" s="32" t="n">
        <x:v>1</x:v>
      </x:c>
      <x:c r="P355" s="37" t="n">
        <x:f>ROUND('Scoring Method'!$B$2*F355/10,1)</x:f>
        <x:v>16</x:v>
      </x:c>
      <x:c r="Q355" s="37" t="n">
        <x:f>ROUND(MIN('Scoring Method'!$B$3,10*G355),1)</x:f>
        <x:v>0</x:v>
      </x:c>
      <x:c r="R355" s="37" t="n">
        <x:f>IF(H355="",0,ROUND('Scoring Method'!$B$4*(101-H355)/100,1))</x:f>
        <x:v>0</x:v>
      </x:c>
      <x:c r="S355" s="37" t="n">
        <x:f>ROUND(IF(I355="",0,7.5*MIN(1,LN(1+I355)/LN(1+'Scoring Method'!$B$10)))+7.5*LN(1+J355)/LN(1+'Scoring Method'!$B$9),1)</x:f>
        <x:v>11.8</x:v>
      </x:c>
      <x:c r="T355" s="37" t="n">
        <x:f>SUM(K355:O355)</x:f>
        <x:v>4</x:v>
      </x:c>
      <x:c r="U355" s="37" t="n">
        <x:f>ROUND(SUM(P355:T355),1)</x:f>
        <x:v>31.8</x:v>
      </x:c>
      <x:c r="V355" s="32"/>
      <x:c r="W355" s="32" t="str">
        <x:v>연도 등록</x:v>
      </x:c>
    </x:row>
    <x:row r="356" ht="24" customHeight="1">
      <x:c r="A356" s="32" t="n">
        <x:v>352</x:v>
      </x:c>
      <x:c r="B356" s="32" t="str">
        <x:v>시를 읽는 법(How to Read a Poem)</x:v>
      </x:c>
      <x:c r="C356" s="32" t="str">
        <x:v>테리 이글턴(Terence Francis Eagleton)</x:v>
      </x:c>
      <x:c r="D356" s="32" t="str">
        <x:v>에세이</x:v>
      </x:c>
      <x:c r="E356" s="32" t="n">
        <x:v>2007</x:v>
      </x:c>
      <x:c r="F356" s="32" t="n">
        <x:v>4</x:v>
      </x:c>
      <x:c r="G356" s="32" t="n">
        <x:v>0</x:v>
      </x:c>
      <x:c r="H356" s="32"/>
      <x:c r="I356" s="32" t="n">
        <x:f>IF(E356="","",MAX(0,'Scoring Method'!$B$11-E356-IF(E356&lt;0,1,0)))</x:f>
        <x:v>19</x:v>
      </x:c>
      <x:c r="J356" s="32" t="n">
        <x:v>10</x:v>
      </x:c>
      <x:c r="K356" s="32" t="n">
        <x:v>1</x:v>
      </x:c>
      <x:c r="L356" s="32" t="n">
        <x:v>1</x:v>
      </x:c>
      <x:c r="M356" s="32" t="n">
        <x:v>1</x:v>
      </x:c>
      <x:c r="N356" s="32" t="n">
        <x:v>0</x:v>
      </x:c>
      <x:c r="O356" s="32" t="n">
        <x:v>1</x:v>
      </x:c>
      <x:c r="P356" s="37" t="n">
        <x:f>ROUND('Scoring Method'!$B$2*F356/10,1)</x:f>
        <x:v>16</x:v>
      </x:c>
      <x:c r="Q356" s="37" t="n">
        <x:f>ROUND(MIN('Scoring Method'!$B$3,10*G356),1)</x:f>
        <x:v>0</x:v>
      </x:c>
      <x:c r="R356" s="37" t="n">
        <x:f>IF(H356="",0,ROUND('Scoring Method'!$B$4*(101-H356)/100,1))</x:f>
        <x:v>0</x:v>
      </x:c>
      <x:c r="S356" s="37" t="n">
        <x:f>ROUND(IF(I356="",0,7.5*MIN(1,LN(1+I356)/LN(1+'Scoring Method'!$B$10)))+7.5*LN(1+J356)/LN(1+'Scoring Method'!$B$9),1)</x:f>
        <x:v>9.6</x:v>
      </x:c>
      <x:c r="T356" s="37" t="n">
        <x:f>SUM(K356:O356)</x:f>
        <x:v>4</x:v>
      </x:c>
      <x:c r="U356" s="37" t="n">
        <x:f>ROUND(SUM(P356:T356),1)</x:f>
        <x:v>29.6</x:v>
      </x:c>
      <x:c r="V356" s="32" t="n">
        <x:v>82</x:v>
      </x:c>
      <x:c r="W356" s="32" t="str">
        <x:v>연도 등록</x:v>
      </x:c>
    </x:row>
    <x:row r="357" ht="24" customHeight="1">
      <x:c r="A357" s="32" t="n">
        <x:v>353</x:v>
      </x:c>
      <x:c r="B357" s="32" t="str">
        <x:v>문학이론 입문(Literary Theory: An Introduction)</x:v>
      </x:c>
      <x:c r="C357" s="32" t="str">
        <x:v>테리 이글턴(Terence Francis Eagleton)</x:v>
      </x:c>
      <x:c r="D357" s="32" t="str">
        <x:v>철학</x:v>
      </x:c>
      <x:c r="E357" s="32" t="n">
        <x:v>1983</x:v>
      </x:c>
      <x:c r="F357" s="32" t="n">
        <x:v>3</x:v>
      </x:c>
      <x:c r="G357" s="32" t="n">
        <x:v>0</x:v>
      </x:c>
      <x:c r="H357" s="32"/>
      <x:c r="I357" s="32" t="n">
        <x:f>IF(E357="","",MAX(0,'Scoring Method'!$B$11-E357-IF(E357&lt;0,1,0)))</x:f>
        <x:v>43</x:v>
      </x:c>
      <x:c r="J357" s="32" t="n">
        <x:v>10</x:v>
      </x:c>
      <x:c r="K357" s="32" t="n">
        <x:v>1</x:v>
      </x:c>
      <x:c r="L357" s="32" t="n">
        <x:v>1</x:v>
      </x:c>
      <x:c r="M357" s="32" t="n">
        <x:v>1</x:v>
      </x:c>
      <x:c r="N357" s="32" t="n">
        <x:v>0</x:v>
      </x:c>
      <x:c r="O357" s="32" t="n">
        <x:v>1</x:v>
      </x:c>
      <x:c r="P357" s="37" t="n">
        <x:f>ROUND('Scoring Method'!$B$2*F357/10,1)</x:f>
        <x:v>12</x:v>
      </x:c>
      <x:c r="Q357" s="37" t="n">
        <x:f>ROUND(MIN('Scoring Method'!$B$3,10*G357),1)</x:f>
        <x:v>0</x:v>
      </x:c>
      <x:c r="R357" s="37" t="n">
        <x:f>IF(H357="",0,ROUND('Scoring Method'!$B$4*(101-H357)/100,1))</x:f>
        <x:v>0</x:v>
      </x:c>
      <x:c r="S357" s="37" t="n">
        <x:f>ROUND(IF(I357="",0,7.5*MIN(1,LN(1+I357)/LN(1+'Scoring Method'!$B$10)))+7.5*LN(1+J357)/LN(1+'Scoring Method'!$B$9),1)</x:f>
        <x:v>10.6</x:v>
      </x:c>
      <x:c r="T357" s="37" t="n">
        <x:f>SUM(K357:O357)</x:f>
        <x:v>4</x:v>
      </x:c>
      <x:c r="U357" s="37" t="n">
        <x:f>ROUND(SUM(P357:T357),1)</x:f>
        <x:v>26.6</x:v>
      </x:c>
      <x:c r="V357" s="32"/>
      <x:c r="W357" s="32" t="str">
        <x:v>연도 등록</x:v>
      </x:c>
    </x:row>
    <x:row r="358" ht="24" customHeight="1">
      <x:c r="A358" s="32" t="n">
        <x:v>354</x:v>
      </x:c>
      <x:c r="B358" s="32" t="str">
        <x:v>분노의 포도(The Grapes of Wrath)</x:v>
      </x:c>
      <x:c r="C358" s="32" t="str">
        <x:v>존 어니스트 스타인벡(John Ernst Steinbeck)</x:v>
      </x:c>
      <x:c r="D358" s="32" t="str">
        <x:v>소설·단편소설</x:v>
      </x:c>
      <x:c r="E358" s="32" t="n">
        <x:v>1939</x:v>
      </x:c>
      <x:c r="F358" s="32" t="n">
        <x:v>4</x:v>
      </x:c>
      <x:c r="G358" s="32" t="n">
        <x:v>1</x:v>
      </x:c>
      <x:c r="H358" s="32"/>
      <x:c r="I358" s="32" t="n">
        <x:f>IF(E358="","",MAX(0,'Scoring Method'!$B$11-E358-IF(E358&lt;0,1,0)))</x:f>
        <x:v>87</x:v>
      </x:c>
      <x:c r="J358" s="32" t="n">
        <x:v>10</x:v>
      </x:c>
      <x:c r="K358" s="32" t="n">
        <x:v>1</x:v>
      </x:c>
      <x:c r="L358" s="32" t="n">
        <x:v>1</x:v>
      </x:c>
      <x:c r="M358" s="32" t="n">
        <x:v>1</x:v>
      </x:c>
      <x:c r="N358" s="32" t="n">
        <x:v>0</x:v>
      </x:c>
      <x:c r="O358" s="32" t="n">
        <x:v>1</x:v>
      </x:c>
      <x:c r="P358" s="37" t="n">
        <x:f>ROUND('Scoring Method'!$B$2*F358/10,1)</x:f>
        <x:v>16</x:v>
      </x:c>
      <x:c r="Q358" s="37" t="n">
        <x:f>ROUND(MIN('Scoring Method'!$B$3,10*G358),1)</x:f>
        <x:v>10</x:v>
      </x:c>
      <x:c r="R358" s="37" t="n">
        <x:f>IF(H358="",0,ROUND('Scoring Method'!$B$4*(101-H358)/100,1))</x:f>
        <x:v>0</x:v>
      </x:c>
      <x:c r="S358" s="37" t="n">
        <x:f>ROUND(IF(I358="",0,7.5*MIN(1,LN(1+I358)/LN(1+'Scoring Method'!$B$10)))+7.5*LN(1+J358)/LN(1+'Scoring Method'!$B$9),1)</x:f>
        <x:v>11.4</x:v>
      </x:c>
      <x:c r="T358" s="37" t="n">
        <x:f>SUM(K358:O358)</x:f>
        <x:v>4</x:v>
      </x:c>
      <x:c r="U358" s="37" t="n">
        <x:f>ROUND(SUM(P358:T358),1)</x:f>
        <x:v>41.4</x:v>
      </x:c>
      <x:c r="V358" s="32" t="n">
        <x:v>42</x:v>
      </x:c>
      <x:c r="W358" s="32" t="str">
        <x:v>연도 등록</x:v>
      </x:c>
    </x:row>
    <x:row r="359" ht="24" customHeight="1">
      <x:c r="A359" s="32" t="n">
        <x:v>355</x:v>
      </x:c>
      <x:c r="B359" s="32" t="str">
        <x:v>생쥐와 인간(Of Mice and Men)</x:v>
      </x:c>
      <x:c r="C359" s="32" t="str">
        <x:v>존 어니스트 스타인벡(John Ernst Steinbeck)</x:v>
      </x:c>
      <x:c r="D359" s="32" t="str">
        <x:v>소설·단편소설</x:v>
      </x:c>
      <x:c r="E359" s="32" t="n">
        <x:v>1937</x:v>
      </x:c>
      <x:c r="F359" s="32" t="n">
        <x:v>4</x:v>
      </x:c>
      <x:c r="G359" s="32" t="n">
        <x:v>0</x:v>
      </x:c>
      <x:c r="H359" s="32"/>
      <x:c r="I359" s="32" t="n">
        <x:f>IF(E359="","",MAX(0,'Scoring Method'!$B$11-E359-IF(E359&lt;0,1,0)))</x:f>
        <x:v>89</x:v>
      </x:c>
      <x:c r="J359" s="32" t="n">
        <x:v>8</x:v>
      </x:c>
      <x:c r="K359" s="32" t="n">
        <x:v>1</x:v>
      </x:c>
      <x:c r="L359" s="32" t="n">
        <x:v>1</x:v>
      </x:c>
      <x:c r="M359" s="32" t="n">
        <x:v>1</x:v>
      </x:c>
      <x:c r="N359" s="32" t="n">
        <x:v>0</x:v>
      </x:c>
      <x:c r="O359" s="32" t="n">
        <x:v>1</x:v>
      </x:c>
      <x:c r="P359" s="37" t="n">
        <x:f>ROUND('Scoring Method'!$B$2*F359/10,1)</x:f>
        <x:v>16</x:v>
      </x:c>
      <x:c r="Q359" s="37" t="n">
        <x:f>ROUND(MIN('Scoring Method'!$B$3,10*G359),1)</x:f>
        <x:v>0</x:v>
      </x:c>
      <x:c r="R359" s="37" t="n">
        <x:f>IF(H359="",0,ROUND('Scoring Method'!$B$4*(101-H359)/100,1))</x:f>
        <x:v>0</x:v>
      </x:c>
      <x:c r="S359" s="37" t="n">
        <x:f>ROUND(IF(I359="",0,7.5*MIN(1,LN(1+I359)/LN(1+'Scoring Method'!$B$10)))+7.5*LN(1+J359)/LN(1+'Scoring Method'!$B$9),1)</x:f>
        <x:v>10.9</x:v>
      </x:c>
      <x:c r="T359" s="37" t="n">
        <x:f>SUM(K359:O359)</x:f>
        <x:v>4</x:v>
      </x:c>
      <x:c r="U359" s="37" t="n">
        <x:f>ROUND(SUM(P359:T359),1)</x:f>
        <x:v>30.9</x:v>
      </x:c>
      <x:c r="V359" s="32"/>
      <x:c r="W359" s="32" t="str">
        <x:v>연도 등록</x:v>
      </x:c>
    </x:row>
    <x:row r="360" ht="24" customHeight="1">
      <x:c r="A360" s="32" t="n">
        <x:v>356</x:v>
      </x:c>
      <x:c r="B360" s="32" t="str">
        <x:v>보이지 않는 인간(Invisible Man)</x:v>
      </x:c>
      <x:c r="C360" s="32" t="str">
        <x:v>랠프 엘리슨(Ralph Waldo Ellison)</x:v>
      </x:c>
      <x:c r="D360" s="32" t="str">
        <x:v>소설·단편소설</x:v>
      </x:c>
      <x:c r="E360" s="32" t="n">
        <x:v>1952</x:v>
      </x:c>
      <x:c r="F360" s="32" t="n">
        <x:v>4</x:v>
      </x:c>
      <x:c r="G360" s="32" t="n">
        <x:v>1</x:v>
      </x:c>
      <x:c r="H360" s="32"/>
      <x:c r="I360" s="32" t="n">
        <x:f>IF(E360="","",MAX(0,'Scoring Method'!$B$11-E360-IF(E360&lt;0,1,0)))</x:f>
        <x:v>74</x:v>
      </x:c>
      <x:c r="J360" s="32" t="n">
        <x:v>9</x:v>
      </x:c>
      <x:c r="K360" s="32" t="n">
        <x:v>1</x:v>
      </x:c>
      <x:c r="L360" s="32" t="n">
        <x:v>1</x:v>
      </x:c>
      <x:c r="M360" s="32" t="n">
        <x:v>1</x:v>
      </x:c>
      <x:c r="N360" s="32" t="n">
        <x:v>0</x:v>
      </x:c>
      <x:c r="O360" s="32" t="n">
        <x:v>1</x:v>
      </x:c>
      <x:c r="P360" s="37" t="n">
        <x:f>ROUND('Scoring Method'!$B$2*F360/10,1)</x:f>
        <x:v>16</x:v>
      </x:c>
      <x:c r="Q360" s="37" t="n">
        <x:f>ROUND(MIN('Scoring Method'!$B$3,10*G360),1)</x:f>
        <x:v>10</x:v>
      </x:c>
      <x:c r="R360" s="37" t="n">
        <x:f>IF(H360="",0,ROUND('Scoring Method'!$B$4*(101-H360)/100,1))</x:f>
        <x:v>0</x:v>
      </x:c>
      <x:c r="S360" s="37" t="n">
        <x:f>ROUND(IF(I360="",0,7.5*MIN(1,LN(1+I360)/LN(1+'Scoring Method'!$B$10)))+7.5*LN(1+J360)/LN(1+'Scoring Method'!$B$9),1)</x:f>
        <x:v>11</x:v>
      </x:c>
      <x:c r="T360" s="37" t="n">
        <x:f>SUM(K360:O360)</x:f>
        <x:v>4</x:v>
      </x:c>
      <x:c r="U360" s="37" t="n">
        <x:f>ROUND(SUM(P360:T360),1)</x:f>
        <x:v>41</x:v>
      </x:c>
      <x:c r="V360" s="32" t="n">
        <x:v>43</x:v>
      </x:c>
      <x:c r="W360" s="32" t="str">
        <x:v>연도 등록</x:v>
      </x:c>
    </x:row>
    <x:row r="361" ht="24" customHeight="1">
      <x:c r="A361" s="32" t="n">
        <x:v>357</x:v>
      </x:c>
      <x:c r="B361" s="32" t="str">
        <x:v>그들의 눈은 신을 보고 있었다(Their Eyes Were Watching God)</x:v>
      </x:c>
      <x:c r="C361" s="32" t="str">
        <x:v>조라 닐 허스턴(Zora Neale Hurston)</x:v>
      </x:c>
      <x:c r="D361" s="32" t="str">
        <x:v>소설·단편소설</x:v>
      </x:c>
      <x:c r="E361" s="32" t="n">
        <x:v>1937</x:v>
      </x:c>
      <x:c r="F361" s="32" t="n">
        <x:v>4</x:v>
      </x:c>
      <x:c r="G361" s="32" t="n">
        <x:v>1</x:v>
      </x:c>
      <x:c r="H361" s="32"/>
      <x:c r="I361" s="32" t="n">
        <x:f>IF(E361="","",MAX(0,'Scoring Method'!$B$11-E361-IF(E361&lt;0,1,0)))</x:f>
        <x:v>89</x:v>
      </x:c>
      <x:c r="J361" s="32" t="n">
        <x:v>7</x:v>
      </x:c>
      <x:c r="K361" s="32" t="n">
        <x:v>1</x:v>
      </x:c>
      <x:c r="L361" s="32" t="n">
        <x:v>1</x:v>
      </x:c>
      <x:c r="M361" s="32" t="n">
        <x:v>1</x:v>
      </x:c>
      <x:c r="N361" s="32" t="n">
        <x:v>0</x:v>
      </x:c>
      <x:c r="O361" s="32" t="n">
        <x:v>1</x:v>
      </x:c>
      <x:c r="P361" s="37" t="n">
        <x:f>ROUND('Scoring Method'!$B$2*F361/10,1)</x:f>
        <x:v>16</x:v>
      </x:c>
      <x:c r="Q361" s="37" t="n">
        <x:f>ROUND(MIN('Scoring Method'!$B$3,10*G361),1)</x:f>
        <x:v>10</x:v>
      </x:c>
      <x:c r="R361" s="37" t="n">
        <x:f>IF(H361="",0,ROUND('Scoring Method'!$B$4*(101-H361)/100,1))</x:f>
        <x:v>0</x:v>
      </x:c>
      <x:c r="S361" s="37" t="n">
        <x:f>ROUND(IF(I361="",0,7.5*MIN(1,LN(1+I361)/LN(1+'Scoring Method'!$B$10)))+7.5*LN(1+J361)/LN(1+'Scoring Method'!$B$9),1)</x:f>
        <x:v>10.6</x:v>
      </x:c>
      <x:c r="T361" s="37" t="n">
        <x:f>SUM(K361:O361)</x:f>
        <x:v>4</x:v>
      </x:c>
      <x:c r="U361" s="37" t="n">
        <x:f>ROUND(SUM(P361:T361),1)</x:f>
        <x:v>40.6</x:v>
      </x:c>
      <x:c r="V361" s="32" t="n">
        <x:v>45</x:v>
      </x:c>
      <x:c r="W361" s="32" t="str">
        <x:v>연도 등록</x:v>
      </x:c>
    </x:row>
    <x:row r="362" ht="24" customHeight="1">
      <x:c r="A362" s="32" t="n">
        <x:v>358</x:v>
      </x:c>
      <x:c r="B362" s="32" t="str">
        <x:v>산에 올라가 말하라(Go Tell It on the Mountain)</x:v>
      </x:c>
      <x:c r="C362" s="32" t="str">
        <x:v>제임스 볼드윈(James Arthur Baldwin)</x:v>
      </x:c>
      <x:c r="D362" s="32" t="str">
        <x:v>소설·단편소설</x:v>
      </x:c>
      <x:c r="E362" s="32" t="n">
        <x:v>1953</x:v>
      </x:c>
      <x:c r="F362" s="32" t="n">
        <x:v>4</x:v>
      </x:c>
      <x:c r="G362" s="32" t="n">
        <x:v>0</x:v>
      </x:c>
      <x:c r="H362" s="32"/>
      <x:c r="I362" s="32" t="n">
        <x:f>IF(E362="","",MAX(0,'Scoring Method'!$B$11-E362-IF(E362&lt;0,1,0)))</x:f>
        <x:v>73</x:v>
      </x:c>
      <x:c r="J362" s="32" t="n">
        <x:v>7</x:v>
      </x:c>
      <x:c r="K362" s="32" t="n">
        <x:v>1</x:v>
      </x:c>
      <x:c r="L362" s="32" t="n">
        <x:v>1</x:v>
      </x:c>
      <x:c r="M362" s="32" t="n">
        <x:v>1</x:v>
      </x:c>
      <x:c r="N362" s="32" t="n">
        <x:v>0</x:v>
      </x:c>
      <x:c r="O362" s="32" t="n">
        <x:v>1</x:v>
      </x:c>
      <x:c r="P362" s="37" t="n">
        <x:f>ROUND('Scoring Method'!$B$2*F362/10,1)</x:f>
        <x:v>16</x:v>
      </x:c>
      <x:c r="Q362" s="37" t="n">
        <x:f>ROUND(MIN('Scoring Method'!$B$3,10*G362),1)</x:f>
        <x:v>0</x:v>
      </x:c>
      <x:c r="R362" s="37" t="n">
        <x:f>IF(H362="",0,ROUND('Scoring Method'!$B$4*(101-H362)/100,1))</x:f>
        <x:v>0</x:v>
      </x:c>
      <x:c r="S362" s="37" t="n">
        <x:f>ROUND(IF(I362="",0,7.5*MIN(1,LN(1+I362)/LN(1+'Scoring Method'!$B$10)))+7.5*LN(1+J362)/LN(1+'Scoring Method'!$B$9),1)</x:f>
        <x:v>10.4</x:v>
      </x:c>
      <x:c r="T362" s="37" t="n">
        <x:f>SUM(K362:O362)</x:f>
        <x:v>4</x:v>
      </x:c>
      <x:c r="U362" s="37" t="n">
        <x:f>ROUND(SUM(P362:T362),1)</x:f>
        <x:v>30.4</x:v>
      </x:c>
      <x:c r="V362" s="32"/>
      <x:c r="W362" s="32" t="str">
        <x:v>연도 등록</x:v>
      </x:c>
    </x:row>
    <x:row r="363" ht="24" customHeight="1">
      <x:c r="A363" s="32" t="n">
        <x:v>359</x:v>
      </x:c>
      <x:c r="B363" s="32" t="str">
        <x:v>조반니의 방(Giovanni's Room)</x:v>
      </x:c>
      <x:c r="C363" s="32" t="str">
        <x:v>제임스 볼드윈(James Arthur Baldwin)</x:v>
      </x:c>
      <x:c r="D363" s="32" t="str">
        <x:v>소설·단편소설</x:v>
      </x:c>
      <x:c r="E363" s="32" t="n">
        <x:v>1956</x:v>
      </x:c>
      <x:c r="F363" s="32" t="n">
        <x:v>4</x:v>
      </x:c>
      <x:c r="G363" s="32" t="n">
        <x:v>0</x:v>
      </x:c>
      <x:c r="H363" s="32"/>
      <x:c r="I363" s="32" t="n">
        <x:f>IF(E363="","",MAX(0,'Scoring Method'!$B$11-E363-IF(E363&lt;0,1,0)))</x:f>
        <x:v>70</x:v>
      </x:c>
      <x:c r="J363" s="32" t="n">
        <x:v>9</x:v>
      </x:c>
      <x:c r="K363" s="32" t="n">
        <x:v>1</x:v>
      </x:c>
      <x:c r="L363" s="32" t="n">
        <x:v>1</x:v>
      </x:c>
      <x:c r="M363" s="32" t="n">
        <x:v>1</x:v>
      </x:c>
      <x:c r="N363" s="32" t="n">
        <x:v>0</x:v>
      </x:c>
      <x:c r="O363" s="32" t="n">
        <x:v>1</x:v>
      </x:c>
      <x:c r="P363" s="37" t="n">
        <x:f>ROUND('Scoring Method'!$B$2*F363/10,1)</x:f>
        <x:v>16</x:v>
      </x:c>
      <x:c r="Q363" s="37" t="n">
        <x:f>ROUND(MIN('Scoring Method'!$B$3,10*G363),1)</x:f>
        <x:v>0</x:v>
      </x:c>
      <x:c r="R363" s="37" t="n">
        <x:f>IF(H363="",0,ROUND('Scoring Method'!$B$4*(101-H363)/100,1))</x:f>
        <x:v>0</x:v>
      </x:c>
      <x:c r="S363" s="37" t="n">
        <x:f>ROUND(IF(I363="",0,7.5*MIN(1,LN(1+I363)/LN(1+'Scoring Method'!$B$10)))+7.5*LN(1+J363)/LN(1+'Scoring Method'!$B$9),1)</x:f>
        <x:v>10.9</x:v>
      </x:c>
      <x:c r="T363" s="37" t="n">
        <x:f>SUM(K363:O363)</x:f>
        <x:v>4</x:v>
      </x:c>
      <x:c r="U363" s="37" t="n">
        <x:f>ROUND(SUM(P363:T363),1)</x:f>
        <x:v>30.9</x:v>
      </x:c>
      <x:c r="V363" s="32"/>
      <x:c r="W363" s="32" t="str">
        <x:v>연도 등록</x:v>
      </x:c>
    </x:row>
    <x:row r="364" ht="24" customHeight="1">
      <x:c r="A364" s="32" t="n">
        <x:v>360</x:v>
      </x:c>
      <x:c r="B364" s="32" t="str">
        <x:v>태양 아래 건포도(A Raisin in the Sun)</x:v>
      </x:c>
      <x:c r="C364" s="32" t="str">
        <x:v>로레인 한스베리(Lorraine Vivian Hansberry)</x:v>
      </x:c>
      <x:c r="D364" s="32" t="str">
        <x:v>희곡</x:v>
      </x:c>
      <x:c r="E364" s="32" t="n">
        <x:v>1959</x:v>
      </x:c>
      <x:c r="F364" s="32" t="n">
        <x:v>5</x:v>
      </x:c>
      <x:c r="G364" s="32" t="n">
        <x:v>0</x:v>
      </x:c>
      <x:c r="H364" s="32"/>
      <x:c r="I364" s="32" t="n">
        <x:f>IF(E364="","",MAX(0,'Scoring Method'!$B$11-E364-IF(E364&lt;0,1,0)))</x:f>
        <x:v>67</x:v>
      </x:c>
      <x:c r="J364" s="32" t="n">
        <x:v>7</x:v>
      </x:c>
      <x:c r="K364" s="32" t="n">
        <x:v>1</x:v>
      </x:c>
      <x:c r="L364" s="32" t="n">
        <x:v>1</x:v>
      </x:c>
      <x:c r="M364" s="32" t="n">
        <x:v>1</x:v>
      </x:c>
      <x:c r="N364" s="32" t="n">
        <x:v>0</x:v>
      </x:c>
      <x:c r="O364" s="32" t="n">
        <x:v>1</x:v>
      </x:c>
      <x:c r="P364" s="37" t="n">
        <x:f>ROUND('Scoring Method'!$B$2*F364/10,1)</x:f>
        <x:v>20</x:v>
      </x:c>
      <x:c r="Q364" s="37" t="n">
        <x:f>ROUND(MIN('Scoring Method'!$B$3,10*G364),1)</x:f>
        <x:v>0</x:v>
      </x:c>
      <x:c r="R364" s="37" t="n">
        <x:f>IF(H364="",0,ROUND('Scoring Method'!$B$4*(101-H364)/100,1))</x:f>
        <x:v>0</x:v>
      </x:c>
      <x:c r="S364" s="37" t="n">
        <x:f>ROUND(IF(I364="",0,7.5*MIN(1,LN(1+I364)/LN(1+'Scoring Method'!$B$10)))+7.5*LN(1+J364)/LN(1+'Scoring Method'!$B$9),1)</x:f>
        <x:v>10.3</x:v>
      </x:c>
      <x:c r="T364" s="37" t="n">
        <x:f>SUM(K364:O364)</x:f>
        <x:v>4</x:v>
      </x:c>
      <x:c r="U364" s="37" t="n">
        <x:f>ROUND(SUM(P364:T364),1)</x:f>
        <x:v>34.3</x:v>
      </x:c>
      <x:c r="V364" s="32"/>
      <x:c r="W364" s="32" t="str">
        <x:v>연도 등록</x:v>
      </x:c>
    </x:row>
    <x:row r="365" ht="24" customHeight="1">
      <x:c r="A365" s="32" t="n">
        <x:v>361</x:v>
      </x:c>
      <x:c r="B365" s="32" t="str">
        <x:v>가장 푸른 눈(The Bluest Eye)</x:v>
      </x:c>
      <x:c r="C365" s="32" t="str">
        <x:v>토니 모리슨(Chloe Anthony Wofford "Toni" Morrison)</x:v>
      </x:c>
      <x:c r="D365" s="32" t="str">
        <x:v>소설·단편소설</x:v>
      </x:c>
      <x:c r="E365" s="32" t="n">
        <x:v>1970</x:v>
      </x:c>
      <x:c r="F365" s="32" t="n">
        <x:v>4</x:v>
      </x:c>
      <x:c r="G365" s="32" t="n">
        <x:v>0</x:v>
      </x:c>
      <x:c r="H365" s="32"/>
      <x:c r="I365" s="32" t="n">
        <x:f>IF(E365="","",MAX(0,'Scoring Method'!$B$11-E365-IF(E365&lt;0,1,0)))</x:f>
        <x:v>56</x:v>
      </x:c>
      <x:c r="J365" s="32" t="n">
        <x:v>8</x:v>
      </x:c>
      <x:c r="K365" s="32" t="n">
        <x:v>1</x:v>
      </x:c>
      <x:c r="L365" s="32" t="n">
        <x:v>1</x:v>
      </x:c>
      <x:c r="M365" s="32" t="n">
        <x:v>1</x:v>
      </x:c>
      <x:c r="N365" s="32" t="n">
        <x:v>0</x:v>
      </x:c>
      <x:c r="O365" s="32" t="n">
        <x:v>1</x:v>
      </x:c>
      <x:c r="P365" s="37" t="n">
        <x:f>ROUND('Scoring Method'!$B$2*F365/10,1)</x:f>
        <x:v>16</x:v>
      </x:c>
      <x:c r="Q365" s="37" t="n">
        <x:f>ROUND(MIN('Scoring Method'!$B$3,10*G365),1)</x:f>
        <x:v>0</x:v>
      </x:c>
      <x:c r="R365" s="37" t="n">
        <x:f>IF(H365="",0,ROUND('Scoring Method'!$B$4*(101-H365)/100,1))</x:f>
        <x:v>0</x:v>
      </x:c>
      <x:c r="S365" s="37" t="n">
        <x:f>ROUND(IF(I365="",0,7.5*MIN(1,LN(1+I365)/LN(1+'Scoring Method'!$B$10)))+7.5*LN(1+J365)/LN(1+'Scoring Method'!$B$9),1)</x:f>
        <x:v>10.4</x:v>
      </x:c>
      <x:c r="T365" s="37" t="n">
        <x:f>SUM(K365:O365)</x:f>
        <x:v>4</x:v>
      </x:c>
      <x:c r="U365" s="37" t="n">
        <x:f>ROUND(SUM(P365:T365),1)</x:f>
        <x:v>30.4</x:v>
      </x:c>
      <x:c r="V365" s="32"/>
      <x:c r="W365" s="32" t="str">
        <x:v>연도 등록</x:v>
      </x:c>
    </x:row>
    <x:row r="366" ht="24" customHeight="1">
      <x:c r="A366" s="32" t="n">
        <x:v>362</x:v>
      </x:c>
      <x:c r="B366" s="32" t="str">
        <x:v>술라(Sula)</x:v>
      </x:c>
      <x:c r="C366" s="32" t="str">
        <x:v>토니 모리슨(Chloe Anthony Wofford "Toni" Morrison)</x:v>
      </x:c>
      <x:c r="D366" s="32" t="str">
        <x:v>소설·단편소설</x:v>
      </x:c>
      <x:c r="E366" s="32" t="n">
        <x:v>1973</x:v>
      </x:c>
      <x:c r="F366" s="32" t="n">
        <x:v>4</x:v>
      </x:c>
      <x:c r="G366" s="32" t="n">
        <x:v>0</x:v>
      </x:c>
      <x:c r="H366" s="32"/>
      <x:c r="I366" s="32" t="n">
        <x:f>IF(E366="","",MAX(0,'Scoring Method'!$B$11-E366-IF(E366&lt;0,1,0)))</x:f>
        <x:v>53</x:v>
      </x:c>
      <x:c r="J366" s="32" t="n">
        <x:v>8</x:v>
      </x:c>
      <x:c r="K366" s="32" t="n">
        <x:v>1</x:v>
      </x:c>
      <x:c r="L366" s="32" t="n">
        <x:v>1</x:v>
      </x:c>
      <x:c r="M366" s="32" t="n">
        <x:v>1</x:v>
      </x:c>
      <x:c r="N366" s="32" t="n">
        <x:v>0</x:v>
      </x:c>
      <x:c r="O366" s="32" t="n">
        <x:v>1</x:v>
      </x:c>
      <x:c r="P366" s="37" t="n">
        <x:f>ROUND('Scoring Method'!$B$2*F366/10,1)</x:f>
        <x:v>16</x:v>
      </x:c>
      <x:c r="Q366" s="37" t="n">
        <x:f>ROUND(MIN('Scoring Method'!$B$3,10*G366),1)</x:f>
        <x:v>0</x:v>
      </x:c>
      <x:c r="R366" s="37" t="n">
        <x:f>IF(H366="",0,ROUND('Scoring Method'!$B$4*(101-H366)/100,1))</x:f>
        <x:v>0</x:v>
      </x:c>
      <x:c r="S366" s="37" t="n">
        <x:f>ROUND(IF(I366="",0,7.5*MIN(1,LN(1+I366)/LN(1+'Scoring Method'!$B$10)))+7.5*LN(1+J366)/LN(1+'Scoring Method'!$B$9),1)</x:f>
        <x:v>10.3</x:v>
      </x:c>
      <x:c r="T366" s="37" t="n">
        <x:f>SUM(K366:O366)</x:f>
        <x:v>4</x:v>
      </x:c>
      <x:c r="U366" s="37" t="n">
        <x:f>ROUND(SUM(P366:T366),1)</x:f>
        <x:v>30.3</x:v>
      </x:c>
      <x:c r="V366" s="32"/>
      <x:c r="W366" s="32" t="str">
        <x:v>연도 등록</x:v>
      </x:c>
    </x:row>
    <x:row r="367" ht="24" customHeight="1">
      <x:c r="A367" s="32" t="n">
        <x:v>363</x:v>
      </x:c>
      <x:c r="B367" s="32" t="str">
        <x:v>솔로몬의 노래(Song of Solomon)</x:v>
      </x:c>
      <x:c r="C367" s="32" t="str">
        <x:v>토니 모리슨(Chloe Anthony Wofford "Toni" Morrison)</x:v>
      </x:c>
      <x:c r="D367" s="32" t="str">
        <x:v>소설·단편소설</x:v>
      </x:c>
      <x:c r="E367" s="32" t="n">
        <x:v>1977</x:v>
      </x:c>
      <x:c r="F367" s="32" t="n">
        <x:v>5</x:v>
      </x:c>
      <x:c r="G367" s="32" t="n">
        <x:v>0</x:v>
      </x:c>
      <x:c r="H367" s="32"/>
      <x:c r="I367" s="32" t="n">
        <x:f>IF(E367="","",MAX(0,'Scoring Method'!$B$11-E367-IF(E367&lt;0,1,0)))</x:f>
        <x:v>49</x:v>
      </x:c>
      <x:c r="J367" s="32" t="n">
        <x:v>8</x:v>
      </x:c>
      <x:c r="K367" s="32" t="n">
        <x:v>1</x:v>
      </x:c>
      <x:c r="L367" s="32" t="n">
        <x:v>1</x:v>
      </x:c>
      <x:c r="M367" s="32" t="n">
        <x:v>1</x:v>
      </x:c>
      <x:c r="N367" s="32" t="n">
        <x:v>0</x:v>
      </x:c>
      <x:c r="O367" s="32" t="n">
        <x:v>1</x:v>
      </x:c>
      <x:c r="P367" s="37" t="n">
        <x:f>ROUND('Scoring Method'!$B$2*F367/10,1)</x:f>
        <x:v>20</x:v>
      </x:c>
      <x:c r="Q367" s="37" t="n">
        <x:f>ROUND(MIN('Scoring Method'!$B$3,10*G367),1)</x:f>
        <x:v>0</x:v>
      </x:c>
      <x:c r="R367" s="37" t="n">
        <x:f>IF(H367="",0,ROUND('Scoring Method'!$B$4*(101-H367)/100,1))</x:f>
        <x:v>0</x:v>
      </x:c>
      <x:c r="S367" s="37" t="n">
        <x:f>ROUND(IF(I367="",0,7.5*MIN(1,LN(1+I367)/LN(1+'Scoring Method'!$B$10)))+7.5*LN(1+J367)/LN(1+'Scoring Method'!$B$9),1)</x:f>
        <x:v>10.2</x:v>
      </x:c>
      <x:c r="T367" s="37" t="n">
        <x:f>SUM(K367:O367)</x:f>
        <x:v>4</x:v>
      </x:c>
      <x:c r="U367" s="37" t="n">
        <x:f>ROUND(SUM(P367:T367),1)</x:f>
        <x:v>34.2</x:v>
      </x:c>
      <x:c r="V367" s="32"/>
      <x:c r="W367" s="32" t="str">
        <x:v>연도 등록</x:v>
      </x:c>
    </x:row>
    <x:row r="368" ht="24" customHeight="1">
      <x:c r="A368" s="32" t="n">
        <x:v>364</x:v>
      </x:c>
      <x:c r="B368" s="32" t="str">
        <x:v>백색 소음(White Noise)</x:v>
      </x:c>
      <x:c r="C368" s="32" t="str">
        <x:v>돈 드릴로(Donald Richard DeLillo)</x:v>
      </x:c>
      <x:c r="D368" s="32" t="str">
        <x:v>소설·단편소설</x:v>
      </x:c>
      <x:c r="E368" s="32" t="n">
        <x:v>1985</x:v>
      </x:c>
      <x:c r="F368" s="32" t="n">
        <x:v>4</x:v>
      </x:c>
      <x:c r="G368" s="32" t="n">
        <x:v>0</x:v>
      </x:c>
      <x:c r="H368" s="32"/>
      <x:c r="I368" s="32" t="n">
        <x:f>IF(E368="","",MAX(0,'Scoring Method'!$B$11-E368-IF(E368&lt;0,1,0)))</x:f>
        <x:v>41</x:v>
      </x:c>
      <x:c r="J368" s="32" t="n">
        <x:v>9</x:v>
      </x:c>
      <x:c r="K368" s="32" t="n">
        <x:v>1</x:v>
      </x:c>
      <x:c r="L368" s="32" t="n">
        <x:v>1</x:v>
      </x:c>
      <x:c r="M368" s="32" t="n">
        <x:v>1</x:v>
      </x:c>
      <x:c r="N368" s="32" t="n">
        <x:v>0</x:v>
      </x:c>
      <x:c r="O368" s="32" t="n">
        <x:v>1</x:v>
      </x:c>
      <x:c r="P368" s="37" t="n">
        <x:f>ROUND('Scoring Method'!$B$2*F368/10,1)</x:f>
        <x:v>16</x:v>
      </x:c>
      <x:c r="Q368" s="37" t="n">
        <x:f>ROUND(MIN('Scoring Method'!$B$3,10*G368),1)</x:f>
        <x:v>0</x:v>
      </x:c>
      <x:c r="R368" s="37" t="n">
        <x:f>IF(H368="",0,ROUND('Scoring Method'!$B$4*(101-H368)/100,1))</x:f>
        <x:v>0</x:v>
      </x:c>
      <x:c r="S368" s="37" t="n">
        <x:f>ROUND(IF(I368="",0,7.5*MIN(1,LN(1+I368)/LN(1+'Scoring Method'!$B$10)))+7.5*LN(1+J368)/LN(1+'Scoring Method'!$B$9),1)</x:f>
        <x:v>10.3</x:v>
      </x:c>
      <x:c r="T368" s="37" t="n">
        <x:f>SUM(K368:O368)</x:f>
        <x:v>4</x:v>
      </x:c>
      <x:c r="U368" s="37" t="n">
        <x:f>ROUND(SUM(P368:T368),1)</x:f>
        <x:v>30.3</x:v>
      </x:c>
      <x:c r="V368" s="32"/>
      <x:c r="W368" s="32" t="str">
        <x:v>연도 등록</x:v>
      </x:c>
    </x:row>
    <x:row r="369" ht="24" customHeight="1">
      <x:c r="A369" s="32" t="n">
        <x:v>365</x:v>
      </x:c>
      <x:c r="B369" s="32" t="str">
        <x:v>마오 II(Mao II)</x:v>
      </x:c>
      <x:c r="C369" s="32" t="str">
        <x:v>돈 드릴로(Donald Richard DeLillo)</x:v>
      </x:c>
      <x:c r="D369" s="32" t="str">
        <x:v>소설·단편소설</x:v>
      </x:c>
      <x:c r="E369" s="32" t="n">
        <x:v>1991</x:v>
      </x:c>
      <x:c r="F369" s="32" t="n">
        <x:v>4</x:v>
      </x:c>
      <x:c r="G369" s="32" t="n">
        <x:v>0</x:v>
      </x:c>
      <x:c r="H369" s="32"/>
      <x:c r="I369" s="32" t="n">
        <x:f>IF(E369="","",MAX(0,'Scoring Method'!$B$11-E369-IF(E369&lt;0,1,0)))</x:f>
        <x:v>35</x:v>
      </x:c>
      <x:c r="J369" s="32" t="n">
        <x:v>8</x:v>
      </x:c>
      <x:c r="K369" s="32" t="n">
        <x:v>1</x:v>
      </x:c>
      <x:c r="L369" s="32" t="n">
        <x:v>1</x:v>
      </x:c>
      <x:c r="M369" s="32" t="n">
        <x:v>1</x:v>
      </x:c>
      <x:c r="N369" s="32" t="n">
        <x:v>0</x:v>
      </x:c>
      <x:c r="O369" s="32" t="n">
        <x:v>1</x:v>
      </x:c>
      <x:c r="P369" s="37" t="n">
        <x:f>ROUND('Scoring Method'!$B$2*F369/10,1)</x:f>
        <x:v>16</x:v>
      </x:c>
      <x:c r="Q369" s="37" t="n">
        <x:f>ROUND(MIN('Scoring Method'!$B$3,10*G369),1)</x:f>
        <x:v>0</x:v>
      </x:c>
      <x:c r="R369" s="37" t="n">
        <x:f>IF(H369="",0,ROUND('Scoring Method'!$B$4*(101-H369)/100,1))</x:f>
        <x:v>0</x:v>
      </x:c>
      <x:c r="S369" s="37" t="n">
        <x:f>ROUND(IF(I369="",0,7.5*MIN(1,LN(1+I369)/LN(1+'Scoring Method'!$B$10)))+7.5*LN(1+J369)/LN(1+'Scoring Method'!$B$9),1)</x:f>
        <x:v>9.8</x:v>
      </x:c>
      <x:c r="T369" s="37" t="n">
        <x:f>SUM(K369:O369)</x:f>
        <x:v>4</x:v>
      </x:c>
      <x:c r="U369" s="37" t="n">
        <x:f>ROUND(SUM(P369:T369),1)</x:f>
        <x:v>29.8</x:v>
      </x:c>
      <x:c r="V369" s="32"/>
      <x:c r="W369" s="32" t="str">
        <x:v>연도 등록</x:v>
      </x:c>
    </x:row>
    <x:row r="370" ht="24" customHeight="1">
      <x:c r="A370" s="32" t="n">
        <x:v>366</x:v>
      </x:c>
      <x:c r="B370" s="32" t="str">
        <x:v>중력의 무지개(Gravity's Rainbow)</x:v>
      </x:c>
      <x:c r="C370" s="32" t="str">
        <x:v>토머스 핀천(Thomas Ruggles Pynchon Jr.)</x:v>
      </x:c>
      <x:c r="D370" s="32" t="str">
        <x:v>소설·단편소설</x:v>
      </x:c>
      <x:c r="E370" s="32" t="n">
        <x:v>1973</x:v>
      </x:c>
      <x:c r="F370" s="32" t="n">
        <x:v>4</x:v>
      </x:c>
      <x:c r="G370" s="32" t="n">
        <x:v>0</x:v>
      </x:c>
      <x:c r="H370" s="32"/>
      <x:c r="I370" s="32" t="n">
        <x:f>IF(E370="","",MAX(0,'Scoring Method'!$B$11-E370-IF(E370&lt;0,1,0)))</x:f>
        <x:v>53</x:v>
      </x:c>
      <x:c r="J370" s="32" t="n">
        <x:v>8</x:v>
      </x:c>
      <x:c r="K370" s="32" t="n">
        <x:v>1</x:v>
      </x:c>
      <x:c r="L370" s="32" t="n">
        <x:v>1</x:v>
      </x:c>
      <x:c r="M370" s="32" t="n">
        <x:v>1</x:v>
      </x:c>
      <x:c r="N370" s="32" t="n">
        <x:v>0</x:v>
      </x:c>
      <x:c r="O370" s="32" t="n">
        <x:v>1</x:v>
      </x:c>
      <x:c r="P370" s="37" t="n">
        <x:f>ROUND('Scoring Method'!$B$2*F370/10,1)</x:f>
        <x:v>16</x:v>
      </x:c>
      <x:c r="Q370" s="37" t="n">
        <x:f>ROUND(MIN('Scoring Method'!$B$3,10*G370),1)</x:f>
        <x:v>0</x:v>
      </x:c>
      <x:c r="R370" s="37" t="n">
        <x:f>IF(H370="",0,ROUND('Scoring Method'!$B$4*(101-H370)/100,1))</x:f>
        <x:v>0</x:v>
      </x:c>
      <x:c r="S370" s="37" t="n">
        <x:f>ROUND(IF(I370="",0,7.5*MIN(1,LN(1+I370)/LN(1+'Scoring Method'!$B$10)))+7.5*LN(1+J370)/LN(1+'Scoring Method'!$B$9),1)</x:f>
        <x:v>10.3</x:v>
      </x:c>
      <x:c r="T370" s="37" t="n">
        <x:f>SUM(K370:O370)</x:f>
        <x:v>4</x:v>
      </x:c>
      <x:c r="U370" s="37" t="n">
        <x:f>ROUND(SUM(P370:T370),1)</x:f>
        <x:v>30.3</x:v>
      </x:c>
      <x:c r="V370" s="32"/>
      <x:c r="W370" s="32" t="str">
        <x:v>연도 등록</x:v>
      </x:c>
    </x:row>
    <x:row r="371" ht="24" customHeight="1">
      <x:c r="A371" s="32" t="n">
        <x:v>367</x:v>
      </x:c>
      <x:c r="B371" s="32" t="str">
        <x:v>하지 무라트(Hadji Murat)</x:v>
      </x:c>
      <x:c r="C371" s="32" t="str">
        <x:v>레프 니콜라예비치 톨스토이(Lev Nikolayevich Tolstoy)</x:v>
      </x:c>
      <x:c r="D371" s="32" t="str">
        <x:v>소설·단편소설</x:v>
      </x:c>
      <x:c r="E371" s="32" t="n">
        <x:v>1912</x:v>
      </x:c>
      <x:c r="F371" s="32" t="n">
        <x:v>3</x:v>
      </x:c>
      <x:c r="G371" s="32" t="n">
        <x:v>0</x:v>
      </x:c>
      <x:c r="H371" s="32"/>
      <x:c r="I371" s="32" t="n">
        <x:f>IF(E371="","",MAX(0,'Scoring Method'!$B$11-E371-IF(E371&lt;0,1,0)))</x:f>
        <x:v>114</x:v>
      </x:c>
      <x:c r="J371" s="32" t="n">
        <x:v>11</x:v>
      </x:c>
      <x:c r="K371" s="32" t="n">
        <x:v>1</x:v>
      </x:c>
      <x:c r="L371" s="32" t="n">
        <x:v>1</x:v>
      </x:c>
      <x:c r="M371" s="32" t="n">
        <x:v>1</x:v>
      </x:c>
      <x:c r="N371" s="32" t="n">
        <x:v>0</x:v>
      </x:c>
      <x:c r="O371" s="32" t="n">
        <x:v>1</x:v>
      </x:c>
      <x:c r="P371" s="37" t="n">
        <x:f>ROUND('Scoring Method'!$B$2*F371/10,1)</x:f>
        <x:v>12</x:v>
      </x:c>
      <x:c r="Q371" s="37" t="n">
        <x:f>ROUND(MIN('Scoring Method'!$B$3,10*G371),1)</x:f>
        <x:v>0</x:v>
      </x:c>
      <x:c r="R371" s="37" t="n">
        <x:f>IF(H371="",0,ROUND('Scoring Method'!$B$4*(101-H371)/100,1))</x:f>
        <x:v>0</x:v>
      </x:c>
      <x:c r="S371" s="37" t="n">
        <x:f>ROUND(IF(I371="",0,7.5*MIN(1,LN(1+I371)/LN(1+'Scoring Method'!$B$10)))+7.5*LN(1+J371)/LN(1+'Scoring Method'!$B$9),1)</x:f>
        <x:v>11.9</x:v>
      </x:c>
      <x:c r="T371" s="37" t="n">
        <x:f>SUM(K371:O371)</x:f>
        <x:v>4</x:v>
      </x:c>
      <x:c r="U371" s="37" t="n">
        <x:f>ROUND(SUM(P371:T371),1)</x:f>
        <x:v>27.9</x:v>
      </x:c>
      <x:c r="V371" s="32"/>
      <x:c r="W371" s="32" t="str">
        <x:v>연도 등록</x:v>
      </x:c>
    </x:row>
    <x:row r="372" ht="24" customHeight="1">
      <x:c r="A372" s="32" t="n">
        <x:v>368</x:v>
      </x:c>
      <x:c r="B372" s="32" t="str">
        <x:v>모든 것이 무너진다(Things Fall Apart)</x:v>
      </x:c>
      <x:c r="C372" s="32" t="str">
        <x:v>치누아 아체베(Chinua Achebe)</x:v>
      </x:c>
      <x:c r="D372" s="32" t="str">
        <x:v>소설·단편소설</x:v>
      </x:c>
      <x:c r="E372" s="32" t="n">
        <x:v>1958</x:v>
      </x:c>
      <x:c r="F372" s="32" t="n">
        <x:v>5</x:v>
      </x:c>
      <x:c r="G372" s="32" t="n">
        <x:v>0</x:v>
      </x:c>
      <x:c r="H372" s="32"/>
      <x:c r="I372" s="32" t="n">
        <x:f>IF(E372="","",MAX(0,'Scoring Method'!$B$11-E372-IF(E372&lt;0,1,0)))</x:f>
        <x:v>68</x:v>
      </x:c>
      <x:c r="J372" s="32" t="n">
        <x:v>11</x:v>
      </x:c>
      <x:c r="K372" s="32" t="n">
        <x:v>1</x:v>
      </x:c>
      <x:c r="L372" s="32" t="n">
        <x:v>1</x:v>
      </x:c>
      <x:c r="M372" s="32" t="n">
        <x:v>1</x:v>
      </x:c>
      <x:c r="N372" s="32" t="n">
        <x:v>0</x:v>
      </x:c>
      <x:c r="O372" s="32" t="n">
        <x:v>1</x:v>
      </x:c>
      <x:c r="P372" s="37" t="n">
        <x:f>ROUND('Scoring Method'!$B$2*F372/10,1)</x:f>
        <x:v>20</x:v>
      </x:c>
      <x:c r="Q372" s="37" t="n">
        <x:f>ROUND(MIN('Scoring Method'!$B$3,10*G372),1)</x:f>
        <x:v>0</x:v>
      </x:c>
      <x:c r="R372" s="37" t="n">
        <x:f>IF(H372="",0,ROUND('Scoring Method'!$B$4*(101-H372)/100,1))</x:f>
        <x:v>0</x:v>
      </x:c>
      <x:c r="S372" s="37" t="n">
        <x:f>ROUND(IF(I372="",0,7.5*MIN(1,LN(1+I372)/LN(1+'Scoring Method'!$B$10)))+7.5*LN(1+J372)/LN(1+'Scoring Method'!$B$9),1)</x:f>
        <x:v>11.3</x:v>
      </x:c>
      <x:c r="T372" s="37" t="n">
        <x:f>SUM(K372:O372)</x:f>
        <x:v>4</x:v>
      </x:c>
      <x:c r="U372" s="37" t="n">
        <x:f>ROUND(SUM(P372:T372),1)</x:f>
        <x:v>35.3</x:v>
      </x:c>
      <x:c r="V372" s="32"/>
      <x:c r="W372" s="32" t="str">
        <x:v>연도 등록</x:v>
      </x:c>
    </x:row>
    <x:row r="373" ht="24" customHeight="1">
      <x:c r="A373" s="32" t="n">
        <x:v>369</x:v>
      </x:c>
      <x:c r="B373" s="32" t="str">
        <x:v>한밤의 아이들(Midnight's Children)</x:v>
      </x:c>
      <x:c r="C373" s="32" t="str">
        <x:v>살만 루슈디(Ahmed Salman Rushdie)</x:v>
      </x:c>
      <x:c r="D373" s="32" t="str">
        <x:v>소설·단편소설</x:v>
      </x:c>
      <x:c r="E373" s="32" t="n">
        <x:v>1981</x:v>
      </x:c>
      <x:c r="F373" s="32" t="n">
        <x:v>6</x:v>
      </x:c>
      <x:c r="G373" s="32" t="n">
        <x:v>0</x:v>
      </x:c>
      <x:c r="H373" s="32"/>
      <x:c r="I373" s="32" t="n">
        <x:f>IF(E373="","",MAX(0,'Scoring Method'!$B$11-E373-IF(E373&lt;0,1,0)))</x:f>
        <x:v>45</x:v>
      </x:c>
      <x:c r="J373" s="32" t="n">
        <x:v>8</x:v>
      </x:c>
      <x:c r="K373" s="32" t="n">
        <x:v>1</x:v>
      </x:c>
      <x:c r="L373" s="32" t="n">
        <x:v>1</x:v>
      </x:c>
      <x:c r="M373" s="32" t="n">
        <x:v>1</x:v>
      </x:c>
      <x:c r="N373" s="32" t="n">
        <x:v>0</x:v>
      </x:c>
      <x:c r="O373" s="32" t="n">
        <x:v>1</x:v>
      </x:c>
      <x:c r="P373" s="37" t="n">
        <x:f>ROUND('Scoring Method'!$B$2*F373/10,1)</x:f>
        <x:v>24</x:v>
      </x:c>
      <x:c r="Q373" s="37" t="n">
        <x:f>ROUND(MIN('Scoring Method'!$B$3,10*G373),1)</x:f>
        <x:v>0</x:v>
      </x:c>
      <x:c r="R373" s="37" t="n">
        <x:f>IF(H373="",0,ROUND('Scoring Method'!$B$4*(101-H373)/100,1))</x:f>
        <x:v>0</x:v>
      </x:c>
      <x:c r="S373" s="37" t="n">
        <x:f>ROUND(IF(I373="",0,7.5*MIN(1,LN(1+I373)/LN(1+'Scoring Method'!$B$10)))+7.5*LN(1+J373)/LN(1+'Scoring Method'!$B$9),1)</x:f>
        <x:v>10.1</x:v>
      </x:c>
      <x:c r="T373" s="37" t="n">
        <x:f>SUM(K373:O373)</x:f>
        <x:v>4</x:v>
      </x:c>
      <x:c r="U373" s="37" t="n">
        <x:f>ROUND(SUM(P373:T373),1)</x:f>
        <x:v>38.1</x:v>
      </x:c>
      <x:c r="V373" s="32"/>
      <x:c r="W373" s="32" t="str">
        <x:v>연도 등록</x:v>
      </x:c>
    </x:row>
    <x:row r="374" ht="24" customHeight="1">
      <x:c r="A374" s="32" t="n">
        <x:v>370</x:v>
      </x:c>
      <x:c r="B374" s="32" t="str">
        <x:v>악마의 시(The Satanic Verses)</x:v>
      </x:c>
      <x:c r="C374" s="32" t="str">
        <x:v>살만 루슈디(Ahmed Salman Rushdie)</x:v>
      </x:c>
      <x:c r="D374" s="32" t="str">
        <x:v>소설·단편소설</x:v>
      </x:c>
      <x:c r="E374" s="32" t="n">
        <x:v>1988</x:v>
      </x:c>
      <x:c r="F374" s="32" t="n">
        <x:v>5</x:v>
      </x:c>
      <x:c r="G374" s="32" t="n">
        <x:v>0</x:v>
      </x:c>
      <x:c r="H374" s="32"/>
      <x:c r="I374" s="32" t="n">
        <x:f>IF(E374="","",MAX(0,'Scoring Method'!$B$11-E374-IF(E374&lt;0,1,0)))</x:f>
        <x:v>38</x:v>
      </x:c>
      <x:c r="J374" s="32" t="n">
        <x:v>7</x:v>
      </x:c>
      <x:c r="K374" s="32" t="n">
        <x:v>1</x:v>
      </x:c>
      <x:c r="L374" s="32" t="n">
        <x:v>1</x:v>
      </x:c>
      <x:c r="M374" s="32" t="n">
        <x:v>1</x:v>
      </x:c>
      <x:c r="N374" s="32" t="n">
        <x:v>0</x:v>
      </x:c>
      <x:c r="O374" s="32" t="n">
        <x:v>1</x:v>
      </x:c>
      <x:c r="P374" s="37" t="n">
        <x:f>ROUND('Scoring Method'!$B$2*F374/10,1)</x:f>
        <x:v>20</x:v>
      </x:c>
      <x:c r="Q374" s="37" t="n">
        <x:f>ROUND(MIN('Scoring Method'!$B$3,10*G374),1)</x:f>
        <x:v>0</x:v>
      </x:c>
      <x:c r="R374" s="37" t="n">
        <x:f>IF(H374="",0,ROUND('Scoring Method'!$B$4*(101-H374)/100,1))</x:f>
        <x:v>0</x:v>
      </x:c>
      <x:c r="S374" s="37" t="n">
        <x:f>ROUND(IF(I374="",0,7.5*MIN(1,LN(1+I374)/LN(1+'Scoring Method'!$B$10)))+7.5*LN(1+J374)/LN(1+'Scoring Method'!$B$9),1)</x:f>
        <x:v>9.6</x:v>
      </x:c>
      <x:c r="T374" s="37" t="n">
        <x:f>SUM(K374:O374)</x:f>
        <x:v>4</x:v>
      </x:c>
      <x:c r="U374" s="37" t="n">
        <x:f>ROUND(SUM(P374:T374),1)</x:f>
        <x:v>33.6</x:v>
      </x:c>
      <x:c r="V374" s="32"/>
      <x:c r="W374" s="32" t="str">
        <x:v>연도 등록</x:v>
      </x:c>
    </x:row>
    <x:row r="375" ht="24" customHeight="1">
      <x:c r="A375" s="32" t="n">
        <x:v>371</x:v>
      </x:c>
      <x:c r="B375" s="32" t="str">
        <x:v>작은 것들의 신(The God of Small Things)</x:v>
      </x:c>
      <x:c r="C375" s="32" t="str">
        <x:v>아룬다티 로이(Suzanna Arundhati Roy)</x:v>
      </x:c>
      <x:c r="D375" s="32" t="str">
        <x:v>소설·단편소설</x:v>
      </x:c>
      <x:c r="E375" s="32" t="n">
        <x:v>1997</x:v>
      </x:c>
      <x:c r="F375" s="32" t="n">
        <x:v>6</x:v>
      </x:c>
      <x:c r="G375" s="32" t="n">
        <x:v>0</x:v>
      </x:c>
      <x:c r="H375" s="32"/>
      <x:c r="I375" s="32" t="n">
        <x:f>IF(E375="","",MAX(0,'Scoring Method'!$B$11-E375-IF(E375&lt;0,1,0)))</x:f>
        <x:v>29</x:v>
      </x:c>
      <x:c r="J375" s="32" t="n">
        <x:v>7</x:v>
      </x:c>
      <x:c r="K375" s="32" t="n">
        <x:v>1</x:v>
      </x:c>
      <x:c r="L375" s="32" t="n">
        <x:v>1</x:v>
      </x:c>
      <x:c r="M375" s="32" t="n">
        <x:v>1</x:v>
      </x:c>
      <x:c r="N375" s="32" t="n">
        <x:v>0</x:v>
      </x:c>
      <x:c r="O375" s="32" t="n">
        <x:v>1</x:v>
      </x:c>
      <x:c r="P375" s="37" t="n">
        <x:f>ROUND('Scoring Method'!$B$2*F375/10,1)</x:f>
        <x:v>24</x:v>
      </x:c>
      <x:c r="Q375" s="37" t="n">
        <x:f>ROUND(MIN('Scoring Method'!$B$3,10*G375),1)</x:f>
        <x:v>0</x:v>
      </x:c>
      <x:c r="R375" s="37" t="n">
        <x:f>IF(H375="",0,ROUND('Scoring Method'!$B$4*(101-H375)/100,1))</x:f>
        <x:v>0</x:v>
      </x:c>
      <x:c r="S375" s="37" t="n">
        <x:f>ROUND(IF(I375="",0,7.5*MIN(1,LN(1+I375)/LN(1+'Scoring Method'!$B$10)))+7.5*LN(1+J375)/LN(1+'Scoring Method'!$B$9),1)</x:f>
        <x:v>9.3</x:v>
      </x:c>
      <x:c r="T375" s="37" t="n">
        <x:f>SUM(K375:O375)</x:f>
        <x:v>4</x:v>
      </x:c>
      <x:c r="U375" s="37" t="n">
        <x:f>ROUND(SUM(P375:T375),1)</x:f>
        <x:v>37.3</x:v>
      </x:c>
      <x:c r="V375" s="32"/>
      <x:c r="W375" s="32" t="str">
        <x:v>연도 등록</x:v>
      </x:c>
    </x:row>
    <x:row r="376" ht="24" customHeight="1">
      <x:c r="A376" s="32" t="n">
        <x:v>372</x:v>
      </x:c>
      <x:c r="B376" s="32" t="str">
        <x:v>콜레라 시대의 사랑(Love in the Time of Cholera)</x:v>
      </x:c>
      <x:c r="C376" s="32" t="str">
        <x:v>가브리엘 호세 가르시아 마르케스(Gabriel José García Márquez)</x:v>
      </x:c>
      <x:c r="D376" s="32" t="str">
        <x:v>소설·단편소설</x:v>
      </x:c>
      <x:c r="E376" s="32" t="n">
        <x:v>1985</x:v>
      </x:c>
      <x:c r="F376" s="32" t="n">
        <x:v>5</x:v>
      </x:c>
      <x:c r="G376" s="32" t="n">
        <x:v>0</x:v>
      </x:c>
      <x:c r="H376" s="32"/>
      <x:c r="I376" s="32" t="n">
        <x:f>IF(E376="","",MAX(0,'Scoring Method'!$B$11-E376-IF(E376&lt;0,1,0)))</x:f>
        <x:v>41</x:v>
      </x:c>
      <x:c r="J376" s="32" t="n">
        <x:v>7</x:v>
      </x:c>
      <x:c r="K376" s="32" t="n">
        <x:v>1</x:v>
      </x:c>
      <x:c r="L376" s="32" t="n">
        <x:v>1</x:v>
      </x:c>
      <x:c r="M376" s="32" t="n">
        <x:v>1</x:v>
      </x:c>
      <x:c r="N376" s="32" t="n">
        <x:v>0</x:v>
      </x:c>
      <x:c r="O376" s="32" t="n">
        <x:v>1</x:v>
      </x:c>
      <x:c r="P376" s="37" t="n">
        <x:f>ROUND('Scoring Method'!$B$2*F376/10,1)</x:f>
        <x:v>20</x:v>
      </x:c>
      <x:c r="Q376" s="37" t="n">
        <x:f>ROUND(MIN('Scoring Method'!$B$3,10*G376),1)</x:f>
        <x:v>0</x:v>
      </x:c>
      <x:c r="R376" s="37" t="n">
        <x:f>IF(H376="",0,ROUND('Scoring Method'!$B$4*(101-H376)/100,1))</x:f>
        <x:v>0</x:v>
      </x:c>
      <x:c r="S376" s="37" t="n">
        <x:f>ROUND(IF(I376="",0,7.5*MIN(1,LN(1+I376)/LN(1+'Scoring Method'!$B$10)))+7.5*LN(1+J376)/LN(1+'Scoring Method'!$B$9),1)</x:f>
        <x:v>9.7</x:v>
      </x:c>
      <x:c r="T376" s="37" t="n">
        <x:f>SUM(K376:O376)</x:f>
        <x:v>4</x:v>
      </x:c>
      <x:c r="U376" s="37" t="n">
        <x:f>ROUND(SUM(P376:T376),1)</x:f>
        <x:v>33.7</x:v>
      </x:c>
      <x:c r="V376" s="32"/>
      <x:c r="W376" s="32" t="str">
        <x:v>연도 등록</x:v>
      </x:c>
    </x:row>
    <x:row r="377" ht="24" customHeight="1">
      <x:c r="A377" s="32" t="n">
        <x:v>373</x:v>
      </x:c>
      <x:c r="B377" s="32" t="str">
        <x:v>픽션들(Fictions)</x:v>
      </x:c>
      <x:c r="C377" s="32" t="str">
        <x:v>호르헤 루이스 보르헤스(Jorge Francisco Isidoro Luis Borges)</x:v>
      </x:c>
      <x:c r="D377" s="32" t="str">
        <x:v>소설·단편소설</x:v>
      </x:c>
      <x:c r="E377" s="32" t="n">
        <x:v>1944</x:v>
      </x:c>
      <x:c r="F377" s="32" t="n">
        <x:v>5</x:v>
      </x:c>
      <x:c r="G377" s="32" t="n">
        <x:v>0</x:v>
      </x:c>
      <x:c r="H377" s="32"/>
      <x:c r="I377" s="32" t="n">
        <x:f>IF(E377="","",MAX(0,'Scoring Method'!$B$11-E377-IF(E377&lt;0,1,0)))</x:f>
        <x:v>82</x:v>
      </x:c>
      <x:c r="J377" s="32" t="n">
        <x:v>8</x:v>
      </x:c>
      <x:c r="K377" s="32" t="n">
        <x:v>1</x:v>
      </x:c>
      <x:c r="L377" s="32" t="n">
        <x:v>1</x:v>
      </x:c>
      <x:c r="M377" s="32" t="n">
        <x:v>1</x:v>
      </x:c>
      <x:c r="N377" s="32" t="n">
        <x:v>0</x:v>
      </x:c>
      <x:c r="O377" s="32" t="n">
        <x:v>1</x:v>
      </x:c>
      <x:c r="P377" s="37" t="n">
        <x:f>ROUND('Scoring Method'!$B$2*F377/10,1)</x:f>
        <x:v>20</x:v>
      </x:c>
      <x:c r="Q377" s="37" t="n">
        <x:f>ROUND(MIN('Scoring Method'!$B$3,10*G377),1)</x:f>
        <x:v>0</x:v>
      </x:c>
      <x:c r="R377" s="37" t="n">
        <x:f>IF(H377="",0,ROUND('Scoring Method'!$B$4*(101-H377)/100,1))</x:f>
        <x:v>0</x:v>
      </x:c>
      <x:c r="S377" s="37" t="n">
        <x:f>ROUND(IF(I377="",0,7.5*MIN(1,LN(1+I377)/LN(1+'Scoring Method'!$B$10)))+7.5*LN(1+J377)/LN(1+'Scoring Method'!$B$9),1)</x:f>
        <x:v>10.8</x:v>
      </x:c>
      <x:c r="T377" s="37" t="n">
        <x:f>SUM(K377:O377)</x:f>
        <x:v>4</x:v>
      </x:c>
      <x:c r="U377" s="37" t="n">
        <x:f>ROUND(SUM(P377:T377),1)</x:f>
        <x:v>34.8</x:v>
      </x:c>
      <x:c r="V377" s="32"/>
      <x:c r="W377" s="32" t="str">
        <x:v>연도 등록</x:v>
      </x:c>
    </x:row>
    <x:row r="378" ht="24" customHeight="1">
      <x:c r="A378" s="32" t="n">
        <x:v>374</x:v>
      </x:c>
      <x:c r="B378" s="32" t="str">
        <x:v>오메로스(Omeros)</x:v>
      </x:c>
      <x:c r="C378" s="32" t="str">
        <x:v>데릭 올턴 월컷(Derek Alton Walcott)</x:v>
      </x:c>
      <x:c r="D378" s="32" t="str">
        <x:v>서사시</x:v>
      </x:c>
      <x:c r="E378" s="32" t="n">
        <x:v>1990</x:v>
      </x:c>
      <x:c r="F378" s="32" t="n">
        <x:v>1</x:v>
      </x:c>
      <x:c r="G378" s="32" t="n">
        <x:v>0</x:v>
      </x:c>
      <x:c r="H378" s="32"/>
      <x:c r="I378" s="32" t="n">
        <x:f>IF(E378="","",MAX(0,'Scoring Method'!$B$11-E378-IF(E378&lt;0,1,0)))</x:f>
        <x:v>36</x:v>
      </x:c>
      <x:c r="J378" s="32" t="n">
        <x:v>7</x:v>
      </x:c>
      <x:c r="K378" s="32" t="n">
        <x:v>1</x:v>
      </x:c>
      <x:c r="L378" s="32" t="n">
        <x:v>1</x:v>
      </x:c>
      <x:c r="M378" s="32" t="n">
        <x:v>1</x:v>
      </x:c>
      <x:c r="N378" s="32" t="n">
        <x:v>0</x:v>
      </x:c>
      <x:c r="O378" s="32" t="n">
        <x:v>1</x:v>
      </x:c>
      <x:c r="P378" s="37" t="n">
        <x:f>ROUND('Scoring Method'!$B$2*F378/10,1)</x:f>
        <x:v>4</x:v>
      </x:c>
      <x:c r="Q378" s="37" t="n">
        <x:f>ROUND(MIN('Scoring Method'!$B$3,10*G378),1)</x:f>
        <x:v>0</x:v>
      </x:c>
      <x:c r="R378" s="37" t="n">
        <x:f>IF(H378="",0,ROUND('Scoring Method'!$B$4*(101-H378)/100,1))</x:f>
        <x:v>0</x:v>
      </x:c>
      <x:c r="S378" s="37" t="n">
        <x:f>ROUND(IF(I378="",0,7.5*MIN(1,LN(1+I378)/LN(1+'Scoring Method'!$B$10)))+7.5*LN(1+J378)/LN(1+'Scoring Method'!$B$9),1)</x:f>
        <x:v>9.6</x:v>
      </x:c>
      <x:c r="T378" s="37" t="n">
        <x:f>SUM(K378:O378)</x:f>
        <x:v>4</x:v>
      </x:c>
      <x:c r="U378" s="37" t="n">
        <x:f>ROUND(SUM(P378:T378),1)</x:f>
        <x:v>17.6</x:v>
      </x:c>
      <x:c r="V378" s="32"/>
      <x:c r="W378" s="32" t="str">
        <x:v>연도 등록</x:v>
      </x:c>
    </x:row>
    <x:row r="379" ht="24" customHeight="1">
      <x:c r="A379" s="32" t="n">
        <x:v>375</x:v>
      </x:c>
      <x:c r="B379" s="32" t="str">
        <x:v>머피(Murphy)</x:v>
      </x:c>
      <x:c r="C379" s="32" t="str">
        <x:v>사뮈엘 바클레이 베케트(Samuel Barclay Beckett)</x:v>
      </x:c>
      <x:c r="D379" s="32" t="str">
        <x:v>소설·단편소설</x:v>
      </x:c>
      <x:c r="E379" s="32" t="n">
        <x:v>1938</x:v>
      </x:c>
      <x:c r="F379" s="32" t="n">
        <x:v>1</x:v>
      </x:c>
      <x:c r="G379" s="32" t="n">
        <x:v>0</x:v>
      </x:c>
      <x:c r="H379" s="32"/>
      <x:c r="I379" s="32" t="n">
        <x:f>IF(E379="","",MAX(0,'Scoring Method'!$B$11-E379-IF(E379&lt;0,1,0)))</x:f>
        <x:v>88</x:v>
      </x:c>
      <x:c r="J379" s="32" t="n">
        <x:v>8</x:v>
      </x:c>
      <x:c r="K379" s="32" t="n">
        <x:v>1</x:v>
      </x:c>
      <x:c r="L379" s="32" t="n">
        <x:v>1</x:v>
      </x:c>
      <x:c r="M379" s="32" t="n">
        <x:v>1</x:v>
      </x:c>
      <x:c r="N379" s="32" t="n">
        <x:v>0</x:v>
      </x:c>
      <x:c r="O379" s="32" t="n">
        <x:v>1</x:v>
      </x:c>
      <x:c r="P379" s="37" t="n">
        <x:f>ROUND('Scoring Method'!$B$2*F379/10,1)</x:f>
        <x:v>4</x:v>
      </x:c>
      <x:c r="Q379" s="37" t="n">
        <x:f>ROUND(MIN('Scoring Method'!$B$3,10*G379),1)</x:f>
        <x:v>0</x:v>
      </x:c>
      <x:c r="R379" s="37" t="n">
        <x:f>IF(H379="",0,ROUND('Scoring Method'!$B$4*(101-H379)/100,1))</x:f>
        <x:v>0</x:v>
      </x:c>
      <x:c r="S379" s="37" t="n">
        <x:f>ROUND(IF(I379="",0,7.5*MIN(1,LN(1+I379)/LN(1+'Scoring Method'!$B$10)))+7.5*LN(1+J379)/LN(1+'Scoring Method'!$B$9),1)</x:f>
        <x:v>10.9</x:v>
      </x:c>
      <x:c r="T379" s="37" t="n">
        <x:f>SUM(K379:O379)</x:f>
        <x:v>4</x:v>
      </x:c>
      <x:c r="U379" s="37" t="n">
        <x:f>ROUND(SUM(P379:T379),1)</x:f>
        <x:v>18.9</x:v>
      </x:c>
      <x:c r="V379" s="32"/>
      <x:c r="W379" s="32" t="str">
        <x:v>연도 등록</x:v>
      </x:c>
    </x:row>
    <x:row r="380" ht="24" customHeight="1">
      <x:c r="A380" s="32" t="n">
        <x:v>376</x:v>
      </x:c>
      <x:c r="B380" s="32" t="str">
        <x:v>사랑의 종말(The End of the Affair)</x:v>
      </x:c>
      <x:c r="C380" s="32" t="str">
        <x:v>헨리 그레이엄 그린(Henry Graham Greene)</x:v>
      </x:c>
      <x:c r="D380" s="32" t="str">
        <x:v>소설·단편소설</x:v>
      </x:c>
      <x:c r="E380" s="32" t="n">
        <x:v>1951</x:v>
      </x:c>
      <x:c r="F380" s="32" t="n">
        <x:v>1</x:v>
      </x:c>
      <x:c r="G380" s="32" t="n">
        <x:v>0</x:v>
      </x:c>
      <x:c r="H380" s="32"/>
      <x:c r="I380" s="32" t="n">
        <x:f>IF(E380="","",MAX(0,'Scoring Method'!$B$11-E380-IF(E380&lt;0,1,0)))</x:f>
        <x:v>75</x:v>
      </x:c>
      <x:c r="J380" s="32" t="n">
        <x:v>9</x:v>
      </x:c>
      <x:c r="K380" s="32" t="n">
        <x:v>1</x:v>
      </x:c>
      <x:c r="L380" s="32" t="n">
        <x:v>1</x:v>
      </x:c>
      <x:c r="M380" s="32" t="n">
        <x:v>1</x:v>
      </x:c>
      <x:c r="N380" s="32" t="n">
        <x:v>0</x:v>
      </x:c>
      <x:c r="O380" s="32" t="n">
        <x:v>1</x:v>
      </x:c>
      <x:c r="P380" s="37" t="n">
        <x:f>ROUND('Scoring Method'!$B$2*F380/10,1)</x:f>
        <x:v>4</x:v>
      </x:c>
      <x:c r="Q380" s="37" t="n">
        <x:f>ROUND(MIN('Scoring Method'!$B$3,10*G380),1)</x:f>
        <x:v>0</x:v>
      </x:c>
      <x:c r="R380" s="37" t="n">
        <x:f>IF(H380="",0,ROUND('Scoring Method'!$B$4*(101-H380)/100,1))</x:f>
        <x:v>0</x:v>
      </x:c>
      <x:c r="S380" s="37" t="n">
        <x:f>ROUND(IF(I380="",0,7.5*MIN(1,LN(1+I380)/LN(1+'Scoring Method'!$B$10)))+7.5*LN(1+J380)/LN(1+'Scoring Method'!$B$9),1)</x:f>
        <x:v>11</x:v>
      </x:c>
      <x:c r="T380" s="37" t="n">
        <x:f>SUM(K380:O380)</x:f>
        <x:v>4</x:v>
      </x:c>
      <x:c r="U380" s="37" t="n">
        <x:f>ROUND(SUM(P380:T380),1)</x:f>
        <x:v>19</x:v>
      </x:c>
      <x:c r="V380" s="32"/>
      <x:c r="W380" s="32" t="str">
        <x:v>연도 등록</x:v>
      </x:c>
    </x:row>
    <x:row r="381" ht="24" customHeight="1">
      <x:c r="A381" s="32" t="n">
        <x:v>377</x:v>
      </x:c>
      <x:c r="B381" s="32" t="str">
        <x:v>종(The Bell)</x:v>
      </x:c>
      <x:c r="C381" s="32" t="str">
        <x:v>아이리스 머독(Jean Iris Murdoch)</x:v>
      </x:c>
      <x:c r="D381" s="32" t="str">
        <x:v>소설·단편소설</x:v>
      </x:c>
      <x:c r="E381" s="32" t="n">
        <x:v>1958</x:v>
      </x:c>
      <x:c r="F381" s="32" t="n">
        <x:v>1</x:v>
      </x:c>
      <x:c r="G381" s="32" t="n">
        <x:v>0</x:v>
      </x:c>
      <x:c r="H381" s="32"/>
      <x:c r="I381" s="32" t="n">
        <x:f>IF(E381="","",MAX(0,'Scoring Method'!$B$11-E381-IF(E381&lt;0,1,0)))</x:f>
        <x:v>68</x:v>
      </x:c>
      <x:c r="J381" s="32" t="n">
        <x:v>7</x:v>
      </x:c>
      <x:c r="K381" s="32" t="n">
        <x:v>1</x:v>
      </x:c>
      <x:c r="L381" s="32" t="n">
        <x:v>1</x:v>
      </x:c>
      <x:c r="M381" s="32" t="n">
        <x:v>1</x:v>
      </x:c>
      <x:c r="N381" s="32" t="n">
        <x:v>0</x:v>
      </x:c>
      <x:c r="O381" s="32" t="n">
        <x:v>1</x:v>
      </x:c>
      <x:c r="P381" s="37" t="n">
        <x:f>ROUND('Scoring Method'!$B$2*F381/10,1)</x:f>
        <x:v>4</x:v>
      </x:c>
      <x:c r="Q381" s="37" t="n">
        <x:f>ROUND(MIN('Scoring Method'!$B$3,10*G381),1)</x:f>
        <x:v>0</x:v>
      </x:c>
      <x:c r="R381" s="37" t="n">
        <x:f>IF(H381="",0,ROUND('Scoring Method'!$B$4*(101-H381)/100,1))</x:f>
        <x:v>0</x:v>
      </x:c>
      <x:c r="S381" s="37" t="n">
        <x:f>ROUND(IF(I381="",0,7.5*MIN(1,LN(1+I381)/LN(1+'Scoring Method'!$B$10)))+7.5*LN(1+J381)/LN(1+'Scoring Method'!$B$9),1)</x:f>
        <x:v>10.3</x:v>
      </x:c>
      <x:c r="T381" s="37" t="n">
        <x:f>SUM(K381:O381)</x:f>
        <x:v>4</x:v>
      </x:c>
      <x:c r="U381" s="37" t="n">
        <x:f>ROUND(SUM(P381:T381),1)</x:f>
        <x:v>18.3</x:v>
      </x:c>
      <x:c r="V381" s="32"/>
      <x:c r="W381" s="32" t="str">
        <x:v>연도 등록</x:v>
      </x:c>
    </x:row>
    <x:row r="382" ht="24" customHeight="1">
      <x:c r="A382" s="32" t="n">
        <x:v>378</x:v>
      </x:c>
      <x:c r="B382" s="32" t="str">
        <x:v>천사들이 미국에(Angels in America)</x:v>
      </x:c>
      <x:c r="C382" s="32" t="str">
        <x:v>토니 쿠슈너(Anthony Robert Kushner)</x:v>
      </x:c>
      <x:c r="D382" s="32" t="str">
        <x:v>희곡</x:v>
      </x:c>
      <x:c r="E382" s="32" t="n">
        <x:v>1991</x:v>
      </x:c>
      <x:c r="F382" s="32" t="n">
        <x:v>2</x:v>
      </x:c>
      <x:c r="G382" s="32" t="n">
        <x:v>0</x:v>
      </x:c>
      <x:c r="H382" s="32"/>
      <x:c r="I382" s="32" t="n">
        <x:f>IF(E382="","",MAX(0,'Scoring Method'!$B$11-E382-IF(E382&lt;0,1,0)))</x:f>
        <x:v>35</x:v>
      </x:c>
      <x:c r="J382" s="32" t="n">
        <x:v>7</x:v>
      </x:c>
      <x:c r="K382" s="32" t="n">
        <x:v>1</x:v>
      </x:c>
      <x:c r="L382" s="32" t="n">
        <x:v>1</x:v>
      </x:c>
      <x:c r="M382" s="32" t="n">
        <x:v>1</x:v>
      </x:c>
      <x:c r="N382" s="32" t="n">
        <x:v>0</x:v>
      </x:c>
      <x:c r="O382" s="32" t="n">
        <x:v>1</x:v>
      </x:c>
      <x:c r="P382" s="37" t="n">
        <x:f>ROUND('Scoring Method'!$B$2*F382/10,1)</x:f>
        <x:v>8</x:v>
      </x:c>
      <x:c r="Q382" s="37" t="n">
        <x:f>ROUND(MIN('Scoring Method'!$B$3,10*G382),1)</x:f>
        <x:v>0</x:v>
      </x:c>
      <x:c r="R382" s="37" t="n">
        <x:f>IF(H382="",0,ROUND('Scoring Method'!$B$4*(101-H382)/100,1))</x:f>
        <x:v>0</x:v>
      </x:c>
      <x:c r="S382" s="37" t="n">
        <x:f>ROUND(IF(I382="",0,7.5*MIN(1,LN(1+I382)/LN(1+'Scoring Method'!$B$10)))+7.5*LN(1+J382)/LN(1+'Scoring Method'!$B$9),1)</x:f>
        <x:v>9.5</x:v>
      </x:c>
      <x:c r="T382" s="37" t="n">
        <x:f>SUM(K382:O382)</x:f>
        <x:v>4</x:v>
      </x:c>
      <x:c r="U382" s="37" t="n">
        <x:f>ROUND(SUM(P382:T382),1)</x:f>
        <x:v>21.5</x:v>
      </x:c>
      <x:c r="V382" s="32"/>
      <x:c r="W382" s="32" t="str">
        <x:v>연도 등록</x:v>
      </x:c>
    </x:row>
    <x:row r="383" ht="24" customHeight="1">
      <x:c r="A383" s="32" t="n">
        <x:v>379</x:v>
      </x:c>
      <x:c r="B383" s="32" t="str">
        <x:v>알레프(The Aleph)</x:v>
      </x:c>
      <x:c r="C383" s="32" t="str">
        <x:v>호르헤 루이스 보르헤스(Jorge Francisco Isidoro Luis Borges)</x:v>
      </x:c>
      <x:c r="D383" s="32" t="str">
        <x:v>소설·단편소설</x:v>
      </x:c>
      <x:c r="E383" s="32" t="n">
        <x:v>1949</x:v>
      </x:c>
      <x:c r="F383" s="32" t="n">
        <x:v>4</x:v>
      </x:c>
      <x:c r="G383" s="32" t="n">
        <x:v>0</x:v>
      </x:c>
      <x:c r="H383" s="32"/>
      <x:c r="I383" s="32" t="n">
        <x:f>IF(E383="","",MAX(0,'Scoring Method'!$B$11-E383-IF(E383&lt;0,1,0)))</x:f>
        <x:v>77</x:v>
      </x:c>
      <x:c r="J383" s="32" t="n">
        <x:v>9</x:v>
      </x:c>
      <x:c r="K383" s="32" t="n">
        <x:v>1</x:v>
      </x:c>
      <x:c r="L383" s="32" t="n">
        <x:v>1</x:v>
      </x:c>
      <x:c r="M383" s="32" t="n">
        <x:v>1</x:v>
      </x:c>
      <x:c r="N383" s="32" t="n">
        <x:v>0</x:v>
      </x:c>
      <x:c r="O383" s="32" t="n">
        <x:v>1</x:v>
      </x:c>
      <x:c r="P383" s="37" t="n">
        <x:f>ROUND('Scoring Method'!$B$2*F383/10,1)</x:f>
        <x:v>16</x:v>
      </x:c>
      <x:c r="Q383" s="37" t="n">
        <x:f>ROUND(MIN('Scoring Method'!$B$3,10*G383),1)</x:f>
        <x:v>0</x:v>
      </x:c>
      <x:c r="R383" s="37" t="n">
        <x:f>IF(H383="",0,ROUND('Scoring Method'!$B$4*(101-H383)/100,1))</x:f>
        <x:v>0</x:v>
      </x:c>
      <x:c r="S383" s="37" t="n">
        <x:f>ROUND(IF(I383="",0,7.5*MIN(1,LN(1+I383)/LN(1+'Scoring Method'!$B$10)))+7.5*LN(1+J383)/LN(1+'Scoring Method'!$B$9),1)</x:f>
        <x:v>11</x:v>
      </x:c>
      <x:c r="T383" s="37" t="n">
        <x:f>SUM(K383:O383)</x:f>
        <x:v>4</x:v>
      </x:c>
      <x:c r="U383" s="37" t="n">
        <x:f>ROUND(SUM(P383:T383),1)</x:f>
        <x:v>31</x:v>
      </x:c>
      <x:c r="V383" s="32"/>
      <x:c r="W383" s="32" t="str">
        <x:v>연도 등록</x:v>
      </x:c>
    </x:row>
    <x:row r="384" ht="24" customHeight="1">
      <x:c r="A384" s="32" t="n">
        <x:v>380</x:v>
      </x:c>
      <x:c r="B384" s="32" t="str">
        <x:v>정당화된 죄인의 사적 회고와 고백(The Private Memoirs and Confessions of a Justified Sinner)</x:v>
      </x:c>
      <x:c r="C384" s="32" t="str">
        <x:v>제임스 호그(James Hogg)</x:v>
      </x:c>
      <x:c r="D384" s="32" t="str">
        <x:v>소설·단편소설</x:v>
      </x:c>
      <x:c r="E384" s="32" t="n">
        <x:v>1824</x:v>
      </x:c>
      <x:c r="F384" s="32" t="n">
        <x:v>1</x:v>
      </x:c>
      <x:c r="G384" s="32" t="n">
        <x:v>0</x:v>
      </x:c>
      <x:c r="H384" s="32"/>
      <x:c r="I384" s="32" t="n">
        <x:f>IF(E384="","",MAX(0,'Scoring Method'!$B$11-E384-IF(E384&lt;0,1,0)))</x:f>
        <x:v>202</x:v>
      </x:c>
      <x:c r="J384" s="32" t="n">
        <x:v>7</x:v>
      </x:c>
      <x:c r="K384" s="32" t="n">
        <x:v>1</x:v>
      </x:c>
      <x:c r="L384" s="32" t="n">
        <x:v>1</x:v>
      </x:c>
      <x:c r="M384" s="32" t="n">
        <x:v>1</x:v>
      </x:c>
      <x:c r="N384" s="32" t="n">
        <x:v>0</x:v>
      </x:c>
      <x:c r="O384" s="32" t="n">
        <x:v>1</x:v>
      </x:c>
      <x:c r="P384" s="37" t="n">
        <x:f>ROUND('Scoring Method'!$B$2*F384/10,1)</x:f>
        <x:v>4</x:v>
      </x:c>
      <x:c r="Q384" s="37" t="n">
        <x:f>ROUND(MIN('Scoring Method'!$B$3,10*G384),1)</x:f>
        <x:v>0</x:v>
      </x:c>
      <x:c r="R384" s="37" t="n">
        <x:f>IF(H384="",0,ROUND('Scoring Method'!$B$4*(101-H384)/100,1))</x:f>
        <x:v>0</x:v>
      </x:c>
      <x:c r="S384" s="37" t="n">
        <x:f>ROUND(IF(I384="",0,7.5*MIN(1,LN(1+I384)/LN(1+'Scoring Method'!$B$10)))+7.5*LN(1+J384)/LN(1+'Scoring Method'!$B$9),1)</x:f>
        <x:v>11.6</x:v>
      </x:c>
      <x:c r="T384" s="37" t="n">
        <x:f>SUM(K384:O384)</x:f>
        <x:v>4</x:v>
      </x:c>
      <x:c r="U384" s="37" t="n">
        <x:f>ROUND(SUM(P384:T384),1)</x:f>
        <x:v>19.6</x:v>
      </x:c>
      <x:c r="V384" s="32"/>
      <x:c r="W384" s="32" t="str">
        <x:v>연도 등록</x:v>
      </x:c>
    </x:row>
    <x:row r="385" ht="24" customHeight="1">
      <x:c r="A385" s="32" t="n">
        <x:v>381</x:v>
      </x:c>
      <x:c r="B385" s="32" t="str">
        <x:v>나사의 회전(The Turn of the Screw)</x:v>
      </x:c>
      <x:c r="C385" s="32" t="str">
        <x:v>헨리 제임스(Henry James)</x:v>
      </x:c>
      <x:c r="D385" s="32" t="str">
        <x:v>소설·단편소설</x:v>
      </x:c>
      <x:c r="E385" s="32" t="n">
        <x:v>1898</x:v>
      </x:c>
      <x:c r="F385" s="32" t="n">
        <x:v>1</x:v>
      </x:c>
      <x:c r="G385" s="32" t="n">
        <x:v>0</x:v>
      </x:c>
      <x:c r="H385" s="32"/>
      <x:c r="I385" s="32" t="n">
        <x:f>IF(E385="","",MAX(0,'Scoring Method'!$B$11-E385-IF(E385&lt;0,1,0)))</x:f>
        <x:v>128</x:v>
      </x:c>
      <x:c r="J385" s="32" t="n">
        <x:v>11</x:v>
      </x:c>
      <x:c r="K385" s="32" t="n">
        <x:v>1</x:v>
      </x:c>
      <x:c r="L385" s="32" t="n">
        <x:v>1</x:v>
      </x:c>
      <x:c r="M385" s="32" t="n">
        <x:v>1</x:v>
      </x:c>
      <x:c r="N385" s="32" t="n">
        <x:v>0</x:v>
      </x:c>
      <x:c r="O385" s="32" t="n">
        <x:v>1</x:v>
      </x:c>
      <x:c r="P385" s="37" t="n">
        <x:f>ROUND('Scoring Method'!$B$2*F385/10,1)</x:f>
        <x:v>4</x:v>
      </x:c>
      <x:c r="Q385" s="37" t="n">
        <x:f>ROUND(MIN('Scoring Method'!$B$3,10*G385),1)</x:f>
        <x:v>0</x:v>
      </x:c>
      <x:c r="R385" s="37" t="n">
        <x:f>IF(H385="",0,ROUND('Scoring Method'!$B$4*(101-H385)/100,1))</x:f>
        <x:v>0</x:v>
      </x:c>
      <x:c r="S385" s="37" t="n">
        <x:f>ROUND(IF(I385="",0,7.5*MIN(1,LN(1+I385)/LN(1+'Scoring Method'!$B$10)))+7.5*LN(1+J385)/LN(1+'Scoring Method'!$B$9),1)</x:f>
        <x:v>12.1</x:v>
      </x:c>
      <x:c r="T385" s="37" t="n">
        <x:f>SUM(K385:O385)</x:f>
        <x:v>4</x:v>
      </x:c>
      <x:c r="U385" s="37" t="n">
        <x:f>ROUND(SUM(P385:T385),1)</x:f>
        <x:v>20.1</x:v>
      </x:c>
      <x:c r="V385" s="32"/>
      <x:c r="W385" s="32" t="str">
        <x:v>연도 등록</x:v>
      </x:c>
    </x:row>
    <x:row r="386" ht="24" customHeight="1">
      <x:c r="A386" s="32" t="n">
        <x:v>382</x:v>
      </x:c>
      <x:c r="B386" s="32" t="str">
        <x:v>프라임 오브 미스 진 브로디(The Prime of Miss Jean Brodie)</x:v>
      </x:c>
      <x:c r="C386" s="32" t="str">
        <x:v>뮤리엘 스파크(Muriel Sarah Spark)</x:v>
      </x:c>
      <x:c r="D386" s="32" t="str">
        <x:v>소설·단편소설</x:v>
      </x:c>
      <x:c r="E386" s="32" t="n">
        <x:v>1961</x:v>
      </x:c>
      <x:c r="F386" s="32" t="n">
        <x:v>1</x:v>
      </x:c>
      <x:c r="G386" s="32" t="n">
        <x:v>0</x:v>
      </x:c>
      <x:c r="H386" s="32"/>
      <x:c r="I386" s="32" t="n">
        <x:f>IF(E386="","",MAX(0,'Scoring Method'!$B$11-E386-IF(E386&lt;0,1,0)))</x:f>
        <x:v>65</x:v>
      </x:c>
      <x:c r="J386" s="32" t="n">
        <x:v>7</x:v>
      </x:c>
      <x:c r="K386" s="32" t="n">
        <x:v>1</x:v>
      </x:c>
      <x:c r="L386" s="32" t="n">
        <x:v>1</x:v>
      </x:c>
      <x:c r="M386" s="32" t="n">
        <x:v>1</x:v>
      </x:c>
      <x:c r="N386" s="32" t="n">
        <x:v>0</x:v>
      </x:c>
      <x:c r="O386" s="32" t="n">
        <x:v>1</x:v>
      </x:c>
      <x:c r="P386" s="37" t="n">
        <x:f>ROUND('Scoring Method'!$B$2*F386/10,1)</x:f>
        <x:v>4</x:v>
      </x:c>
      <x:c r="Q386" s="37" t="n">
        <x:f>ROUND(MIN('Scoring Method'!$B$3,10*G386),1)</x:f>
        <x:v>0</x:v>
      </x:c>
      <x:c r="R386" s="37" t="n">
        <x:f>IF(H386="",0,ROUND('Scoring Method'!$B$4*(101-H386)/100,1))</x:f>
        <x:v>0</x:v>
      </x:c>
      <x:c r="S386" s="37" t="n">
        <x:f>ROUND(IF(I386="",0,7.5*MIN(1,LN(1+I386)/LN(1+'Scoring Method'!$B$10)))+7.5*LN(1+J386)/LN(1+'Scoring Method'!$B$9),1)</x:f>
        <x:v>10.3</x:v>
      </x:c>
      <x:c r="T386" s="37" t="n">
        <x:f>SUM(K386:O386)</x:f>
        <x:v>4</x:v>
      </x:c>
      <x:c r="U386" s="37" t="n">
        <x:f>ROUND(SUM(P386:T386),1)</x:f>
        <x:v>18.3</x:v>
      </x:c>
      <x:c r="V386" s="32"/>
      <x:c r="W386" s="32" t="str">
        <x:v>연도 등록</x:v>
      </x:c>
    </x:row>
    <x:row r="387" ht="24" customHeight="1">
      <x:c r="A387" s="32" t="n">
        <x:v>383</x:v>
      </x:c>
      <x:c r="B387" s="32" t="str">
        <x:v>납치(Kidnapped)</x:v>
      </x:c>
      <x:c r="C387" s="32" t="str">
        <x:v>로버트 루이스 스티븐슨(Robert Louis Stevenson)</x:v>
      </x:c>
      <x:c r="D387" s="32" t="str">
        <x:v>소설·단편소설</x:v>
      </x:c>
      <x:c r="E387" s="32" t="n">
        <x:v>1886</x:v>
      </x:c>
      <x:c r="F387" s="32" t="n">
        <x:v>1</x:v>
      </x:c>
      <x:c r="G387" s="32" t="n">
        <x:v>0</x:v>
      </x:c>
      <x:c r="H387" s="32"/>
      <x:c r="I387" s="32" t="n">
        <x:f>IF(E387="","",MAX(0,'Scoring Method'!$B$11-E387-IF(E387&lt;0,1,0)))</x:f>
        <x:v>140</x:v>
      </x:c>
      <x:c r="J387" s="32" t="n">
        <x:v>10</x:v>
      </x:c>
      <x:c r="K387" s="32" t="n">
        <x:v>1</x:v>
      </x:c>
      <x:c r="L387" s="32" t="n">
        <x:v>1</x:v>
      </x:c>
      <x:c r="M387" s="32" t="n">
        <x:v>1</x:v>
      </x:c>
      <x:c r="N387" s="32" t="n">
        <x:v>0</x:v>
      </x:c>
      <x:c r="O387" s="32" t="n">
        <x:v>1</x:v>
      </x:c>
      <x:c r="P387" s="37" t="n">
        <x:f>ROUND('Scoring Method'!$B$2*F387/10,1)</x:f>
        <x:v>4</x:v>
      </x:c>
      <x:c r="Q387" s="37" t="n">
        <x:f>ROUND(MIN('Scoring Method'!$B$3,10*G387),1)</x:f>
        <x:v>0</x:v>
      </x:c>
      <x:c r="R387" s="37" t="n">
        <x:f>IF(H387="",0,ROUND('Scoring Method'!$B$4*(101-H387)/100,1))</x:f>
        <x:v>0</x:v>
      </x:c>
      <x:c r="S387" s="37" t="n">
        <x:f>ROUND(IF(I387="",0,7.5*MIN(1,LN(1+I387)/LN(1+'Scoring Method'!$B$10)))+7.5*LN(1+J387)/LN(1+'Scoring Method'!$B$9),1)</x:f>
        <x:v>12</x:v>
      </x:c>
      <x:c r="T387" s="37" t="n">
        <x:f>SUM(K387:O387)</x:f>
        <x:v>4</x:v>
      </x:c>
      <x:c r="U387" s="37" t="n">
        <x:f>ROUND(SUM(P387:T387),1)</x:f>
        <x:v>20</x:v>
      </x:c>
      <x:c r="V387" s="32"/>
      <x:c r="W387" s="32" t="str">
        <x:v>연도 등록</x:v>
      </x:c>
    </x:row>
    <x:row r="388" ht="24" customHeight="1">
      <x:c r="A388" s="32" t="n">
        <x:v>384</x:v>
      </x:c>
      <x:c r="B388" s="32" t="str">
        <x:v>트레인스포팅(Trainspotting)</x:v>
      </x:c>
      <x:c r="C388" s="32" t="str">
        <x:v>어빈 웰시(Irvine Welsh)</x:v>
      </x:c>
      <x:c r="D388" s="32" t="str">
        <x:v>소설·단편소설</x:v>
      </x:c>
      <x:c r="E388" s="32" t="n">
        <x:v>1993</x:v>
      </x:c>
      <x:c r="F388" s="32" t="n">
        <x:v>1</x:v>
      </x:c>
      <x:c r="G388" s="32" t="n">
        <x:v>0</x:v>
      </x:c>
      <x:c r="H388" s="32"/>
      <x:c r="I388" s="32" t="n">
        <x:f>IF(E388="","",MAX(0,'Scoring Method'!$B$11-E388-IF(E388&lt;0,1,0)))</x:f>
        <x:v>33</x:v>
      </x:c>
      <x:c r="J388" s="32" t="n">
        <x:v>7</x:v>
      </x:c>
      <x:c r="K388" s="32" t="n">
        <x:v>1</x:v>
      </x:c>
      <x:c r="L388" s="32" t="n">
        <x:v>1</x:v>
      </x:c>
      <x:c r="M388" s="32" t="n">
        <x:v>1</x:v>
      </x:c>
      <x:c r="N388" s="32" t="n">
        <x:v>0</x:v>
      </x:c>
      <x:c r="O388" s="32" t="n">
        <x:v>1</x:v>
      </x:c>
      <x:c r="P388" s="37" t="n">
        <x:f>ROUND('Scoring Method'!$B$2*F388/10,1)</x:f>
        <x:v>4</x:v>
      </x:c>
      <x:c r="Q388" s="37" t="n">
        <x:f>ROUND(MIN('Scoring Method'!$B$3,10*G388),1)</x:f>
        <x:v>0</x:v>
      </x:c>
      <x:c r="R388" s="37" t="n">
        <x:f>IF(H388="",0,ROUND('Scoring Method'!$B$4*(101-H388)/100,1))</x:f>
        <x:v>0</x:v>
      </x:c>
      <x:c r="S388" s="37" t="n">
        <x:f>ROUND(IF(I388="",0,7.5*MIN(1,LN(1+I388)/LN(1+'Scoring Method'!$B$10)))+7.5*LN(1+J388)/LN(1+'Scoring Method'!$B$9),1)</x:f>
        <x:v>9.5</x:v>
      </x:c>
      <x:c r="T388" s="37" t="n">
        <x:f>SUM(K388:O388)</x:f>
        <x:v>4</x:v>
      </x:c>
      <x:c r="U388" s="37" t="n">
        <x:f>ROUND(SUM(P388:T388),1)</x:f>
        <x:v>17.5</x:v>
      </x:c>
      <x:c r="V388" s="32"/>
      <x:c r="W388" s="32" t="str">
        <x:v>연도 등록</x:v>
      </x:c>
    </x:row>
    <x:row r="389" ht="24" customHeight="1">
      <x:c r="A389" s="32" t="n">
        <x:v>385</x:v>
      </x:c>
      <x:c r="B389" s="32" t="str">
        <x:v>마스터와 마르가리타(The Master and Margarita)</x:v>
      </x:c>
      <x:c r="C389" s="32" t="str">
        <x:v>미하일 아파나시예비치 불가코프(Mikhail Afanasyevich Bulgakov)</x:v>
      </x:c>
      <x:c r="D389" s="32" t="str">
        <x:v>소설·단편소설</x:v>
      </x:c>
      <x:c r="E389" s="32" t="n">
        <x:v>1967</x:v>
      </x:c>
      <x:c r="F389" s="32" t="n">
        <x:v>1</x:v>
      </x:c>
      <x:c r="G389" s="32" t="n">
        <x:v>0</x:v>
      </x:c>
      <x:c r="H389" s="32"/>
      <x:c r="I389" s="32" t="n">
        <x:f>IF(E389="","",MAX(0,'Scoring Method'!$B$11-E389-IF(E389&lt;0,1,0)))</x:f>
        <x:v>59</x:v>
      </x:c>
      <x:c r="J389" s="32" t="n">
        <x:v>8</x:v>
      </x:c>
      <x:c r="K389" s="32" t="n">
        <x:v>1</x:v>
      </x:c>
      <x:c r="L389" s="32" t="n">
        <x:v>1</x:v>
      </x:c>
      <x:c r="M389" s="32" t="n">
        <x:v>1</x:v>
      </x:c>
      <x:c r="N389" s="32" t="n">
        <x:v>0</x:v>
      </x:c>
      <x:c r="O389" s="32" t="n">
        <x:v>1</x:v>
      </x:c>
      <x:c r="P389" s="37" t="n">
        <x:f>ROUND('Scoring Method'!$B$2*F389/10,1)</x:f>
        <x:v>4</x:v>
      </x:c>
      <x:c r="Q389" s="37" t="n">
        <x:f>ROUND(MIN('Scoring Method'!$B$3,10*G389),1)</x:f>
        <x:v>0</x:v>
      </x:c>
      <x:c r="R389" s="37" t="n">
        <x:f>IF(H389="",0,ROUND('Scoring Method'!$B$4*(101-H389)/100,1))</x:f>
        <x:v>0</x:v>
      </x:c>
      <x:c r="S389" s="37" t="n">
        <x:f>ROUND(IF(I389="",0,7.5*MIN(1,LN(1+I389)/LN(1+'Scoring Method'!$B$10)))+7.5*LN(1+J389)/LN(1+'Scoring Method'!$B$9),1)</x:f>
        <x:v>10.4</x:v>
      </x:c>
      <x:c r="T389" s="37" t="n">
        <x:f>SUM(K389:O389)</x:f>
        <x:v>4</x:v>
      </x:c>
      <x:c r="U389" s="37" t="n">
        <x:f>ROUND(SUM(P389:T389),1)</x:f>
        <x:v>18.4</x:v>
      </x:c>
      <x:c r="V389" s="32"/>
      <x:c r="W389" s="32" t="str">
        <x:v>연도 등록</x:v>
      </x:c>
    </x:row>
    <x:row r="390" ht="24" customHeight="1">
      <x:c r="A390" s="32" t="n">
        <x:v>386</x:v>
      </x:c>
      <x:c r="B390" s="32" t="str">
        <x:v>The Bay Psalm Book</x:v>
      </x:c>
      <x:c r="C390" s="32" t="str">
        <x:v>Stephen Daye / Puritan translators</x:v>
      </x:c>
      <x:c r="D390" s="32" t="str">
        <x:v>시</x:v>
      </x:c>
      <x:c r="E390" s="32" t="n">
        <x:v>1640</x:v>
      </x:c>
      <x:c r="F390" s="32" t="n">
        <x:v>0</x:v>
      </x:c>
      <x:c r="G390" s="32" t="n">
        <x:v>1</x:v>
      </x:c>
      <x:c r="H390" s="32"/>
      <x:c r="I390" s="32" t="n">
        <x:f>IF(E390="","",MAX(0,'Scoring Method'!$B$11-E390-IF(E390&lt;0,1,0)))</x:f>
        <x:v>386</x:v>
      </x:c>
      <x:c r="J390" s="32" t="n">
        <x:v>7</x:v>
      </x:c>
      <x:c r="K390" s="32" t="n">
        <x:v>1</x:v>
      </x:c>
      <x:c r="L390" s="32" t="n">
        <x:v>1</x:v>
      </x:c>
      <x:c r="M390" s="32" t="n">
        <x:v>1</x:v>
      </x:c>
      <x:c r="N390" s="32" t="n">
        <x:v>0</x:v>
      </x:c>
      <x:c r="O390" s="32" t="n">
        <x:v>1</x:v>
      </x:c>
      <x:c r="P390" s="37" t="n">
        <x:f>ROUND('Scoring Method'!$B$2*F390/10,1)</x:f>
        <x:v>0</x:v>
      </x:c>
      <x:c r="Q390" s="37" t="n">
        <x:f>ROUND(MIN('Scoring Method'!$B$3,10*G390),1)</x:f>
        <x:v>10</x:v>
      </x:c>
      <x:c r="R390" s="37" t="n">
        <x:f>IF(H390="",0,ROUND('Scoring Method'!$B$4*(101-H390)/100,1))</x:f>
        <x:v>0</x:v>
      </x:c>
      <x:c r="S390" s="37" t="n">
        <x:f>ROUND(IF(I390="",0,7.5*MIN(1,LN(1+I390)/LN(1+'Scoring Method'!$B$10)))+7.5*LN(1+J390)/LN(1+'Scoring Method'!$B$9),1)</x:f>
        <x:v>12.4</x:v>
      </x:c>
      <x:c r="T390" s="37" t="n">
        <x:f>SUM(K390:O390)</x:f>
        <x:v>4</x:v>
      </x:c>
      <x:c r="U390" s="37" t="n">
        <x:f>ROUND(SUM(P390:T390),1)</x:f>
        <x:v>26.4</x:v>
      </x:c>
      <x:c r="V390" s="32"/>
      <x:c r="W390" s="32" t="str">
        <x:v>연도 등록</x:v>
      </x:c>
    </x:row>
    <x:row r="391" ht="24" customHeight="1">
      <x:c r="A391" s="32" t="n">
        <x:v>387</x:v>
      </x:c>
      <x:c r="B391" s="32" t="str">
        <x:v>Experiments and Observations on Electricity</x:v>
      </x:c>
      <x:c r="C391" s="32" t="str">
        <x:v>Benjamin Franklin</x:v>
      </x:c>
      <x:c r="D391" s="32" t="str">
        <x:v>기타</x:v>
      </x:c>
      <x:c r="E391" s="32" t="n">
        <x:v>1751</x:v>
      </x:c>
      <x:c r="F391" s="32" t="n">
        <x:v>0</x:v>
      </x:c>
      <x:c r="G391" s="32" t="n">
        <x:v>1</x:v>
      </x:c>
      <x:c r="H391" s="32"/>
      <x:c r="I391" s="32" t="n">
        <x:f>IF(E391="","",MAX(0,'Scoring Method'!$B$11-E391-IF(E391&lt;0,1,0)))</x:f>
        <x:v>275</x:v>
      </x:c>
      <x:c r="J391" s="32" t="n">
        <x:v>8</x:v>
      </x:c>
      <x:c r="K391" s="32" t="n">
        <x:v>1</x:v>
      </x:c>
      <x:c r="L391" s="32" t="n">
        <x:v>1</x:v>
      </x:c>
      <x:c r="M391" s="32" t="n">
        <x:v>1</x:v>
      </x:c>
      <x:c r="N391" s="32" t="n">
        <x:v>0</x:v>
      </x:c>
      <x:c r="O391" s="32" t="n">
        <x:v>1</x:v>
      </x:c>
      <x:c r="P391" s="37" t="n">
        <x:f>ROUND('Scoring Method'!$B$2*F391/10,1)</x:f>
        <x:v>0</x:v>
      </x:c>
      <x:c r="Q391" s="37" t="n">
        <x:f>ROUND(MIN('Scoring Method'!$B$3,10*G391),1)</x:f>
        <x:v>10</x:v>
      </x:c>
      <x:c r="R391" s="37" t="n">
        <x:f>IF(H391="",0,ROUND('Scoring Method'!$B$4*(101-H391)/100,1))</x:f>
        <x:v>0</x:v>
      </x:c>
      <x:c r="S391" s="37" t="n">
        <x:f>ROUND(IF(I391="",0,7.5*MIN(1,LN(1+I391)/LN(1+'Scoring Method'!$B$10)))+7.5*LN(1+J391)/LN(1+'Scoring Method'!$B$9),1)</x:f>
        <x:v>12.3</x:v>
      </x:c>
      <x:c r="T391" s="37" t="n">
        <x:f>SUM(K391:O391)</x:f>
        <x:v>4</x:v>
      </x:c>
      <x:c r="U391" s="37" t="n">
        <x:f>ROUND(SUM(P391:T391),1)</x:f>
        <x:v>26.3</x:v>
      </x:c>
      <x:c r="V391" s="32"/>
      <x:c r="W391" s="32" t="str">
        <x:v>연도 등록</x:v>
      </x:c>
    </x:row>
    <x:row r="392" ht="24" customHeight="1">
      <x:c r="A392" s="32" t="n">
        <x:v>388</x:v>
      </x:c>
      <x:c r="B392" s="32" t="str">
        <x:v>Poor Richard Improved / The Way to Wealth</x:v>
      </x:c>
      <x:c r="C392" s="32" t="str">
        <x:v>Benjamin Franklin</x:v>
      </x:c>
      <x:c r="D392" s="32" t="str">
        <x:v>기타</x:v>
      </x:c>
      <x:c r="E392" s="32" t="n">
        <x:v>1758</x:v>
      </x:c>
      <x:c r="F392" s="32" t="n">
        <x:v>0</x:v>
      </x:c>
      <x:c r="G392" s="32" t="n">
        <x:v>1</x:v>
      </x:c>
      <x:c r="H392" s="32"/>
      <x:c r="I392" s="32" t="n">
        <x:f>IF(E392="","",MAX(0,'Scoring Method'!$B$11-E392-IF(E392&lt;0,1,0)))</x:f>
        <x:v>268</x:v>
      </x:c>
      <x:c r="J392" s="32" t="n">
        <x:v>8</x:v>
      </x:c>
      <x:c r="K392" s="32" t="n">
        <x:v>1</x:v>
      </x:c>
      <x:c r="L392" s="32" t="n">
        <x:v>1</x:v>
      </x:c>
      <x:c r="M392" s="32" t="n">
        <x:v>1</x:v>
      </x:c>
      <x:c r="N392" s="32" t="n">
        <x:v>0</x:v>
      </x:c>
      <x:c r="O392" s="32" t="n">
        <x:v>1</x:v>
      </x:c>
      <x:c r="P392" s="37" t="n">
        <x:f>ROUND('Scoring Method'!$B$2*F392/10,1)</x:f>
        <x:v>0</x:v>
      </x:c>
      <x:c r="Q392" s="37" t="n">
        <x:f>ROUND(MIN('Scoring Method'!$B$3,10*G392),1)</x:f>
        <x:v>10</x:v>
      </x:c>
      <x:c r="R392" s="37" t="n">
        <x:f>IF(H392="",0,ROUND('Scoring Method'!$B$4*(101-H392)/100,1))</x:f>
        <x:v>0</x:v>
      </x:c>
      <x:c r="S392" s="37" t="n">
        <x:f>ROUND(IF(I392="",0,7.5*MIN(1,LN(1+I392)/LN(1+'Scoring Method'!$B$10)))+7.5*LN(1+J392)/LN(1+'Scoring Method'!$B$9),1)</x:f>
        <x:v>12.3</x:v>
      </x:c>
      <x:c r="T392" s="37" t="n">
        <x:f>SUM(K392:O392)</x:f>
        <x:v>4</x:v>
      </x:c>
      <x:c r="U392" s="37" t="n">
        <x:f>ROUND(SUM(P392:T392),1)</x:f>
        <x:v>26.3</x:v>
      </x:c>
      <x:c r="V392" s="32"/>
      <x:c r="W392" s="32" t="str">
        <x:v>연도 등록</x:v>
      </x:c>
    </x:row>
    <x:row r="393" ht="24" customHeight="1">
      <x:c r="A393" s="32" t="n">
        <x:v>389</x:v>
      </x:c>
      <x:c r="B393" s="32" t="str">
        <x:v>상식(Common Sense)</x:v>
      </x:c>
      <x:c r="C393" s="32" t="str">
        <x:v>Thomas Paine</x:v>
      </x:c>
      <x:c r="D393" s="32" t="str">
        <x:v>철학</x:v>
      </x:c>
      <x:c r="E393" s="32" t="n">
        <x:v>1776</x:v>
      </x:c>
      <x:c r="F393" s="32" t="n">
        <x:v>0</x:v>
      </x:c>
      <x:c r="G393" s="32" t="n">
        <x:v>1</x:v>
      </x:c>
      <x:c r="H393" s="32"/>
      <x:c r="I393" s="32" t="n">
        <x:f>IF(E393="","",MAX(0,'Scoring Method'!$B$11-E393-IF(E393&lt;0,1,0)))</x:f>
        <x:v>250</x:v>
      </x:c>
      <x:c r="J393" s="32" t="n">
        <x:v>7</x:v>
      </x:c>
      <x:c r="K393" s="32" t="n">
        <x:v>1</x:v>
      </x:c>
      <x:c r="L393" s="32" t="n">
        <x:v>1</x:v>
      </x:c>
      <x:c r="M393" s="32" t="n">
        <x:v>1</x:v>
      </x:c>
      <x:c r="N393" s="32" t="n">
        <x:v>0</x:v>
      </x:c>
      <x:c r="O393" s="32" t="n">
        <x:v>1</x:v>
      </x:c>
      <x:c r="P393" s="37" t="n">
        <x:f>ROUND('Scoring Method'!$B$2*F393/10,1)</x:f>
        <x:v>0</x:v>
      </x:c>
      <x:c r="Q393" s="37" t="n">
        <x:f>ROUND(MIN('Scoring Method'!$B$3,10*G393),1)</x:f>
        <x:v>10</x:v>
      </x:c>
      <x:c r="R393" s="37" t="n">
        <x:f>IF(H393="",0,ROUND('Scoring Method'!$B$4*(101-H393)/100,1))</x:f>
        <x:v>0</x:v>
      </x:c>
      <x:c r="S393" s="37" t="n">
        <x:f>ROUND(IF(I393="",0,7.5*MIN(1,LN(1+I393)/LN(1+'Scoring Method'!$B$10)))+7.5*LN(1+J393)/LN(1+'Scoring Method'!$B$9),1)</x:f>
        <x:v>11.9</x:v>
      </x:c>
      <x:c r="T393" s="37" t="n">
        <x:f>SUM(K393:O393)</x:f>
        <x:v>4</x:v>
      </x:c>
      <x:c r="U393" s="37" t="n">
        <x:f>ROUND(SUM(P393:T393),1)</x:f>
        <x:v>25.9</x:v>
      </x:c>
      <x:c r="V393" s="32"/>
      <x:c r="W393" s="32" t="str">
        <x:v>연도 등록</x:v>
      </x:c>
    </x:row>
    <x:row r="394" ht="24" customHeight="1">
      <x:c r="A394" s="32" t="n">
        <x:v>390</x:v>
      </x:c>
      <x:c r="B394" s="32" t="str">
        <x:v>A Grammatical Institute of the English Language</x:v>
      </x:c>
      <x:c r="C394" s="32" t="str">
        <x:v>Noah Webster</x:v>
      </x:c>
      <x:c r="D394" s="32" t="str">
        <x:v>기타</x:v>
      </x:c>
      <x:c r="E394" s="32" t="n">
        <x:v>1783</x:v>
      </x:c>
      <x:c r="F394" s="32" t="n">
        <x:v>0</x:v>
      </x:c>
      <x:c r="G394" s="32" t="n">
        <x:v>1</x:v>
      </x:c>
      <x:c r="H394" s="32"/>
      <x:c r="I394" s="32" t="n">
        <x:f>IF(E394="","",MAX(0,'Scoring Method'!$B$11-E394-IF(E394&lt;0,1,0)))</x:f>
        <x:v>243</x:v>
      </x:c>
      <x:c r="J394" s="32" t="n">
        <x:v>8</x:v>
      </x:c>
      <x:c r="K394" s="32" t="n">
        <x:v>1</x:v>
      </x:c>
      <x:c r="L394" s="32" t="n">
        <x:v>1</x:v>
      </x:c>
      <x:c r="M394" s="32" t="n">
        <x:v>1</x:v>
      </x:c>
      <x:c r="N394" s="32" t="n">
        <x:v>0</x:v>
      </x:c>
      <x:c r="O394" s="32" t="n">
        <x:v>1</x:v>
      </x:c>
      <x:c r="P394" s="37" t="n">
        <x:f>ROUND('Scoring Method'!$B$2*F394/10,1)</x:f>
        <x:v>0</x:v>
      </x:c>
      <x:c r="Q394" s="37" t="n">
        <x:f>ROUND(MIN('Scoring Method'!$B$3,10*G394),1)</x:f>
        <x:v>10</x:v>
      </x:c>
      <x:c r="R394" s="37" t="n">
        <x:f>IF(H394="",0,ROUND('Scoring Method'!$B$4*(101-H394)/100,1))</x:f>
        <x:v>0</x:v>
      </x:c>
      <x:c r="S394" s="37" t="n">
        <x:f>ROUND(IF(I394="",0,7.5*MIN(1,LN(1+I394)/LN(1+'Scoring Method'!$B$10)))+7.5*LN(1+J394)/LN(1+'Scoring Method'!$B$9),1)</x:f>
        <x:v>12.1</x:v>
      </x:c>
      <x:c r="T394" s="37" t="n">
        <x:f>SUM(K394:O394)</x:f>
        <x:v>4</x:v>
      </x:c>
      <x:c r="U394" s="37" t="n">
        <x:f>ROUND(SUM(P394:T394),1)</x:f>
        <x:v>26.1</x:v>
      </x:c>
      <x:c r="V394" s="32"/>
      <x:c r="W394" s="32" t="str">
        <x:v>연도 등록</x:v>
      </x:c>
    </x:row>
    <x:row r="395" ht="24" customHeight="1">
      <x:c r="A395" s="32" t="n">
        <x:v>391</x:v>
      </x:c>
      <x:c r="B395" s="32" t="str">
        <x:v>페더럴리스트(The Federalist)</x:v>
      </x:c>
      <x:c r="C395" s="32" t="str">
        <x:v>Alexander Hamilton · James Madison · John Jay</x:v>
      </x:c>
      <x:c r="D395" s="32" t="str">
        <x:v>철학</x:v>
      </x:c>
      <x:c r="E395" s="32" t="n">
        <x:v>1788</x:v>
      </x:c>
      <x:c r="F395" s="32" t="n">
        <x:v>0</x:v>
      </x:c>
      <x:c r="G395" s="32" t="n">
        <x:v>1</x:v>
      </x:c>
      <x:c r="H395" s="32"/>
      <x:c r="I395" s="32" t="n">
        <x:f>IF(E395="","",MAX(0,'Scoring Method'!$B$11-E395-IF(E395&lt;0,1,0)))</x:f>
        <x:v>238</x:v>
      </x:c>
      <x:c r="J395" s="32" t="n">
        <x:v>9</x:v>
      </x:c>
      <x:c r="K395" s="32" t="n">
        <x:v>1</x:v>
      </x:c>
      <x:c r="L395" s="32" t="n">
        <x:v>1</x:v>
      </x:c>
      <x:c r="M395" s="32" t="n">
        <x:v>1</x:v>
      </x:c>
      <x:c r="N395" s="32" t="n">
        <x:v>0</x:v>
      </x:c>
      <x:c r="O395" s="32" t="n">
        <x:v>1</x:v>
      </x:c>
      <x:c r="P395" s="37" t="n">
        <x:f>ROUND('Scoring Method'!$B$2*F395/10,1)</x:f>
        <x:v>0</x:v>
      </x:c>
      <x:c r="Q395" s="37" t="n">
        <x:f>ROUND(MIN('Scoring Method'!$B$3,10*G395),1)</x:f>
        <x:v>10</x:v>
      </x:c>
      <x:c r="R395" s="37" t="n">
        <x:f>IF(H395="",0,ROUND('Scoring Method'!$B$4*(101-H395)/100,1))</x:f>
        <x:v>0</x:v>
      </x:c>
      <x:c r="S395" s="37" t="n">
        <x:f>ROUND(IF(I395="",0,7.5*MIN(1,LN(1+I395)/LN(1+'Scoring Method'!$B$10)))+7.5*LN(1+J395)/LN(1+'Scoring Method'!$B$9),1)</x:f>
        <x:v>12.4</x:v>
      </x:c>
      <x:c r="T395" s="37" t="n">
        <x:f>SUM(K395:O395)</x:f>
        <x:v>4</x:v>
      </x:c>
      <x:c r="U395" s="37" t="n">
        <x:f>ROUND(SUM(P395:T395),1)</x:f>
        <x:v>26.4</x:v>
      </x:c>
      <x:c r="V395" s="32"/>
      <x:c r="W395" s="32" t="str">
        <x:v>연도 등록</x:v>
      </x:c>
    </x:row>
    <x:row r="396" ht="24" customHeight="1">
      <x:c r="A396" s="32" t="n">
        <x:v>392</x:v>
      </x:c>
      <x:c r="B396" s="32" t="str">
        <x:v>A Curious Hieroglyphick Bible</x:v>
      </x:c>
      <x:c r="C396" s="32" t="str">
        <x:v>익명(Anonymous)</x:v>
      </x:c>
      <x:c r="D396" s="32" t="str">
        <x:v>기타</x:v>
      </x:c>
      <x:c r="E396" s="32" t="n">
        <x:v>1788</x:v>
      </x:c>
      <x:c r="F396" s="32" t="n">
        <x:v>0</x:v>
      </x:c>
      <x:c r="G396" s="32" t="n">
        <x:v>1</x:v>
      </x:c>
      <x:c r="H396" s="32"/>
      <x:c r="I396" s="32" t="n">
        <x:f>IF(E396="","",MAX(0,'Scoring Method'!$B$11-E396-IF(E396&lt;0,1,0)))</x:f>
        <x:v>238</x:v>
      </x:c>
      <x:c r="J396" s="32" t="n">
        <x:v>7</x:v>
      </x:c>
      <x:c r="K396" s="32" t="n">
        <x:v>1</x:v>
      </x:c>
      <x:c r="L396" s="32" t="n">
        <x:v>1</x:v>
      </x:c>
      <x:c r="M396" s="32" t="n">
        <x:v>1</x:v>
      </x:c>
      <x:c r="N396" s="32" t="n">
        <x:v>0</x:v>
      </x:c>
      <x:c r="O396" s="32" t="n">
        <x:v>1</x:v>
      </x:c>
      <x:c r="P396" s="37" t="n">
        <x:f>ROUND('Scoring Method'!$B$2*F396/10,1)</x:f>
        <x:v>0</x:v>
      </x:c>
      <x:c r="Q396" s="37" t="n">
        <x:f>ROUND(MIN('Scoring Method'!$B$3,10*G396),1)</x:f>
        <x:v>10</x:v>
      </x:c>
      <x:c r="R396" s="37" t="n">
        <x:f>IF(H396="",0,ROUND('Scoring Method'!$B$4*(101-H396)/100,1))</x:f>
        <x:v>0</x:v>
      </x:c>
      <x:c r="S396" s="37" t="n">
        <x:f>ROUND(IF(I396="",0,7.5*MIN(1,LN(1+I396)/LN(1+'Scoring Method'!$B$10)))+7.5*LN(1+J396)/LN(1+'Scoring Method'!$B$9),1)</x:f>
        <x:v>11.8</x:v>
      </x:c>
      <x:c r="T396" s="37" t="n">
        <x:f>SUM(K396:O396)</x:f>
        <x:v>4</x:v>
      </x:c>
      <x:c r="U396" s="37" t="n">
        <x:f>ROUND(SUM(P396:T396),1)</x:f>
        <x:v>25.8</x:v>
      </x:c>
      <x:c r="V396" s="32"/>
      <x:c r="W396" s="32" t="str">
        <x:v>연도 등록</x:v>
      </x:c>
    </x:row>
    <x:row r="397" ht="24" customHeight="1">
      <x:c r="A397" s="32" t="n">
        <x:v>393</x:v>
      </x:c>
      <x:c r="B397" s="32" t="str">
        <x:v>A Survey of the Roads of the United States of America</x:v>
      </x:c>
      <x:c r="C397" s="32" t="str">
        <x:v>Christopher Colles</x:v>
      </x:c>
      <x:c r="D397" s="32" t="str">
        <x:v>기타</x:v>
      </x:c>
      <x:c r="E397" s="32" t="n">
        <x:v>1789</x:v>
      </x:c>
      <x:c r="F397" s="32" t="n">
        <x:v>0</x:v>
      </x:c>
      <x:c r="G397" s="32" t="n">
        <x:v>1</x:v>
      </x:c>
      <x:c r="H397" s="32"/>
      <x:c r="I397" s="32" t="n">
        <x:f>IF(E397="","",MAX(0,'Scoring Method'!$B$11-E397-IF(E397&lt;0,1,0)))</x:f>
        <x:v>237</x:v>
      </x:c>
      <x:c r="J397" s="32" t="n">
        <x:v>7</x:v>
      </x:c>
      <x:c r="K397" s="32" t="n">
        <x:v>1</x:v>
      </x:c>
      <x:c r="L397" s="32" t="n">
        <x:v>1</x:v>
      </x:c>
      <x:c r="M397" s="32" t="n">
        <x:v>1</x:v>
      </x:c>
      <x:c r="N397" s="32" t="n">
        <x:v>0</x:v>
      </x:c>
      <x:c r="O397" s="32" t="n">
        <x:v>1</x:v>
      </x:c>
      <x:c r="P397" s="37" t="n">
        <x:f>ROUND('Scoring Method'!$B$2*F397/10,1)</x:f>
        <x:v>0</x:v>
      </x:c>
      <x:c r="Q397" s="37" t="n">
        <x:f>ROUND(MIN('Scoring Method'!$B$3,10*G397),1)</x:f>
        <x:v>10</x:v>
      </x:c>
      <x:c r="R397" s="37" t="n">
        <x:f>IF(H397="",0,ROUND('Scoring Method'!$B$4*(101-H397)/100,1))</x:f>
        <x:v>0</x:v>
      </x:c>
      <x:c r="S397" s="37" t="n">
        <x:f>ROUND(IF(I397="",0,7.5*MIN(1,LN(1+I397)/LN(1+'Scoring Method'!$B$10)))+7.5*LN(1+J397)/LN(1+'Scoring Method'!$B$9),1)</x:f>
        <x:v>11.8</x:v>
      </x:c>
      <x:c r="T397" s="37" t="n">
        <x:f>SUM(K397:O397)</x:f>
        <x:v>4</x:v>
      </x:c>
      <x:c r="U397" s="37" t="n">
        <x:f>ROUND(SUM(P397:T397),1)</x:f>
        <x:v>25.8</x:v>
      </x:c>
      <x:c r="V397" s="32"/>
      <x:c r="W397" s="32" t="str">
        <x:v>연도 등록</x:v>
      </x:c>
    </x:row>
    <x:row r="398" ht="24" customHeight="1">
      <x:c r="A398" s="32" t="n">
        <x:v>394</x:v>
      </x:c>
      <x:c r="B398" s="32" t="str">
        <x:v>The Private Life of the Late Benjamin Franklin, LL.D.</x:v>
      </x:c>
      <x:c r="C398" s="32" t="str">
        <x:v>Benjamin Franklin</x:v>
      </x:c>
      <x:c r="D398" s="32" t="str">
        <x:v>에세이</x:v>
      </x:c>
      <x:c r="E398" s="32" t="n">
        <x:v>1793</x:v>
      </x:c>
      <x:c r="F398" s="32" t="n">
        <x:v>0</x:v>
      </x:c>
      <x:c r="G398" s="32" t="n">
        <x:v>1</x:v>
      </x:c>
      <x:c r="H398" s="32"/>
      <x:c r="I398" s="32" t="n">
        <x:f>IF(E398="","",MAX(0,'Scoring Method'!$B$11-E398-IF(E398&lt;0,1,0)))</x:f>
        <x:v>233</x:v>
      </x:c>
      <x:c r="J398" s="32" t="n">
        <x:v>13</x:v>
      </x:c>
      <x:c r="K398" s="32" t="n">
        <x:v>1</x:v>
      </x:c>
      <x:c r="L398" s="32" t="n">
        <x:v>1</x:v>
      </x:c>
      <x:c r="M398" s="32" t="n">
        <x:v>1</x:v>
      </x:c>
      <x:c r="N398" s="32" t="n">
        <x:v>0</x:v>
      </x:c>
      <x:c r="O398" s="32" t="n">
        <x:v>1</x:v>
      </x:c>
      <x:c r="P398" s="37" t="n">
        <x:f>ROUND('Scoring Method'!$B$2*F398/10,1)</x:f>
        <x:v>0</x:v>
      </x:c>
      <x:c r="Q398" s="37" t="n">
        <x:f>ROUND(MIN('Scoring Method'!$B$3,10*G398),1)</x:f>
        <x:v>10</x:v>
      </x:c>
      <x:c r="R398" s="37" t="n">
        <x:f>IF(H398="",0,ROUND('Scoring Method'!$B$4*(101-H398)/100,1))</x:f>
        <x:v>0</x:v>
      </x:c>
      <x:c r="S398" s="37" t="n">
        <x:f>ROUND(IF(I398="",0,7.5*MIN(1,LN(1+I398)/LN(1+'Scoring Method'!$B$10)))+7.5*LN(1+J398)/LN(1+'Scoring Method'!$B$9),1)</x:f>
        <x:v>13.2</x:v>
      </x:c>
      <x:c r="T398" s="37" t="n">
        <x:f>SUM(K398:O398)</x:f>
        <x:v>4</x:v>
      </x:c>
      <x:c r="U398" s="37" t="n">
        <x:f>ROUND(SUM(P398:T398),1)</x:f>
        <x:v>27.2</x:v>
      </x:c>
      <x:c r="V398" s="32" t="n">
        <x:v>83</x:v>
      </x:c>
      <x:c r="W398" s="32" t="str">
        <x:v>연도 등록</x:v>
      </x:c>
    </x:row>
    <x:row r="399" ht="24" customHeight="1">
      <x:c r="A399" s="32" t="n">
        <x:v>395</x:v>
      </x:c>
      <x:c r="B399" s="32" t="str">
        <x:v>American Cookery</x:v>
      </x:c>
      <x:c r="C399" s="32" t="str">
        <x:v>Amelia Simmons</x:v>
      </x:c>
      <x:c r="D399" s="32" t="str">
        <x:v>기타</x:v>
      </x:c>
      <x:c r="E399" s="32" t="n">
        <x:v>1796</x:v>
      </x:c>
      <x:c r="F399" s="32" t="n">
        <x:v>0</x:v>
      </x:c>
      <x:c r="G399" s="32" t="n">
        <x:v>1</x:v>
      </x:c>
      <x:c r="H399" s="32"/>
      <x:c r="I399" s="32" t="n">
        <x:f>IF(E399="","",MAX(0,'Scoring Method'!$B$11-E399-IF(E399&lt;0,1,0)))</x:f>
        <x:v>230</x:v>
      </x:c>
      <x:c r="J399" s="32" t="n">
        <x:v>10</x:v>
      </x:c>
      <x:c r="K399" s="32" t="n">
        <x:v>1</x:v>
      </x:c>
      <x:c r="L399" s="32" t="n">
        <x:v>1</x:v>
      </x:c>
      <x:c r="M399" s="32" t="n">
        <x:v>1</x:v>
      </x:c>
      <x:c r="N399" s="32" t="n">
        <x:v>0</x:v>
      </x:c>
      <x:c r="O399" s="32" t="n">
        <x:v>1</x:v>
      </x:c>
      <x:c r="P399" s="37" t="n">
        <x:f>ROUND('Scoring Method'!$B$2*F399/10,1)</x:f>
        <x:v>0</x:v>
      </x:c>
      <x:c r="Q399" s="37" t="n">
        <x:f>ROUND(MIN('Scoring Method'!$B$3,10*G399),1)</x:f>
        <x:v>10</x:v>
      </x:c>
      <x:c r="R399" s="37" t="n">
        <x:f>IF(H399="",0,ROUND('Scoring Method'!$B$4*(101-H399)/100,1))</x:f>
        <x:v>0</x:v>
      </x:c>
      <x:c r="S399" s="37" t="n">
        <x:f>ROUND(IF(I399="",0,7.5*MIN(1,LN(1+I399)/LN(1+'Scoring Method'!$B$10)))+7.5*LN(1+J399)/LN(1+'Scoring Method'!$B$9),1)</x:f>
        <x:v>12.6</x:v>
      </x:c>
      <x:c r="T399" s="37" t="n">
        <x:f>SUM(K399:O399)</x:f>
        <x:v>4</x:v>
      </x:c>
      <x:c r="U399" s="37" t="n">
        <x:f>ROUND(SUM(P399:T399),1)</x:f>
        <x:v>26.6</x:v>
      </x:c>
      <x:c r="V399" s="32"/>
      <x:c r="W399" s="32" t="str">
        <x:v>연도 등록</x:v>
      </x:c>
    </x:row>
    <x:row r="400" ht="24" customHeight="1">
      <x:c r="A400" s="32" t="n">
        <x:v>396</x:v>
      </x:c>
      <x:c r="B400" s="32" t="str">
        <x:v>The New England Primer</x:v>
      </x:c>
      <x:c r="C400" s="32" t="str">
        <x:v>익명(Anonymous)</x:v>
      </x:c>
      <x:c r="D400" s="32" t="str">
        <x:v>기타</x:v>
      </x:c>
      <x:c r="E400" s="32" t="n">
        <x:v>1802</x:v>
      </x:c>
      <x:c r="F400" s="32" t="n">
        <x:v>0</x:v>
      </x:c>
      <x:c r="G400" s="32" t="n">
        <x:v>1</x:v>
      </x:c>
      <x:c r="H400" s="32"/>
      <x:c r="I400" s="32" t="n">
        <x:f>IF(E400="","",MAX(0,'Scoring Method'!$B$11-E400-IF(E400&lt;0,1,0)))</x:f>
        <x:v>224</x:v>
      </x:c>
      <x:c r="J400" s="32" t="n">
        <x:v>8</x:v>
      </x:c>
      <x:c r="K400" s="32" t="n">
        <x:v>1</x:v>
      </x:c>
      <x:c r="L400" s="32" t="n">
        <x:v>1</x:v>
      </x:c>
      <x:c r="M400" s="32" t="n">
        <x:v>1</x:v>
      </x:c>
      <x:c r="N400" s="32" t="n">
        <x:v>0</x:v>
      </x:c>
      <x:c r="O400" s="32" t="n">
        <x:v>1</x:v>
      </x:c>
      <x:c r="P400" s="37" t="n">
        <x:f>ROUND('Scoring Method'!$B$2*F400/10,1)</x:f>
        <x:v>0</x:v>
      </x:c>
      <x:c r="Q400" s="37" t="n">
        <x:f>ROUND(MIN('Scoring Method'!$B$3,10*G400),1)</x:f>
        <x:v>10</x:v>
      </x:c>
      <x:c r="R400" s="37" t="n">
        <x:f>IF(H400="",0,ROUND('Scoring Method'!$B$4*(101-H400)/100,1))</x:f>
        <x:v>0</x:v>
      </x:c>
      <x:c r="S400" s="37" t="n">
        <x:f>ROUND(IF(I400="",0,7.5*MIN(1,LN(1+I400)/LN(1+'Scoring Method'!$B$10)))+7.5*LN(1+J400)/LN(1+'Scoring Method'!$B$9),1)</x:f>
        <x:v>12</x:v>
      </x:c>
      <x:c r="T400" s="37" t="n">
        <x:f>SUM(K400:O400)</x:f>
        <x:v>4</x:v>
      </x:c>
      <x:c r="U400" s="37" t="n">
        <x:f>ROUND(SUM(P400:T400),1)</x:f>
        <x:v>26</x:v>
      </x:c>
      <x:c r="V400" s="32"/>
      <x:c r="W400" s="32" t="str">
        <x:v>연도 등록</x:v>
      </x:c>
    </x:row>
    <x:row r="401" ht="24" customHeight="1">
      <x:c r="A401" s="32" t="n">
        <x:v>397</x:v>
      </x:c>
      <x:c r="B401" s="32" t="str">
        <x:v>History of the Expedition Under the Command of the Captains Lewis and Clark</x:v>
      </x:c>
      <x:c r="C401" s="32" t="str">
        <x:v>Meriwether Lewis · William Clark</x:v>
      </x:c>
      <x:c r="D401" s="32" t="str">
        <x:v>기타</x:v>
      </x:c>
      <x:c r="E401" s="32" t="n">
        <x:v>1814</x:v>
      </x:c>
      <x:c r="F401" s="32" t="n">
        <x:v>0</x:v>
      </x:c>
      <x:c r="G401" s="32" t="n">
        <x:v>1</x:v>
      </x:c>
      <x:c r="H401" s="32"/>
      <x:c r="I401" s="32" t="n">
        <x:f>IF(E401="","",MAX(0,'Scoring Method'!$B$11-E401-IF(E401&lt;0,1,0)))</x:f>
        <x:v>212</x:v>
      </x:c>
      <x:c r="J401" s="32" t="n">
        <x:v>9</x:v>
      </x:c>
      <x:c r="K401" s="32" t="n">
        <x:v>1</x:v>
      </x:c>
      <x:c r="L401" s="32" t="n">
        <x:v>1</x:v>
      </x:c>
      <x:c r="M401" s="32" t="n">
        <x:v>1</x:v>
      </x:c>
      <x:c r="N401" s="32" t="n">
        <x:v>0</x:v>
      </x:c>
      <x:c r="O401" s="32" t="n">
        <x:v>1</x:v>
      </x:c>
      <x:c r="P401" s="37" t="n">
        <x:f>ROUND('Scoring Method'!$B$2*F401/10,1)</x:f>
        <x:v>0</x:v>
      </x:c>
      <x:c r="Q401" s="37" t="n">
        <x:f>ROUND(MIN('Scoring Method'!$B$3,10*G401),1)</x:f>
        <x:v>10</x:v>
      </x:c>
      <x:c r="R401" s="37" t="n">
        <x:f>IF(H401="",0,ROUND('Scoring Method'!$B$4*(101-H401)/100,1))</x:f>
        <x:v>0</x:v>
      </x:c>
      <x:c r="S401" s="37" t="n">
        <x:f>ROUND(IF(I401="",0,7.5*MIN(1,LN(1+I401)/LN(1+'Scoring Method'!$B$10)))+7.5*LN(1+J401)/LN(1+'Scoring Method'!$B$9),1)</x:f>
        <x:v>12.2</x:v>
      </x:c>
      <x:c r="T401" s="37" t="n">
        <x:f>SUM(K401:O401)</x:f>
        <x:v>4</x:v>
      </x:c>
      <x:c r="U401" s="37" t="n">
        <x:f>ROUND(SUM(P401:T401),1)</x:f>
        <x:v>26.2</x:v>
      </x:c>
      <x:c r="V401" s="32"/>
      <x:c r="W401" s="32" t="str">
        <x:v>연도 등록</x:v>
      </x:c>
    </x:row>
    <x:row r="402" ht="24" customHeight="1">
      <x:c r="A402" s="32" t="n">
        <x:v>398</x:v>
      </x:c>
      <x:c r="B402" s="32" t="str">
        <x:v>슬리피 할로의 전설(The Legend of Sleepy Hollow)</x:v>
      </x:c>
      <x:c r="C402" s="32" t="str">
        <x:v>Washington Irving</x:v>
      </x:c>
      <x:c r="D402" s="32" t="str">
        <x:v>소설·단편소설</x:v>
      </x:c>
      <x:c r="E402" s="32" t="n">
        <x:v>1820</x:v>
      </x:c>
      <x:c r="F402" s="32" t="n">
        <x:v>0</x:v>
      </x:c>
      <x:c r="G402" s="32" t="n">
        <x:v>1</x:v>
      </x:c>
      <x:c r="H402" s="32"/>
      <x:c r="I402" s="32" t="n">
        <x:f>IF(E402="","",MAX(0,'Scoring Method'!$B$11-E402-IF(E402&lt;0,1,0)))</x:f>
        <x:v>206</x:v>
      </x:c>
      <x:c r="J402" s="32" t="n">
        <x:v>7</x:v>
      </x:c>
      <x:c r="K402" s="32" t="n">
        <x:v>1</x:v>
      </x:c>
      <x:c r="L402" s="32" t="n">
        <x:v>1</x:v>
      </x:c>
      <x:c r="M402" s="32" t="n">
        <x:v>1</x:v>
      </x:c>
      <x:c r="N402" s="32" t="n">
        <x:v>0</x:v>
      </x:c>
      <x:c r="O402" s="32" t="n">
        <x:v>1</x:v>
      </x:c>
      <x:c r="P402" s="37" t="n">
        <x:f>ROUND('Scoring Method'!$B$2*F402/10,1)</x:f>
        <x:v>0</x:v>
      </x:c>
      <x:c r="Q402" s="37" t="n">
        <x:f>ROUND(MIN('Scoring Method'!$B$3,10*G402),1)</x:f>
        <x:v>10</x:v>
      </x:c>
      <x:c r="R402" s="37" t="n">
        <x:f>IF(H402="",0,ROUND('Scoring Method'!$B$4*(101-H402)/100,1))</x:f>
        <x:v>0</x:v>
      </x:c>
      <x:c r="S402" s="37" t="n">
        <x:f>ROUND(IF(I402="",0,7.5*MIN(1,LN(1+I402)/LN(1+'Scoring Method'!$B$10)))+7.5*LN(1+J402)/LN(1+'Scoring Method'!$B$9),1)</x:f>
        <x:v>11.6</x:v>
      </x:c>
      <x:c r="T402" s="37" t="n">
        <x:f>SUM(K402:O402)</x:f>
        <x:v>4</x:v>
      </x:c>
      <x:c r="U402" s="37" t="n">
        <x:f>ROUND(SUM(P402:T402),1)</x:f>
        <x:v>25.6</x:v>
      </x:c>
      <x:c r="V402" s="32"/>
      <x:c r="W402" s="32" t="str">
        <x:v>연도 등록</x:v>
      </x:c>
    </x:row>
    <x:row r="403" ht="24" customHeight="1">
      <x:c r="A403" s="32" t="n">
        <x:v>399</x:v>
      </x:c>
      <x:c r="B403" s="32" t="str">
        <x:v>몰몬경(The Book of Mormon)</x:v>
      </x:c>
      <x:c r="C403" s="32" t="str">
        <x:v>Joseph Smith / Latter-day Saint tradition</x:v>
      </x:c>
      <x:c r="D403" s="32" t="str">
        <x:v>기타</x:v>
      </x:c>
      <x:c r="E403" s="32" t="n">
        <x:v>1830</x:v>
      </x:c>
      <x:c r="F403" s="32" t="n">
        <x:v>0</x:v>
      </x:c>
      <x:c r="G403" s="32" t="n">
        <x:v>1</x:v>
      </x:c>
      <x:c r="H403" s="32"/>
      <x:c r="I403" s="32" t="n">
        <x:f>IF(E403="","",MAX(0,'Scoring Method'!$B$11-E403-IF(E403&lt;0,1,0)))</x:f>
        <x:v>196</x:v>
      </x:c>
      <x:c r="J403" s="32" t="n">
        <x:v>8</x:v>
      </x:c>
      <x:c r="K403" s="32" t="n">
        <x:v>1</x:v>
      </x:c>
      <x:c r="L403" s="32" t="n">
        <x:v>1</x:v>
      </x:c>
      <x:c r="M403" s="32" t="n">
        <x:v>1</x:v>
      </x:c>
      <x:c r="N403" s="32" t="n">
        <x:v>0</x:v>
      </x:c>
      <x:c r="O403" s="32" t="n">
        <x:v>1</x:v>
      </x:c>
      <x:c r="P403" s="37" t="n">
        <x:f>ROUND('Scoring Method'!$B$2*F403/10,1)</x:f>
        <x:v>0</x:v>
      </x:c>
      <x:c r="Q403" s="37" t="n">
        <x:f>ROUND(MIN('Scoring Method'!$B$3,10*G403),1)</x:f>
        <x:v>10</x:v>
      </x:c>
      <x:c r="R403" s="37" t="n">
        <x:f>IF(H403="",0,ROUND('Scoring Method'!$B$4*(101-H403)/100,1))</x:f>
        <x:v>0</x:v>
      </x:c>
      <x:c r="S403" s="37" t="n">
        <x:f>ROUND(IF(I403="",0,7.5*MIN(1,LN(1+I403)/LN(1+'Scoring Method'!$B$10)))+7.5*LN(1+J403)/LN(1+'Scoring Method'!$B$9),1)</x:f>
        <x:v>11.9</x:v>
      </x:c>
      <x:c r="T403" s="37" t="n">
        <x:f>SUM(K403:O403)</x:f>
        <x:v>4</x:v>
      </x:c>
      <x:c r="U403" s="37" t="n">
        <x:f>ROUND(SUM(P403:T403),1)</x:f>
        <x:v>25.9</x:v>
      </x:c>
      <x:c r="V403" s="32"/>
      <x:c r="W403" s="32" t="str">
        <x:v>연도 등록</x:v>
      </x:c>
    </x:row>
    <x:row r="404" ht="24" customHeight="1">
      <x:c r="A404" s="32" t="n">
        <x:v>400</x:v>
      </x:c>
      <x:c r="B404" s="32" t="str">
        <x:v>McGuffey’s Newly Revised Eclectic Primer</x:v>
      </x:c>
      <x:c r="C404" s="32" t="str">
        <x:v>William Holmes McGuffey</x:v>
      </x:c>
      <x:c r="D404" s="32" t="str">
        <x:v>기타</x:v>
      </x:c>
      <x:c r="E404" s="32" t="n">
        <x:v>1836</x:v>
      </x:c>
      <x:c r="F404" s="32" t="n">
        <x:v>0</x:v>
      </x:c>
      <x:c r="G404" s="32" t="n">
        <x:v>1</x:v>
      </x:c>
      <x:c r="H404" s="32"/>
      <x:c r="I404" s="32" t="n">
        <x:f>IF(E404="","",MAX(0,'Scoring Method'!$B$11-E404-IF(E404&lt;0,1,0)))</x:f>
        <x:v>190</x:v>
      </x:c>
      <x:c r="J404" s="32" t="n">
        <x:v>8</x:v>
      </x:c>
      <x:c r="K404" s="32" t="n">
        <x:v>1</x:v>
      </x:c>
      <x:c r="L404" s="32" t="n">
        <x:v>1</x:v>
      </x:c>
      <x:c r="M404" s="32" t="n">
        <x:v>1</x:v>
      </x:c>
      <x:c r="N404" s="32" t="n">
        <x:v>0</x:v>
      </x:c>
      <x:c r="O404" s="32" t="n">
        <x:v>1</x:v>
      </x:c>
      <x:c r="P404" s="37" t="n">
        <x:f>ROUND('Scoring Method'!$B$2*F404/10,1)</x:f>
        <x:v>0</x:v>
      </x:c>
      <x:c r="Q404" s="37" t="n">
        <x:f>ROUND(MIN('Scoring Method'!$B$3,10*G404),1)</x:f>
        <x:v>10</x:v>
      </x:c>
      <x:c r="R404" s="37" t="n">
        <x:f>IF(H404="",0,ROUND('Scoring Method'!$B$4*(101-H404)/100,1))</x:f>
        <x:v>0</x:v>
      </x:c>
      <x:c r="S404" s="37" t="n">
        <x:f>ROUND(IF(I404="",0,7.5*MIN(1,LN(1+I404)/LN(1+'Scoring Method'!$B$10)))+7.5*LN(1+J404)/LN(1+'Scoring Method'!$B$9),1)</x:f>
        <x:v>11.8</x:v>
      </x:c>
      <x:c r="T404" s="37" t="n">
        <x:f>SUM(K404:O404)</x:f>
        <x:v>4</x:v>
      </x:c>
      <x:c r="U404" s="37" t="n">
        <x:f>ROUND(SUM(P404:T404),1)</x:f>
        <x:v>25.8</x:v>
      </x:c>
      <x:c r="V404" s="32"/>
      <x:c r="W404" s="32" t="str">
        <x:v>연도 등록</x:v>
      </x:c>
    </x:row>
    <x:row r="405" ht="24" customHeight="1">
      <x:c r="A405" s="32" t="n">
        <x:v>401</x:v>
      </x:c>
      <x:c r="B405" s="32" t="str">
        <x:v>Peter Parley’s Universal History</x:v>
      </x:c>
      <x:c r="C405" s="32" t="str">
        <x:v>Samuel Griswold Goodrich</x:v>
      </x:c>
      <x:c r="D405" s="32" t="str">
        <x:v>기타</x:v>
      </x:c>
      <x:c r="E405" s="32" t="n">
        <x:v>1837</x:v>
      </x:c>
      <x:c r="F405" s="32" t="n">
        <x:v>0</x:v>
      </x:c>
      <x:c r="G405" s="32" t="n">
        <x:v>1</x:v>
      </x:c>
      <x:c r="H405" s="32"/>
      <x:c r="I405" s="32" t="n">
        <x:f>IF(E405="","",MAX(0,'Scoring Method'!$B$11-E405-IF(E405&lt;0,1,0)))</x:f>
        <x:v>189</x:v>
      </x:c>
      <x:c r="J405" s="32" t="n">
        <x:v>7</x:v>
      </x:c>
      <x:c r="K405" s="32" t="n">
        <x:v>1</x:v>
      </x:c>
      <x:c r="L405" s="32" t="n">
        <x:v>1</x:v>
      </x:c>
      <x:c r="M405" s="32" t="n">
        <x:v>1</x:v>
      </x:c>
      <x:c r="N405" s="32" t="n">
        <x:v>0</x:v>
      </x:c>
      <x:c r="O405" s="32" t="n">
        <x:v>1</x:v>
      </x:c>
      <x:c r="P405" s="37" t="n">
        <x:f>ROUND('Scoring Method'!$B$2*F405/10,1)</x:f>
        <x:v>0</x:v>
      </x:c>
      <x:c r="Q405" s="37" t="n">
        <x:f>ROUND(MIN('Scoring Method'!$B$3,10*G405),1)</x:f>
        <x:v>10</x:v>
      </x:c>
      <x:c r="R405" s="37" t="n">
        <x:f>IF(H405="",0,ROUND('Scoring Method'!$B$4*(101-H405)/100,1))</x:f>
        <x:v>0</x:v>
      </x:c>
      <x:c r="S405" s="37" t="n">
        <x:f>ROUND(IF(I405="",0,7.5*MIN(1,LN(1+I405)/LN(1+'Scoring Method'!$B$10)))+7.5*LN(1+J405)/LN(1+'Scoring Method'!$B$9),1)</x:f>
        <x:v>11.5</x:v>
      </x:c>
      <x:c r="T405" s="37" t="n">
        <x:f>SUM(K405:O405)</x:f>
        <x:v>4</x:v>
      </x:c>
      <x:c r="U405" s="37" t="n">
        <x:f>ROUND(SUM(P405:T405),1)</x:f>
        <x:v>25.5</x:v>
      </x:c>
      <x:c r="V405" s="32"/>
      <x:c r="W405" s="32" t="str">
        <x:v>연도 등록</x:v>
      </x:c>
    </x:row>
    <x:row r="406" ht="24" customHeight="1">
      <x:c r="A406" s="32" t="n">
        <x:v>402</x:v>
      </x:c>
      <x:c r="B406" s="32" t="str">
        <x:v>미국 노예, 프레더릭 더글러스의 삶에 관한 이야기(Narrative of the Life of Frederick Douglass)</x:v>
      </x:c>
      <x:c r="C406" s="32" t="str">
        <x:v>Frederick Douglass</x:v>
      </x:c>
      <x:c r="D406" s="32" t="str">
        <x:v>에세이</x:v>
      </x:c>
      <x:c r="E406" s="32" t="n">
        <x:v>1845</x:v>
      </x:c>
      <x:c r="F406" s="32" t="n">
        <x:v>0</x:v>
      </x:c>
      <x:c r="G406" s="32" t="n">
        <x:v>1</x:v>
      </x:c>
      <x:c r="H406" s="32"/>
      <x:c r="I406" s="32" t="n">
        <x:f>IF(E406="","",MAX(0,'Scoring Method'!$B$11-E406-IF(E406&lt;0,1,0)))</x:f>
        <x:v>181</x:v>
      </x:c>
      <x:c r="J406" s="32" t="n">
        <x:v>11</x:v>
      </x:c>
      <x:c r="K406" s="32" t="n">
        <x:v>1</x:v>
      </x:c>
      <x:c r="L406" s="32" t="n">
        <x:v>1</x:v>
      </x:c>
      <x:c r="M406" s="32" t="n">
        <x:v>1</x:v>
      </x:c>
      <x:c r="N406" s="32" t="n">
        <x:v>0</x:v>
      </x:c>
      <x:c r="O406" s="32" t="n">
        <x:v>1</x:v>
      </x:c>
      <x:c r="P406" s="37" t="n">
        <x:f>ROUND('Scoring Method'!$B$2*F406/10,1)</x:f>
        <x:v>0</x:v>
      </x:c>
      <x:c r="Q406" s="37" t="n">
        <x:f>ROUND(MIN('Scoring Method'!$B$3,10*G406),1)</x:f>
        <x:v>10</x:v>
      </x:c>
      <x:c r="R406" s="37" t="n">
        <x:f>IF(H406="",0,ROUND('Scoring Method'!$B$4*(101-H406)/100,1))</x:f>
        <x:v>0</x:v>
      </x:c>
      <x:c r="S406" s="37" t="n">
        <x:f>ROUND(IF(I406="",0,7.5*MIN(1,LN(1+I406)/LN(1+'Scoring Method'!$B$10)))+7.5*LN(1+J406)/LN(1+'Scoring Method'!$B$9),1)</x:f>
        <x:v>12.5</x:v>
      </x:c>
      <x:c r="T406" s="37" t="n">
        <x:f>SUM(K406:O406)</x:f>
        <x:v>4</x:v>
      </x:c>
      <x:c r="U406" s="37" t="n">
        <x:f>ROUND(SUM(P406:T406),1)</x:f>
        <x:v>26.5</x:v>
      </x:c>
      <x:c r="V406" s="32" t="n">
        <x:v>84</x:v>
      </x:c>
      <x:c r="W406" s="32" t="str">
        <x:v>연도 등록</x:v>
      </x:c>
    </x:row>
    <x:row r="407" ht="24" customHeight="1">
      <x:c r="A407" s="32" t="n">
        <x:v>403</x:v>
      </x:c>
      <x:c r="B407" s="32" t="str">
        <x:v>Tales</x:v>
      </x:c>
      <x:c r="C407" s="32" t="str">
        <x:v>에드거 앨런 포(Edgar Allan Poe)</x:v>
      </x:c>
      <x:c r="D407" s="32" t="str">
        <x:v>소설·단편소설</x:v>
      </x:c>
      <x:c r="E407" s="32" t="n">
        <x:v>1845</x:v>
      </x:c>
      <x:c r="F407" s="32" t="n">
        <x:v>0</x:v>
      </x:c>
      <x:c r="G407" s="32" t="n">
        <x:v>1</x:v>
      </x:c>
      <x:c r="H407" s="32"/>
      <x:c r="I407" s="32" t="n">
        <x:f>IF(E407="","",MAX(0,'Scoring Method'!$B$11-E407-IF(E407&lt;0,1,0)))</x:f>
        <x:v>181</x:v>
      </x:c>
      <x:c r="J407" s="32" t="n">
        <x:v>8</x:v>
      </x:c>
      <x:c r="K407" s="32" t="n">
        <x:v>1</x:v>
      </x:c>
      <x:c r="L407" s="32" t="n">
        <x:v>1</x:v>
      </x:c>
      <x:c r="M407" s="32" t="n">
        <x:v>1</x:v>
      </x:c>
      <x:c r="N407" s="32" t="n">
        <x:v>0</x:v>
      </x:c>
      <x:c r="O407" s="32" t="n">
        <x:v>1</x:v>
      </x:c>
      <x:c r="P407" s="37" t="n">
        <x:f>ROUND('Scoring Method'!$B$2*F407/10,1)</x:f>
        <x:v>0</x:v>
      </x:c>
      <x:c r="Q407" s="37" t="n">
        <x:f>ROUND(MIN('Scoring Method'!$B$3,10*G407),1)</x:f>
        <x:v>10</x:v>
      </x:c>
      <x:c r="R407" s="37" t="n">
        <x:f>IF(H407="",0,ROUND('Scoring Method'!$B$4*(101-H407)/100,1))</x:f>
        <x:v>0</x:v>
      </x:c>
      <x:c r="S407" s="37" t="n">
        <x:f>ROUND(IF(I407="",0,7.5*MIN(1,LN(1+I407)/LN(1+'Scoring Method'!$B$10)))+7.5*LN(1+J407)/LN(1+'Scoring Method'!$B$9),1)</x:f>
        <x:v>11.8</x:v>
      </x:c>
      <x:c r="T407" s="37" t="n">
        <x:f>SUM(K407:O407)</x:f>
        <x:v>4</x:v>
      </x:c>
      <x:c r="U407" s="37" t="n">
        <x:f>ROUND(SUM(P407:T407),1)</x:f>
        <x:v>25.8</x:v>
      </x:c>
      <x:c r="V407" s="32"/>
      <x:c r="W407" s="32" t="str">
        <x:v>연도 등록</x:v>
      </x:c>
    </x:row>
    <x:row r="408" ht="24" customHeight="1">
      <x:c r="A408" s="32" t="n">
        <x:v>404</x:v>
      </x:c>
      <x:c r="B408" s="32" t="str">
        <x:v>톰 아저씨의 오두막(Uncle Tom’s Cabin)</x:v>
      </x:c>
      <x:c r="C408" s="32" t="str">
        <x:v>Harriet Elisabeth Beecher Stowe</x:v>
      </x:c>
      <x:c r="D408" s="32" t="str">
        <x:v>소설·단편소설</x:v>
      </x:c>
      <x:c r="E408" s="32" t="n">
        <x:v>1852</x:v>
      </x:c>
      <x:c r="F408" s="32" t="n">
        <x:v>0</x:v>
      </x:c>
      <x:c r="G408" s="32" t="n">
        <x:v>1</x:v>
      </x:c>
      <x:c r="H408" s="32"/>
      <x:c r="I408" s="32" t="n">
        <x:f>IF(E408="","",MAX(0,'Scoring Method'!$B$11-E408-IF(E408&lt;0,1,0)))</x:f>
        <x:v>174</x:v>
      </x:c>
      <x:c r="J408" s="32" t="n">
        <x:v>7</x:v>
      </x:c>
      <x:c r="K408" s="32" t="n">
        <x:v>1</x:v>
      </x:c>
      <x:c r="L408" s="32" t="n">
        <x:v>1</x:v>
      </x:c>
      <x:c r="M408" s="32" t="n">
        <x:v>1</x:v>
      </x:c>
      <x:c r="N408" s="32" t="n">
        <x:v>0</x:v>
      </x:c>
      <x:c r="O408" s="32" t="n">
        <x:v>1</x:v>
      </x:c>
      <x:c r="P408" s="37" t="n">
        <x:f>ROUND('Scoring Method'!$B$2*F408/10,1)</x:f>
        <x:v>0</x:v>
      </x:c>
      <x:c r="Q408" s="37" t="n">
        <x:f>ROUND(MIN('Scoring Method'!$B$3,10*G408),1)</x:f>
        <x:v>10</x:v>
      </x:c>
      <x:c r="R408" s="37" t="n">
        <x:f>IF(H408="",0,ROUND('Scoring Method'!$B$4*(101-H408)/100,1))</x:f>
        <x:v>0</x:v>
      </x:c>
      <x:c r="S408" s="37" t="n">
        <x:f>ROUND(IF(I408="",0,7.5*MIN(1,LN(1+I408)/LN(1+'Scoring Method'!$B$10)))+7.5*LN(1+J408)/LN(1+'Scoring Method'!$B$9),1)</x:f>
        <x:v>11.4</x:v>
      </x:c>
      <x:c r="T408" s="37" t="n">
        <x:f>SUM(K408:O408)</x:f>
        <x:v>4</x:v>
      </x:c>
      <x:c r="U408" s="37" t="n">
        <x:f>ROUND(SUM(P408:T408),1)</x:f>
        <x:v>25.4</x:v>
      </x:c>
      <x:c r="V408" s="32"/>
      <x:c r="W408" s="32" t="str">
        <x:v>연도 등록</x:v>
      </x:c>
    </x:row>
    <x:row r="409" ht="24" customHeight="1">
      <x:c r="A409" s="32" t="n">
        <x:v>405</x:v>
      </x:c>
      <x:c r="B409" s="32" t="str">
        <x:v>월든(Walden; or, Life in the Woods)</x:v>
      </x:c>
      <x:c r="C409" s="32" t="str">
        <x:v>Henry David Thoreau</x:v>
      </x:c>
      <x:c r="D409" s="32" t="str">
        <x:v>에세이</x:v>
      </x:c>
      <x:c r="E409" s="32" t="n">
        <x:v>1854</x:v>
      </x:c>
      <x:c r="F409" s="32" t="n">
        <x:v>0</x:v>
      </x:c>
      <x:c r="G409" s="32" t="n">
        <x:v>1</x:v>
      </x:c>
      <x:c r="H409" s="32"/>
      <x:c r="I409" s="32" t="n">
        <x:f>IF(E409="","",MAX(0,'Scoring Method'!$B$11-E409-IF(E409&lt;0,1,0)))</x:f>
        <x:v>172</x:v>
      </x:c>
      <x:c r="J409" s="32" t="n">
        <x:v>8</x:v>
      </x:c>
      <x:c r="K409" s="32" t="n">
        <x:v>1</x:v>
      </x:c>
      <x:c r="L409" s="32" t="n">
        <x:v>1</x:v>
      </x:c>
      <x:c r="M409" s="32" t="n">
        <x:v>1</x:v>
      </x:c>
      <x:c r="N409" s="32" t="n">
        <x:v>0</x:v>
      </x:c>
      <x:c r="O409" s="32" t="n">
        <x:v>1</x:v>
      </x:c>
      <x:c r="P409" s="37" t="n">
        <x:f>ROUND('Scoring Method'!$B$2*F409/10,1)</x:f>
        <x:v>0</x:v>
      </x:c>
      <x:c r="Q409" s="37" t="n">
        <x:f>ROUND(MIN('Scoring Method'!$B$3,10*G409),1)</x:f>
        <x:v>10</x:v>
      </x:c>
      <x:c r="R409" s="37" t="n">
        <x:f>IF(H409="",0,ROUND('Scoring Method'!$B$4*(101-H409)/100,1))</x:f>
        <x:v>0</x:v>
      </x:c>
      <x:c r="S409" s="37" t="n">
        <x:f>ROUND(IF(I409="",0,7.5*MIN(1,LN(1+I409)/LN(1+'Scoring Method'!$B$10)))+7.5*LN(1+J409)/LN(1+'Scoring Method'!$B$9),1)</x:f>
        <x:v>11.7</x:v>
      </x:c>
      <x:c r="T409" s="37" t="n">
        <x:f>SUM(K409:O409)</x:f>
        <x:v>4</x:v>
      </x:c>
      <x:c r="U409" s="37" t="n">
        <x:f>ROUND(SUM(P409:T409),1)</x:f>
        <x:v>25.7</x:v>
      </x:c>
      <x:c r="V409" s="32" t="n">
        <x:v>85</x:v>
      </x:c>
      <x:c r="W409" s="32" t="str">
        <x:v>연도 등록</x:v>
      </x:c>
    </x:row>
    <x:row r="410" ht="24" customHeight="1">
      <x:c r="A410" s="32" t="n">
        <x:v>406</x:v>
      </x:c>
      <x:c r="B410" s="32" t="str">
        <x:v>풀잎(Leaves of Grass)</x:v>
      </x:c>
      <x:c r="C410" s="32" t="str">
        <x:v>Walter Whitman Jr.</x:v>
      </x:c>
      <x:c r="D410" s="32" t="str">
        <x:v>시</x:v>
      </x:c>
      <x:c r="E410" s="32" t="n">
        <x:v>1855</x:v>
      </x:c>
      <x:c r="F410" s="32" t="n">
        <x:v>0</x:v>
      </x:c>
      <x:c r="G410" s="32" t="n">
        <x:v>1</x:v>
      </x:c>
      <x:c r="H410" s="32"/>
      <x:c r="I410" s="32" t="n">
        <x:f>IF(E410="","",MAX(0,'Scoring Method'!$B$11-E410-IF(E410&lt;0,1,0)))</x:f>
        <x:v>171</x:v>
      </x:c>
      <x:c r="J410" s="32" t="n">
        <x:v>9</x:v>
      </x:c>
      <x:c r="K410" s="32" t="n">
        <x:v>1</x:v>
      </x:c>
      <x:c r="L410" s="32" t="n">
        <x:v>1</x:v>
      </x:c>
      <x:c r="M410" s="32" t="n">
        <x:v>1</x:v>
      </x:c>
      <x:c r="N410" s="32" t="n">
        <x:v>0</x:v>
      </x:c>
      <x:c r="O410" s="32" t="n">
        <x:v>1</x:v>
      </x:c>
      <x:c r="P410" s="37" t="n">
        <x:f>ROUND('Scoring Method'!$B$2*F410/10,1)</x:f>
        <x:v>0</x:v>
      </x:c>
      <x:c r="Q410" s="37" t="n">
        <x:f>ROUND(MIN('Scoring Method'!$B$3,10*G410),1)</x:f>
        <x:v>10</x:v>
      </x:c>
      <x:c r="R410" s="37" t="n">
        <x:f>IF(H410="",0,ROUND('Scoring Method'!$B$4*(101-H410)/100,1))</x:f>
        <x:v>0</x:v>
      </x:c>
      <x:c r="S410" s="37" t="n">
        <x:f>ROUND(IF(I410="",0,7.5*MIN(1,LN(1+I410)/LN(1+'Scoring Method'!$B$10)))+7.5*LN(1+J410)/LN(1+'Scoring Method'!$B$9),1)</x:f>
        <x:v>12</x:v>
      </x:c>
      <x:c r="T410" s="37" t="n">
        <x:f>SUM(K410:O410)</x:f>
        <x:v>4</x:v>
      </x:c>
      <x:c r="U410" s="37" t="n">
        <x:f>ROUND(SUM(P410:T410),1)</x:f>
        <x:v>26</x:v>
      </x:c>
      <x:c r="V410" s="32"/>
      <x:c r="W410" s="32" t="str">
        <x:v>연도 등록</x:v>
      </x:c>
    </x:row>
    <x:row r="411" ht="24" customHeight="1">
      <x:c r="A411" s="32" t="n">
        <x:v>407</x:v>
      </x:c>
      <x:c r="B411" s="32" t="str">
        <x:v>작은 아씨들(Little Women)</x:v>
      </x:c>
      <x:c r="C411" s="32" t="str">
        <x:v>Louisa "Lou" May Alcott</x:v>
      </x:c>
      <x:c r="D411" s="32" t="str">
        <x:v>소설·단편소설</x:v>
      </x:c>
      <x:c r="E411" s="32" t="n">
        <x:v>1868</x:v>
      </x:c>
      <x:c r="F411" s="32" t="n">
        <x:v>0</x:v>
      </x:c>
      <x:c r="G411" s="32" t="n">
        <x:v>1</x:v>
      </x:c>
      <x:c r="H411" s="32"/>
      <x:c r="I411" s="32" t="n">
        <x:f>IF(E411="","",MAX(0,'Scoring Method'!$B$11-E411-IF(E411&lt;0,1,0)))</x:f>
        <x:v>158</x:v>
      </x:c>
      <x:c r="J411" s="32" t="n">
        <x:v>7</x:v>
      </x:c>
      <x:c r="K411" s="32" t="n">
        <x:v>1</x:v>
      </x:c>
      <x:c r="L411" s="32" t="n">
        <x:v>1</x:v>
      </x:c>
      <x:c r="M411" s="32" t="n">
        <x:v>1</x:v>
      </x:c>
      <x:c r="N411" s="32" t="n">
        <x:v>0</x:v>
      </x:c>
      <x:c r="O411" s="32" t="n">
        <x:v>1</x:v>
      </x:c>
      <x:c r="P411" s="37" t="n">
        <x:f>ROUND('Scoring Method'!$B$2*F411/10,1)</x:f>
        <x:v>0</x:v>
      </x:c>
      <x:c r="Q411" s="37" t="n">
        <x:f>ROUND(MIN('Scoring Method'!$B$3,10*G411),1)</x:f>
        <x:v>10</x:v>
      </x:c>
      <x:c r="R411" s="37" t="n">
        <x:f>IF(H411="",0,ROUND('Scoring Method'!$B$4*(101-H411)/100,1))</x:f>
        <x:v>0</x:v>
      </x:c>
      <x:c r="S411" s="37" t="n">
        <x:f>ROUND(IF(I411="",0,7.5*MIN(1,LN(1+I411)/LN(1+'Scoring Method'!$B$10)))+7.5*LN(1+J411)/LN(1+'Scoring Method'!$B$9),1)</x:f>
        <x:v>11.3</x:v>
      </x:c>
      <x:c r="T411" s="37" t="n">
        <x:f>SUM(K411:O411)</x:f>
        <x:v>4</x:v>
      </x:c>
      <x:c r="U411" s="37" t="n">
        <x:f>ROUND(SUM(P411:T411),1)</x:f>
        <x:v>25.3</x:v>
      </x:c>
      <x:c r="V411" s="32"/>
      <x:c r="W411" s="32" t="str">
        <x:v>연도 등록</x:v>
      </x:c>
    </x:row>
    <x:row r="412" ht="24" customHeight="1">
      <x:c r="A412" s="32" t="n">
        <x:v>408</x:v>
      </x:c>
      <x:c r="B412" s="32" t="str">
        <x:v>Mark, the Match Boy</x:v>
      </x:c>
      <x:c r="C412" s="32" t="str">
        <x:v>Horatio Alger Jr.</x:v>
      </x:c>
      <x:c r="D412" s="32" t="str">
        <x:v>소설·단편소설</x:v>
      </x:c>
      <x:c r="E412" s="32" t="n">
        <x:v>1869</x:v>
      </x:c>
      <x:c r="F412" s="32" t="n">
        <x:v>0</x:v>
      </x:c>
      <x:c r="G412" s="32" t="n">
        <x:v>1</x:v>
      </x:c>
      <x:c r="H412" s="32"/>
      <x:c r="I412" s="32" t="n">
        <x:f>IF(E412="","",MAX(0,'Scoring Method'!$B$11-E412-IF(E412&lt;0,1,0)))</x:f>
        <x:v>157</x:v>
      </x:c>
      <x:c r="J412" s="32" t="n">
        <x:v>9</x:v>
      </x:c>
      <x:c r="K412" s="32" t="n">
        <x:v>1</x:v>
      </x:c>
      <x:c r="L412" s="32" t="n">
        <x:v>1</x:v>
      </x:c>
      <x:c r="M412" s="32" t="n">
        <x:v>1</x:v>
      </x:c>
      <x:c r="N412" s="32" t="n">
        <x:v>0</x:v>
      </x:c>
      <x:c r="O412" s="32" t="n">
        <x:v>1</x:v>
      </x:c>
      <x:c r="P412" s="37" t="n">
        <x:f>ROUND('Scoring Method'!$B$2*F412/10,1)</x:f>
        <x:v>0</x:v>
      </x:c>
      <x:c r="Q412" s="37" t="n">
        <x:f>ROUND(MIN('Scoring Method'!$B$3,10*G412),1)</x:f>
        <x:v>10</x:v>
      </x:c>
      <x:c r="R412" s="37" t="n">
        <x:f>IF(H412="",0,ROUND('Scoring Method'!$B$4*(101-H412)/100,1))</x:f>
        <x:v>0</x:v>
      </x:c>
      <x:c r="S412" s="37" t="n">
        <x:f>ROUND(IF(I412="",0,7.5*MIN(1,LN(1+I412)/LN(1+'Scoring Method'!$B$10)))+7.5*LN(1+J412)/LN(1+'Scoring Method'!$B$9),1)</x:f>
        <x:v>11.9</x:v>
      </x:c>
      <x:c r="T412" s="37" t="n">
        <x:f>SUM(K412:O412)</x:f>
        <x:v>4</x:v>
      </x:c>
      <x:c r="U412" s="37" t="n">
        <x:f>ROUND(SUM(P412:T412),1)</x:f>
        <x:v>25.9</x:v>
      </x:c>
      <x:c r="V412" s="32"/>
      <x:c r="W412" s="32" t="str">
        <x:v>연도 등록</x:v>
      </x:c>
    </x:row>
    <x:row r="413" ht="24" customHeight="1">
      <x:c r="A413" s="32" t="n">
        <x:v>409</x:v>
      </x:c>
      <x:c r="B413" s="32" t="str">
        <x:v>The American Woman’s Home</x:v>
      </x:c>
      <x:c r="C413" s="32" t="str">
        <x:v>Catharine Esther Beecher · Harriet Elisabeth Beecher Stowe</x:v>
      </x:c>
      <x:c r="D413" s="32" t="str">
        <x:v>기타</x:v>
      </x:c>
      <x:c r="E413" s="32" t="n">
        <x:v>1869</x:v>
      </x:c>
      <x:c r="F413" s="32" t="n">
        <x:v>0</x:v>
      </x:c>
      <x:c r="G413" s="32" t="n">
        <x:v>1</x:v>
      </x:c>
      <x:c r="H413" s="32"/>
      <x:c r="I413" s="32" t="n">
        <x:f>IF(E413="","",MAX(0,'Scoring Method'!$B$11-E413-IF(E413&lt;0,1,0)))</x:f>
        <x:v>157</x:v>
      </x:c>
      <x:c r="J413" s="32" t="n">
        <x:v>8</x:v>
      </x:c>
      <x:c r="K413" s="32" t="n">
        <x:v>1</x:v>
      </x:c>
      <x:c r="L413" s="32" t="n">
        <x:v>1</x:v>
      </x:c>
      <x:c r="M413" s="32" t="n">
        <x:v>1</x:v>
      </x:c>
      <x:c r="N413" s="32" t="n">
        <x:v>0</x:v>
      </x:c>
      <x:c r="O413" s="32" t="n">
        <x:v>1</x:v>
      </x:c>
      <x:c r="P413" s="37" t="n">
        <x:f>ROUND('Scoring Method'!$B$2*F413/10,1)</x:f>
        <x:v>0</x:v>
      </x:c>
      <x:c r="Q413" s="37" t="n">
        <x:f>ROUND(MIN('Scoring Method'!$B$3,10*G413),1)</x:f>
        <x:v>10</x:v>
      </x:c>
      <x:c r="R413" s="37" t="n">
        <x:f>IF(H413="",0,ROUND('Scoring Method'!$B$4*(101-H413)/100,1))</x:f>
        <x:v>0</x:v>
      </x:c>
      <x:c r="S413" s="37" t="n">
        <x:f>ROUND(IF(I413="",0,7.5*MIN(1,LN(1+I413)/LN(1+'Scoring Method'!$B$10)))+7.5*LN(1+J413)/LN(1+'Scoring Method'!$B$9),1)</x:f>
        <x:v>11.6</x:v>
      </x:c>
      <x:c r="T413" s="37" t="n">
        <x:f>SUM(K413:O413)</x:f>
        <x:v>4</x:v>
      </x:c>
      <x:c r="U413" s="37" t="n">
        <x:f>ROUND(SUM(P413:T413),1)</x:f>
        <x:v>25.6</x:v>
      </x:c>
      <x:c r="V413" s="32"/>
      <x:c r="W413" s="32" t="str">
        <x:v>연도 등록</x:v>
      </x:c>
    </x:row>
    <x:row r="414" ht="24" customHeight="1">
      <x:c r="A414" s="32" t="n">
        <x:v>410</x:v>
      </x:c>
      <x:c r="B414" s="32" t="str">
        <x:v>보통법(The Common Law)</x:v>
      </x:c>
      <x:c r="C414" s="32" t="str">
        <x:v>Oliver Wendell Holmes Jr.</x:v>
      </x:c>
      <x:c r="D414" s="32" t="str">
        <x:v>철학</x:v>
      </x:c>
      <x:c r="E414" s="32" t="n">
        <x:v>1881</x:v>
      </x:c>
      <x:c r="F414" s="32" t="n">
        <x:v>0</x:v>
      </x:c>
      <x:c r="G414" s="32" t="n">
        <x:v>1</x:v>
      </x:c>
      <x:c r="H414" s="32"/>
      <x:c r="I414" s="32" t="n">
        <x:f>IF(E414="","",MAX(0,'Scoring Method'!$B$11-E414-IF(E414&lt;0,1,0)))</x:f>
        <x:v>145</x:v>
      </x:c>
      <x:c r="J414" s="32" t="n">
        <x:v>7</x:v>
      </x:c>
      <x:c r="K414" s="32" t="n">
        <x:v>1</x:v>
      </x:c>
      <x:c r="L414" s="32" t="n">
        <x:v>1</x:v>
      </x:c>
      <x:c r="M414" s="32" t="n">
        <x:v>1</x:v>
      </x:c>
      <x:c r="N414" s="32" t="n">
        <x:v>0</x:v>
      </x:c>
      <x:c r="O414" s="32" t="n">
        <x:v>1</x:v>
      </x:c>
      <x:c r="P414" s="37" t="n">
        <x:f>ROUND('Scoring Method'!$B$2*F414/10,1)</x:f>
        <x:v>0</x:v>
      </x:c>
      <x:c r="Q414" s="37" t="n">
        <x:f>ROUND(MIN('Scoring Method'!$B$3,10*G414),1)</x:f>
        <x:v>10</x:v>
      </x:c>
      <x:c r="R414" s="37" t="n">
        <x:f>IF(H414="",0,ROUND('Scoring Method'!$B$4*(101-H414)/100,1))</x:f>
        <x:v>0</x:v>
      </x:c>
      <x:c r="S414" s="37" t="n">
        <x:f>ROUND(IF(I414="",0,7.5*MIN(1,LN(1+I414)/LN(1+'Scoring Method'!$B$10)))+7.5*LN(1+J414)/LN(1+'Scoring Method'!$B$9),1)</x:f>
        <x:v>11.2</x:v>
      </x:c>
      <x:c r="T414" s="37" t="n">
        <x:f>SUM(K414:O414)</x:f>
        <x:v>4</x:v>
      </x:c>
      <x:c r="U414" s="37" t="n">
        <x:f>ROUND(SUM(P414:T414),1)</x:f>
        <x:v>25.2</x:v>
      </x:c>
      <x:c r="V414" s="32"/>
      <x:c r="W414" s="32" t="str">
        <x:v>연도 등록</x:v>
      </x:c>
    </x:row>
    <x:row r="415" ht="24" customHeight="1">
      <x:c r="A415" s="32" t="n">
        <x:v>411</x:v>
      </x:c>
      <x:c r="B415" s="32" t="str">
        <x:v>허클베리 핀의 모험(Adventures of Huckleberry Finn)</x:v>
      </x:c>
      <x:c r="C415" s="32" t="str">
        <x:v>마크 트웨인(Mark Twain)</x:v>
      </x:c>
      <x:c r="D415" s="32" t="str">
        <x:v>소설·단편소설</x:v>
      </x:c>
      <x:c r="E415" s="32" t="n">
        <x:v>1884</x:v>
      </x:c>
      <x:c r="F415" s="32" t="n">
        <x:v>0</x:v>
      </x:c>
      <x:c r="G415" s="32" t="n">
        <x:v>1</x:v>
      </x:c>
      <x:c r="H415" s="32"/>
      <x:c r="I415" s="32" t="n">
        <x:f>IF(E415="","",MAX(0,'Scoring Method'!$B$11-E415-IF(E415&lt;0,1,0)))</x:f>
        <x:v>142</x:v>
      </x:c>
      <x:c r="J415" s="32" t="n">
        <x:v>9</x:v>
      </x:c>
      <x:c r="K415" s="32" t="n">
        <x:v>1</x:v>
      </x:c>
      <x:c r="L415" s="32" t="n">
        <x:v>1</x:v>
      </x:c>
      <x:c r="M415" s="32" t="n">
        <x:v>1</x:v>
      </x:c>
      <x:c r="N415" s="32" t="n">
        <x:v>0</x:v>
      </x:c>
      <x:c r="O415" s="32" t="n">
        <x:v>1</x:v>
      </x:c>
      <x:c r="P415" s="37" t="n">
        <x:f>ROUND('Scoring Method'!$B$2*F415/10,1)</x:f>
        <x:v>0</x:v>
      </x:c>
      <x:c r="Q415" s="37" t="n">
        <x:f>ROUND(MIN('Scoring Method'!$B$3,10*G415),1)</x:f>
        <x:v>10</x:v>
      </x:c>
      <x:c r="R415" s="37" t="n">
        <x:f>IF(H415="",0,ROUND('Scoring Method'!$B$4*(101-H415)/100,1))</x:f>
        <x:v>0</x:v>
      </x:c>
      <x:c r="S415" s="37" t="n">
        <x:f>ROUND(IF(I415="",0,7.5*MIN(1,LN(1+I415)/LN(1+'Scoring Method'!$B$10)))+7.5*LN(1+J415)/LN(1+'Scoring Method'!$B$9),1)</x:f>
        <x:v>11.8</x:v>
      </x:c>
      <x:c r="T415" s="37" t="n">
        <x:f>SUM(K415:O415)</x:f>
        <x:v>4</x:v>
      </x:c>
      <x:c r="U415" s="37" t="n">
        <x:f>ROUND(SUM(P415:T415),1)</x:f>
        <x:v>25.8</x:v>
      </x:c>
      <x:c r="V415" s="32"/>
      <x:c r="W415" s="32" t="str">
        <x:v>연도 등록</x:v>
      </x:c>
    </x:row>
    <x:row r="416" ht="24" customHeight="1">
      <x:c r="A416" s="32" t="n">
        <x:v>412</x:v>
      </x:c>
      <x:c r="B416" s="32" t="str">
        <x:v>Poems</x:v>
      </x:c>
      <x:c r="C416" s="32" t="str">
        <x:v>Emily Elizabeth Dickinson</x:v>
      </x:c>
      <x:c r="D416" s="32" t="str">
        <x:v>시</x:v>
      </x:c>
      <x:c r="E416" s="32" t="n">
        <x:v>1890</x:v>
      </x:c>
      <x:c r="F416" s="32" t="n">
        <x:v>0</x:v>
      </x:c>
      <x:c r="G416" s="32" t="n">
        <x:v>1</x:v>
      </x:c>
      <x:c r="H416" s="32"/>
      <x:c r="I416" s="32" t="n">
        <x:f>IF(E416="","",MAX(0,'Scoring Method'!$B$11-E416-IF(E416&lt;0,1,0)))</x:f>
        <x:v>136</x:v>
      </x:c>
      <x:c r="J416" s="32" t="n">
        <x:v>7</x:v>
      </x:c>
      <x:c r="K416" s="32" t="n">
        <x:v>1</x:v>
      </x:c>
      <x:c r="L416" s="32" t="n">
        <x:v>1</x:v>
      </x:c>
      <x:c r="M416" s="32" t="n">
        <x:v>1</x:v>
      </x:c>
      <x:c r="N416" s="32" t="n">
        <x:v>0</x:v>
      </x:c>
      <x:c r="O416" s="32" t="n">
        <x:v>1</x:v>
      </x:c>
      <x:c r="P416" s="37" t="n">
        <x:f>ROUND('Scoring Method'!$B$2*F416/10,1)</x:f>
        <x:v>0</x:v>
      </x:c>
      <x:c r="Q416" s="37" t="n">
        <x:f>ROUND(MIN('Scoring Method'!$B$3,10*G416),1)</x:f>
        <x:v>10</x:v>
      </x:c>
      <x:c r="R416" s="37" t="n">
        <x:f>IF(H416="",0,ROUND('Scoring Method'!$B$4*(101-H416)/100,1))</x:f>
        <x:v>0</x:v>
      </x:c>
      <x:c r="S416" s="37" t="n">
        <x:f>ROUND(IF(I416="",0,7.5*MIN(1,LN(1+I416)/LN(1+'Scoring Method'!$B$10)))+7.5*LN(1+J416)/LN(1+'Scoring Method'!$B$9),1)</x:f>
        <x:v>11.1</x:v>
      </x:c>
      <x:c r="T416" s="37" t="n">
        <x:f>SUM(K416:O416)</x:f>
        <x:v>4</x:v>
      </x:c>
      <x:c r="U416" s="37" t="n">
        <x:f>ROUND(SUM(P416:T416),1)</x:f>
        <x:v>25.1</x:v>
      </x:c>
      <x:c r="V416" s="32"/>
      <x:c r="W416" s="32" t="str">
        <x:v>연도 등록</x:v>
      </x:c>
    </x:row>
    <x:row r="417" ht="24" customHeight="1">
      <x:c r="A417" s="32" t="n">
        <x:v>413</x:v>
      </x:c>
      <x:c r="B417" s="32" t="str">
        <x:v>세상의 절반은 어떻게 사는가(How the Other Half Lives)</x:v>
      </x:c>
      <x:c r="C417" s="32" t="str">
        <x:v>Jacob August Riis</x:v>
      </x:c>
      <x:c r="D417" s="32" t="str">
        <x:v>기타</x:v>
      </x:c>
      <x:c r="E417" s="32" t="n">
        <x:v>1890</x:v>
      </x:c>
      <x:c r="F417" s="32" t="n">
        <x:v>0</x:v>
      </x:c>
      <x:c r="G417" s="32" t="n">
        <x:v>1</x:v>
      </x:c>
      <x:c r="H417" s="32"/>
      <x:c r="I417" s="32" t="n">
        <x:f>IF(E417="","",MAX(0,'Scoring Method'!$B$11-E417-IF(E417&lt;0,1,0)))</x:f>
        <x:v>136</x:v>
      </x:c>
      <x:c r="J417" s="32" t="n">
        <x:v>9</x:v>
      </x:c>
      <x:c r="K417" s="32" t="n">
        <x:v>1</x:v>
      </x:c>
      <x:c r="L417" s="32" t="n">
        <x:v>1</x:v>
      </x:c>
      <x:c r="M417" s="32" t="n">
        <x:v>1</x:v>
      </x:c>
      <x:c r="N417" s="32" t="n">
        <x:v>0</x:v>
      </x:c>
      <x:c r="O417" s="32" t="n">
        <x:v>1</x:v>
      </x:c>
      <x:c r="P417" s="37" t="n">
        <x:f>ROUND('Scoring Method'!$B$2*F417/10,1)</x:f>
        <x:v>0</x:v>
      </x:c>
      <x:c r="Q417" s="37" t="n">
        <x:f>ROUND(MIN('Scoring Method'!$B$3,10*G417),1)</x:f>
        <x:v>10</x:v>
      </x:c>
      <x:c r="R417" s="37" t="n">
        <x:f>IF(H417="",0,ROUND('Scoring Method'!$B$4*(101-H417)/100,1))</x:f>
        <x:v>0</x:v>
      </x:c>
      <x:c r="S417" s="37" t="n">
        <x:f>ROUND(IF(I417="",0,7.5*MIN(1,LN(1+I417)/LN(1+'Scoring Method'!$B$10)))+7.5*LN(1+J417)/LN(1+'Scoring Method'!$B$9),1)</x:f>
        <x:v>11.7</x:v>
      </x:c>
      <x:c r="T417" s="37" t="n">
        <x:f>SUM(K417:O417)</x:f>
        <x:v>4</x:v>
      </x:c>
      <x:c r="U417" s="37" t="n">
        <x:f>ROUND(SUM(P417:T417),1)</x:f>
        <x:v>25.7</x:v>
      </x:c>
      <x:c r="V417" s="32"/>
      <x:c r="W417" s="32" t="str">
        <x:v>연도 등록</x:v>
      </x:c>
    </x:row>
    <x:row r="418" ht="24" customHeight="1">
      <x:c r="A418" s="32" t="n">
        <x:v>414</x:v>
      </x:c>
      <x:c r="B418" s="32" t="str">
        <x:v>미국사에서의 프런티어(The Frontier in American History)</x:v>
      </x:c>
      <x:c r="C418" s="32" t="str">
        <x:v>Frederick Jackson Turner</x:v>
      </x:c>
      <x:c r="D418" s="32" t="str">
        <x:v>기타</x:v>
      </x:c>
      <x:c r="E418" s="32" t="n">
        <x:v>1920</x:v>
      </x:c>
      <x:c r="F418" s="32" t="n">
        <x:v>0</x:v>
      </x:c>
      <x:c r="G418" s="32" t="n">
        <x:v>1</x:v>
      </x:c>
      <x:c r="H418" s="32"/>
      <x:c r="I418" s="32" t="n">
        <x:f>IF(E418="","",MAX(0,'Scoring Method'!$B$11-E418-IF(E418&lt;0,1,0)))</x:f>
        <x:v>106</x:v>
      </x:c>
      <x:c r="J418" s="32" t="n">
        <x:v>8</x:v>
      </x:c>
      <x:c r="K418" s="32" t="n">
        <x:v>1</x:v>
      </x:c>
      <x:c r="L418" s="32" t="n">
        <x:v>1</x:v>
      </x:c>
      <x:c r="M418" s="32" t="n">
        <x:v>1</x:v>
      </x:c>
      <x:c r="N418" s="32" t="n">
        <x:v>0</x:v>
      </x:c>
      <x:c r="O418" s="32" t="n">
        <x:v>1</x:v>
      </x:c>
      <x:c r="P418" s="37" t="n">
        <x:f>ROUND('Scoring Method'!$B$2*F418/10,1)</x:f>
        <x:v>0</x:v>
      </x:c>
      <x:c r="Q418" s="37" t="n">
        <x:f>ROUND(MIN('Scoring Method'!$B$3,10*G418),1)</x:f>
        <x:v>10</x:v>
      </x:c>
      <x:c r="R418" s="37" t="n">
        <x:f>IF(H418="",0,ROUND('Scoring Method'!$B$4*(101-H418)/100,1))</x:f>
        <x:v>0</x:v>
      </x:c>
      <x:c r="S418" s="37" t="n">
        <x:f>ROUND(IF(I418="",0,7.5*MIN(1,LN(1+I418)/LN(1+'Scoring Method'!$B$10)))+7.5*LN(1+J418)/LN(1+'Scoring Method'!$B$9),1)</x:f>
        <x:v>11.1</x:v>
      </x:c>
      <x:c r="T418" s="37" t="n">
        <x:f>SUM(K418:O418)</x:f>
        <x:v>4</x:v>
      </x:c>
      <x:c r="U418" s="37" t="n">
        <x:f>ROUND(SUM(P418:T418),1)</x:f>
        <x:v>25.1</x:v>
      </x:c>
      <x:c r="V418" s="32"/>
      <x:c r="W418" s="32" t="str">
        <x:v>연도 등록</x:v>
      </x:c>
    </x:row>
    <x:row r="419" ht="24" customHeight="1">
      <x:c r="A419" s="32" t="n">
        <x:v>415</x:v>
      </x:c>
      <x:c r="B419" s="32" t="str">
        <x:v>붉은 무공훈장(The Red Badge of Courage)</x:v>
      </x:c>
      <x:c r="C419" s="32" t="str">
        <x:v>Stephen Crane</x:v>
      </x:c>
      <x:c r="D419" s="32" t="str">
        <x:v>소설·단편소설</x:v>
      </x:c>
      <x:c r="E419" s="32" t="n">
        <x:v>1895</x:v>
      </x:c>
      <x:c r="F419" s="32" t="n">
        <x:v>0</x:v>
      </x:c>
      <x:c r="G419" s="32" t="n">
        <x:v>1</x:v>
      </x:c>
      <x:c r="H419" s="32"/>
      <x:c r="I419" s="32" t="n">
        <x:f>IF(E419="","",MAX(0,'Scoring Method'!$B$11-E419-IF(E419&lt;0,1,0)))</x:f>
        <x:v>131</x:v>
      </x:c>
      <x:c r="J419" s="32" t="n">
        <x:v>9</x:v>
      </x:c>
      <x:c r="K419" s="32" t="n">
        <x:v>1</x:v>
      </x:c>
      <x:c r="L419" s="32" t="n">
        <x:v>1</x:v>
      </x:c>
      <x:c r="M419" s="32" t="n">
        <x:v>1</x:v>
      </x:c>
      <x:c r="N419" s="32" t="n">
        <x:v>0</x:v>
      </x:c>
      <x:c r="O419" s="32" t="n">
        <x:v>1</x:v>
      </x:c>
      <x:c r="P419" s="37" t="n">
        <x:f>ROUND('Scoring Method'!$B$2*F419/10,1)</x:f>
        <x:v>0</x:v>
      </x:c>
      <x:c r="Q419" s="37" t="n">
        <x:f>ROUND(MIN('Scoring Method'!$B$3,10*G419),1)</x:f>
        <x:v>10</x:v>
      </x:c>
      <x:c r="R419" s="37" t="n">
        <x:f>IF(H419="",0,ROUND('Scoring Method'!$B$4*(101-H419)/100,1))</x:f>
        <x:v>0</x:v>
      </x:c>
      <x:c r="S419" s="37" t="n">
        <x:f>ROUND(IF(I419="",0,7.5*MIN(1,LN(1+I419)/LN(1+'Scoring Method'!$B$10)))+7.5*LN(1+J419)/LN(1+'Scoring Method'!$B$9),1)</x:f>
        <x:v>11.7</x:v>
      </x:c>
      <x:c r="T419" s="37" t="n">
        <x:f>SUM(K419:O419)</x:f>
        <x:v>4</x:v>
      </x:c>
      <x:c r="U419" s="37" t="n">
        <x:f>ROUND(SUM(P419:T419),1)</x:f>
        <x:v>25.7</x:v>
      </x:c>
      <x:c r="V419" s="32"/>
      <x:c r="W419" s="32" t="str">
        <x:v>연도 등록</x:v>
      </x:c>
    </x:row>
    <x:row r="420" ht="24" customHeight="1">
      <x:c r="A420" s="32" t="n">
        <x:v>416</x:v>
      </x:c>
      <x:c r="B420" s="32" t="str">
        <x:v>오즈의 마법사(The Wonderful Wizard of Oz)</x:v>
      </x:c>
      <x:c r="C420" s="32" t="str">
        <x:v>Lyman Frank Baum</x:v>
      </x:c>
      <x:c r="D420" s="32" t="str">
        <x:v>소설·단편소설</x:v>
      </x:c>
      <x:c r="E420" s="32" t="n">
        <x:v>1900</x:v>
      </x:c>
      <x:c r="F420" s="32" t="n">
        <x:v>0</x:v>
      </x:c>
      <x:c r="G420" s="32" t="n">
        <x:v>1</x:v>
      </x:c>
      <x:c r="H420" s="32"/>
      <x:c r="I420" s="32" t="n">
        <x:f>IF(E420="","",MAX(0,'Scoring Method'!$B$11-E420-IF(E420&lt;0,1,0)))</x:f>
        <x:v>126</x:v>
      </x:c>
      <x:c r="J420" s="32" t="n">
        <x:v>8</x:v>
      </x:c>
      <x:c r="K420" s="32" t="n">
        <x:v>1</x:v>
      </x:c>
      <x:c r="L420" s="32" t="n">
        <x:v>1</x:v>
      </x:c>
      <x:c r="M420" s="32" t="n">
        <x:v>1</x:v>
      </x:c>
      <x:c r="N420" s="32" t="n">
        <x:v>0</x:v>
      </x:c>
      <x:c r="O420" s="32" t="n">
        <x:v>1</x:v>
      </x:c>
      <x:c r="P420" s="37" t="n">
        <x:f>ROUND('Scoring Method'!$B$2*F420/10,1)</x:f>
        <x:v>0</x:v>
      </x:c>
      <x:c r="Q420" s="37" t="n">
        <x:f>ROUND(MIN('Scoring Method'!$B$3,10*G420),1)</x:f>
        <x:v>10</x:v>
      </x:c>
      <x:c r="R420" s="37" t="n">
        <x:f>IF(H420="",0,ROUND('Scoring Method'!$B$4*(101-H420)/100,1))</x:f>
        <x:v>0</x:v>
      </x:c>
      <x:c r="S420" s="37" t="n">
        <x:f>ROUND(IF(I420="",0,7.5*MIN(1,LN(1+I420)/LN(1+'Scoring Method'!$B$10)))+7.5*LN(1+J420)/LN(1+'Scoring Method'!$B$9),1)</x:f>
        <x:v>11.3</x:v>
      </x:c>
      <x:c r="T420" s="37" t="n">
        <x:f>SUM(K420:O420)</x:f>
        <x:v>4</x:v>
      </x:c>
      <x:c r="U420" s="37" t="n">
        <x:f>ROUND(SUM(P420:T420),1)</x:f>
        <x:v>25.3</x:v>
      </x:c>
      <x:c r="V420" s="32"/>
      <x:c r="W420" s="32" t="str">
        <x:v>연도 등록</x:v>
      </x:c>
    </x:row>
    <x:row r="421" ht="24" customHeight="1">
      <x:c r="A421" s="32" t="n">
        <x:v>417</x:v>
      </x:c>
      <x:c r="B421" s="32" t="str">
        <x:v>Harriet, the Moses of Her People</x:v>
      </x:c>
      <x:c r="C421" s="32" t="str">
        <x:v>Sarah Hopkins Bradford</x:v>
      </x:c>
      <x:c r="D421" s="32" t="str">
        <x:v>에세이</x:v>
      </x:c>
      <x:c r="E421" s="32" t="n">
        <x:v>1901</x:v>
      </x:c>
      <x:c r="F421" s="32" t="n">
        <x:v>0</x:v>
      </x:c>
      <x:c r="G421" s="32" t="n">
        <x:v>1</x:v>
      </x:c>
      <x:c r="H421" s="32"/>
      <x:c r="I421" s="32" t="n">
        <x:f>IF(E421="","",MAX(0,'Scoring Method'!$B$11-E421-IF(E421&lt;0,1,0)))</x:f>
        <x:v>125</x:v>
      </x:c>
      <x:c r="J421" s="32" t="n">
        <x:v>7</x:v>
      </x:c>
      <x:c r="K421" s="32" t="n">
        <x:v>1</x:v>
      </x:c>
      <x:c r="L421" s="32" t="n">
        <x:v>1</x:v>
      </x:c>
      <x:c r="M421" s="32" t="n">
        <x:v>1</x:v>
      </x:c>
      <x:c r="N421" s="32" t="n">
        <x:v>0</x:v>
      </x:c>
      <x:c r="O421" s="32" t="n">
        <x:v>1</x:v>
      </x:c>
      <x:c r="P421" s="37" t="n">
        <x:f>ROUND('Scoring Method'!$B$2*F421/10,1)</x:f>
        <x:v>0</x:v>
      </x:c>
      <x:c r="Q421" s="37" t="n">
        <x:f>ROUND(MIN('Scoring Method'!$B$3,10*G421),1)</x:f>
        <x:v>10</x:v>
      </x:c>
      <x:c r="R421" s="37" t="n">
        <x:f>IF(H421="",0,ROUND('Scoring Method'!$B$4*(101-H421)/100,1))</x:f>
        <x:v>0</x:v>
      </x:c>
      <x:c r="S421" s="37" t="n">
        <x:f>ROUND(IF(I421="",0,7.5*MIN(1,LN(1+I421)/LN(1+'Scoring Method'!$B$10)))+7.5*LN(1+J421)/LN(1+'Scoring Method'!$B$9),1)</x:f>
        <x:v>11</x:v>
      </x:c>
      <x:c r="T421" s="37" t="n">
        <x:f>SUM(K421:O421)</x:f>
        <x:v>4</x:v>
      </x:c>
      <x:c r="U421" s="37" t="n">
        <x:f>ROUND(SUM(P421:T421),1)</x:f>
        <x:v>25</x:v>
      </x:c>
      <x:c r="V421" s="32"/>
      <x:c r="W421" s="32" t="str">
        <x:v>연도 등록</x:v>
      </x:c>
    </x:row>
    <x:row r="422" ht="24" customHeight="1">
      <x:c r="A422" s="32" t="n">
        <x:v>418</x:v>
      </x:c>
      <x:c r="B422" s="32" t="str">
        <x:v>야성의 부름(The Call of the Wild)</x:v>
      </x:c>
      <x:c r="C422" s="32" t="str">
        <x:v>John Griffith London</x:v>
      </x:c>
      <x:c r="D422" s="32" t="str">
        <x:v>소설·단편소설</x:v>
      </x:c>
      <x:c r="E422" s="32" t="n">
        <x:v>1903</x:v>
      </x:c>
      <x:c r="F422" s="32" t="n">
        <x:v>0</x:v>
      </x:c>
      <x:c r="G422" s="32" t="n">
        <x:v>1</x:v>
      </x:c>
      <x:c r="H422" s="32"/>
      <x:c r="I422" s="32" t="n">
        <x:f>IF(E422="","",MAX(0,'Scoring Method'!$B$11-E422-IF(E422&lt;0,1,0)))</x:f>
        <x:v>123</x:v>
      </x:c>
      <x:c r="J422" s="32" t="n">
        <x:v>9</x:v>
      </x:c>
      <x:c r="K422" s="32" t="n">
        <x:v>1</x:v>
      </x:c>
      <x:c r="L422" s="32" t="n">
        <x:v>1</x:v>
      </x:c>
      <x:c r="M422" s="32" t="n">
        <x:v>1</x:v>
      </x:c>
      <x:c r="N422" s="32" t="n">
        <x:v>0</x:v>
      </x:c>
      <x:c r="O422" s="32" t="n">
        <x:v>1</x:v>
      </x:c>
      <x:c r="P422" s="37" t="n">
        <x:f>ROUND('Scoring Method'!$B$2*F422/10,1)</x:f>
        <x:v>0</x:v>
      </x:c>
      <x:c r="Q422" s="37" t="n">
        <x:f>ROUND(MIN('Scoring Method'!$B$3,10*G422),1)</x:f>
        <x:v>10</x:v>
      </x:c>
      <x:c r="R422" s="37" t="n">
        <x:f>IF(H422="",0,ROUND('Scoring Method'!$B$4*(101-H422)/100,1))</x:f>
        <x:v>0</x:v>
      </x:c>
      <x:c r="S422" s="37" t="n">
        <x:f>ROUND(IF(I422="",0,7.5*MIN(1,LN(1+I422)/LN(1+'Scoring Method'!$B$10)))+7.5*LN(1+J422)/LN(1+'Scoring Method'!$B$9),1)</x:f>
        <x:v>11.6</x:v>
      </x:c>
      <x:c r="T422" s="37" t="n">
        <x:f>SUM(K422:O422)</x:f>
        <x:v>4</x:v>
      </x:c>
      <x:c r="U422" s="37" t="n">
        <x:f>ROUND(SUM(P422:T422),1)</x:f>
        <x:v>25.6</x:v>
      </x:c>
      <x:c r="V422" s="32"/>
      <x:c r="W422" s="32" t="str">
        <x:v>연도 등록</x:v>
      </x:c>
    </x:row>
    <x:row r="423" ht="24" customHeight="1">
      <x:c r="A423" s="32" t="n">
        <x:v>419</x:v>
      </x:c>
      <x:c r="B423" s="32" t="str">
        <x:v>흑인의 영혼(The Souls of Black Folk)</x:v>
      </x:c>
      <x:c r="C423" s="32" t="str">
        <x:v>William Edward Burghardt Du Bois</x:v>
      </x:c>
      <x:c r="D423" s="32" t="str">
        <x:v>에세이</x:v>
      </x:c>
      <x:c r="E423" s="32" t="n">
        <x:v>1903</x:v>
      </x:c>
      <x:c r="F423" s="32" t="n">
        <x:v>0</x:v>
      </x:c>
      <x:c r="G423" s="32" t="n">
        <x:v>1</x:v>
      </x:c>
      <x:c r="H423" s="32"/>
      <x:c r="I423" s="32" t="n">
        <x:f>IF(E423="","",MAX(0,'Scoring Method'!$B$11-E423-IF(E423&lt;0,1,0)))</x:f>
        <x:v>123</x:v>
      </x:c>
      <x:c r="J423" s="32" t="n">
        <x:v>9</x:v>
      </x:c>
      <x:c r="K423" s="32" t="n">
        <x:v>1</x:v>
      </x:c>
      <x:c r="L423" s="32" t="n">
        <x:v>1</x:v>
      </x:c>
      <x:c r="M423" s="32" t="n">
        <x:v>1</x:v>
      </x:c>
      <x:c r="N423" s="32" t="n">
        <x:v>0</x:v>
      </x:c>
      <x:c r="O423" s="32" t="n">
        <x:v>1</x:v>
      </x:c>
      <x:c r="P423" s="37" t="n">
        <x:f>ROUND('Scoring Method'!$B$2*F423/10,1)</x:f>
        <x:v>0</x:v>
      </x:c>
      <x:c r="Q423" s="37" t="n">
        <x:f>ROUND(MIN('Scoring Method'!$B$3,10*G423),1)</x:f>
        <x:v>10</x:v>
      </x:c>
      <x:c r="R423" s="37" t="n">
        <x:f>IF(H423="",0,ROUND('Scoring Method'!$B$4*(101-H423)/100,1))</x:f>
        <x:v>0</x:v>
      </x:c>
      <x:c r="S423" s="37" t="n">
        <x:f>ROUND(IF(I423="",0,7.5*MIN(1,LN(1+I423)/LN(1+'Scoring Method'!$B$10)))+7.5*LN(1+J423)/LN(1+'Scoring Method'!$B$9),1)</x:f>
        <x:v>11.6</x:v>
      </x:c>
      <x:c r="T423" s="37" t="n">
        <x:f>SUM(K423:O423)</x:f>
        <x:v>4</x:v>
      </x:c>
      <x:c r="U423" s="37" t="n">
        <x:f>ROUND(SUM(P423:T423),1)</x:f>
        <x:v>25.6</x:v>
      </x:c>
      <x:c r="V423" s="32"/>
      <x:c r="W423" s="32" t="str">
        <x:v>연도 등록</x:v>
      </x:c>
    </x:row>
    <x:row r="424" ht="24" customHeight="1">
      <x:c r="A424" s="32" t="n">
        <x:v>420</x:v>
      </x:c>
      <x:c r="B424" s="32" t="str">
        <x:v>스탠더드 오일의 역사(The History of the Standard Oil Company)</x:v>
      </x:c>
      <x:c r="C424" s="32" t="str">
        <x:v>Ida Minerva Tarbell</x:v>
      </x:c>
      <x:c r="D424" s="32" t="str">
        <x:v>기타</x:v>
      </x:c>
      <x:c r="E424" s="32" t="n">
        <x:v>1904</x:v>
      </x:c>
      <x:c r="F424" s="32" t="n">
        <x:v>0</x:v>
      </x:c>
      <x:c r="G424" s="32" t="n">
        <x:v>1</x:v>
      </x:c>
      <x:c r="H424" s="32"/>
      <x:c r="I424" s="32" t="n">
        <x:f>IF(E424="","",MAX(0,'Scoring Method'!$B$11-E424-IF(E424&lt;0,1,0)))</x:f>
        <x:v>122</x:v>
      </x:c>
      <x:c r="J424" s="32" t="n">
        <x:v>8</x:v>
      </x:c>
      <x:c r="K424" s="32" t="n">
        <x:v>1</x:v>
      </x:c>
      <x:c r="L424" s="32" t="n">
        <x:v>1</x:v>
      </x:c>
      <x:c r="M424" s="32" t="n">
        <x:v>1</x:v>
      </x:c>
      <x:c r="N424" s="32" t="n">
        <x:v>0</x:v>
      </x:c>
      <x:c r="O424" s="32" t="n">
        <x:v>1</x:v>
      </x:c>
      <x:c r="P424" s="37" t="n">
        <x:f>ROUND('Scoring Method'!$B$2*F424/10,1)</x:f>
        <x:v>0</x:v>
      </x:c>
      <x:c r="Q424" s="37" t="n">
        <x:f>ROUND(MIN('Scoring Method'!$B$3,10*G424),1)</x:f>
        <x:v>10</x:v>
      </x:c>
      <x:c r="R424" s="37" t="n">
        <x:f>IF(H424="",0,ROUND('Scoring Method'!$B$4*(101-H424)/100,1))</x:f>
        <x:v>0</x:v>
      </x:c>
      <x:c r="S424" s="37" t="n">
        <x:f>ROUND(IF(I424="",0,7.5*MIN(1,LN(1+I424)/LN(1+'Scoring Method'!$B$10)))+7.5*LN(1+J424)/LN(1+'Scoring Method'!$B$9),1)</x:f>
        <x:v>11.3</x:v>
      </x:c>
      <x:c r="T424" s="37" t="n">
        <x:f>SUM(K424:O424)</x:f>
        <x:v>4</x:v>
      </x:c>
      <x:c r="U424" s="37" t="n">
        <x:f>ROUND(SUM(P424:T424),1)</x:f>
        <x:v>25.3</x:v>
      </x:c>
      <x:c r="V424" s="32"/>
      <x:c r="W424" s="32" t="str">
        <x:v>연도 등록</x:v>
      </x:c>
    </x:row>
    <x:row r="425" ht="24" customHeight="1">
      <x:c r="A425" s="32" t="n">
        <x:v>421</x:v>
      </x:c>
      <x:c r="B425" s="32" t="str">
        <x:v>정글(The Jungle)</x:v>
      </x:c>
      <x:c r="C425" s="32" t="str">
        <x:v>Upton Beall Sinclair Jr.</x:v>
      </x:c>
      <x:c r="D425" s="32" t="str">
        <x:v>소설·단편소설</x:v>
      </x:c>
      <x:c r="E425" s="32" t="n">
        <x:v>1906</x:v>
      </x:c>
      <x:c r="F425" s="32" t="n">
        <x:v>0</x:v>
      </x:c>
      <x:c r="G425" s="32" t="n">
        <x:v>1</x:v>
      </x:c>
      <x:c r="H425" s="32"/>
      <x:c r="I425" s="32" t="n">
        <x:f>IF(E425="","",MAX(0,'Scoring Method'!$B$11-E425-IF(E425&lt;0,1,0)))</x:f>
        <x:v>120</x:v>
      </x:c>
      <x:c r="J425" s="32" t="n">
        <x:v>9</x:v>
      </x:c>
      <x:c r="K425" s="32" t="n">
        <x:v>1</x:v>
      </x:c>
      <x:c r="L425" s="32" t="n">
        <x:v>1</x:v>
      </x:c>
      <x:c r="M425" s="32" t="n">
        <x:v>1</x:v>
      </x:c>
      <x:c r="N425" s="32" t="n">
        <x:v>0</x:v>
      </x:c>
      <x:c r="O425" s="32" t="n">
        <x:v>1</x:v>
      </x:c>
      <x:c r="P425" s="37" t="n">
        <x:f>ROUND('Scoring Method'!$B$2*F425/10,1)</x:f>
        <x:v>0</x:v>
      </x:c>
      <x:c r="Q425" s="37" t="n">
        <x:f>ROUND(MIN('Scoring Method'!$B$3,10*G425),1)</x:f>
        <x:v>10</x:v>
      </x:c>
      <x:c r="R425" s="37" t="n">
        <x:f>IF(H425="",0,ROUND('Scoring Method'!$B$4*(101-H425)/100,1))</x:f>
        <x:v>0</x:v>
      </x:c>
      <x:c r="S425" s="37" t="n">
        <x:f>ROUND(IF(I425="",0,7.5*MIN(1,LN(1+I425)/LN(1+'Scoring Method'!$B$10)))+7.5*LN(1+J425)/LN(1+'Scoring Method'!$B$9),1)</x:f>
        <x:v>11.6</x:v>
      </x:c>
      <x:c r="T425" s="37" t="n">
        <x:f>SUM(K425:O425)</x:f>
        <x:v>4</x:v>
      </x:c>
      <x:c r="U425" s="37" t="n">
        <x:f>ROUND(SUM(P425:T425),1)</x:f>
        <x:v>25.6</x:v>
      </x:c>
      <x:c r="V425" s="32"/>
      <x:c r="W425" s="32" t="str">
        <x:v>연도 등록</x:v>
      </x:c>
    </x:row>
    <x:row r="426" ht="24" customHeight="1">
      <x:c r="A426" s="32" t="n">
        <x:v>422</x:v>
      </x:c>
      <x:c r="B426" s="32" t="str">
        <x:v>The Education of Henry Adams</x:v>
      </x:c>
      <x:c r="C426" s="32" t="str">
        <x:v>Henry Brooks Adams</x:v>
      </x:c>
      <x:c r="D426" s="32" t="str">
        <x:v>에세이</x:v>
      </x:c>
      <x:c r="E426" s="32" t="n">
        <x:v>1907</x:v>
      </x:c>
      <x:c r="F426" s="32" t="n">
        <x:v>0</x:v>
      </x:c>
      <x:c r="G426" s="32" t="n">
        <x:v>1</x:v>
      </x:c>
      <x:c r="H426" s="32"/>
      <x:c r="I426" s="32" t="n">
        <x:f>IF(E426="","",MAX(0,'Scoring Method'!$B$11-E426-IF(E426&lt;0,1,0)))</x:f>
        <x:v>119</x:v>
      </x:c>
      <x:c r="J426" s="32" t="n">
        <x:v>8</x:v>
      </x:c>
      <x:c r="K426" s="32" t="n">
        <x:v>1</x:v>
      </x:c>
      <x:c r="L426" s="32" t="n">
        <x:v>1</x:v>
      </x:c>
      <x:c r="M426" s="32" t="n">
        <x:v>1</x:v>
      </x:c>
      <x:c r="N426" s="32" t="n">
        <x:v>0</x:v>
      </x:c>
      <x:c r="O426" s="32" t="n">
        <x:v>1</x:v>
      </x:c>
      <x:c r="P426" s="37" t="n">
        <x:f>ROUND('Scoring Method'!$B$2*F426/10,1)</x:f>
        <x:v>0</x:v>
      </x:c>
      <x:c r="Q426" s="37" t="n">
        <x:f>ROUND(MIN('Scoring Method'!$B$3,10*G426),1)</x:f>
        <x:v>10</x:v>
      </x:c>
      <x:c r="R426" s="37" t="n">
        <x:f>IF(H426="",0,ROUND('Scoring Method'!$B$4*(101-H426)/100,1))</x:f>
        <x:v>0</x:v>
      </x:c>
      <x:c r="S426" s="37" t="n">
        <x:f>ROUND(IF(I426="",0,7.5*MIN(1,LN(1+I426)/LN(1+'Scoring Method'!$B$10)))+7.5*LN(1+J426)/LN(1+'Scoring Method'!$B$9),1)</x:f>
        <x:v>11.3</x:v>
      </x:c>
      <x:c r="T426" s="37" t="n">
        <x:f>SUM(K426:O426)</x:f>
        <x:v>4</x:v>
      </x:c>
      <x:c r="U426" s="37" t="n">
        <x:f>ROUND(SUM(P426:T426),1)</x:f>
        <x:v>25.3</x:v>
      </x:c>
      <x:c r="V426" s="32"/>
      <x:c r="W426" s="32" t="str">
        <x:v>연도 등록</x:v>
      </x:c>
    </x:row>
    <x:row r="427" ht="24" customHeight="1">
      <x:c r="A427" s="32" t="n">
        <x:v>423</x:v>
      </x:c>
      <x:c r="B427" s="32" t="str">
        <x:v>실용주의(Pragmatism)</x:v>
      </x:c>
      <x:c r="C427" s="32" t="str">
        <x:v>William James</x:v>
      </x:c>
      <x:c r="D427" s="32" t="str">
        <x:v>철학</x:v>
      </x:c>
      <x:c r="E427" s="32" t="n">
        <x:v>1907</x:v>
      </x:c>
      <x:c r="F427" s="32" t="n">
        <x:v>0</x:v>
      </x:c>
      <x:c r="G427" s="32" t="n">
        <x:v>1</x:v>
      </x:c>
      <x:c r="H427" s="32"/>
      <x:c r="I427" s="32" t="n">
        <x:f>IF(E427="","",MAX(0,'Scoring Method'!$B$11-E427-IF(E427&lt;0,1,0)))</x:f>
        <x:v>119</x:v>
      </x:c>
      <x:c r="J427" s="32" t="n">
        <x:v>11</x:v>
      </x:c>
      <x:c r="K427" s="32" t="n">
        <x:v>1</x:v>
      </x:c>
      <x:c r="L427" s="32" t="n">
        <x:v>1</x:v>
      </x:c>
      <x:c r="M427" s="32" t="n">
        <x:v>1</x:v>
      </x:c>
      <x:c r="N427" s="32" t="n">
        <x:v>0</x:v>
      </x:c>
      <x:c r="O427" s="32" t="n">
        <x:v>1</x:v>
      </x:c>
      <x:c r="P427" s="37" t="n">
        <x:f>ROUND('Scoring Method'!$B$2*F427/10,1)</x:f>
        <x:v>0</x:v>
      </x:c>
      <x:c r="Q427" s="37" t="n">
        <x:f>ROUND(MIN('Scoring Method'!$B$3,10*G427),1)</x:f>
        <x:v>10</x:v>
      </x:c>
      <x:c r="R427" s="37" t="n">
        <x:f>IF(H427="",0,ROUND('Scoring Method'!$B$4*(101-H427)/100,1))</x:f>
        <x:v>0</x:v>
      </x:c>
      <x:c r="S427" s="37" t="n">
        <x:f>ROUND(IF(I427="",0,7.5*MIN(1,LN(1+I427)/LN(1+'Scoring Method'!$B$10)))+7.5*LN(1+J427)/LN(1+'Scoring Method'!$B$9),1)</x:f>
        <x:v>12</x:v>
      </x:c>
      <x:c r="T427" s="37" t="n">
        <x:f>SUM(K427:O427)</x:f>
        <x:v>4</x:v>
      </x:c>
      <x:c r="U427" s="37" t="n">
        <x:f>ROUND(SUM(P427:T427),1)</x:f>
        <x:v>26</x:v>
      </x:c>
      <x:c r="V427" s="32"/>
      <x:c r="W427" s="32" t="str">
        <x:v>연도 등록</x:v>
      </x:c>
    </x:row>
    <x:row r="428" ht="24" customHeight="1">
      <x:c r="A428" s="32" t="n">
        <x:v>424</x:v>
      </x:c>
      <x:c r="B428" s="32" t="str">
        <x:v>붉은 옷의 기사들(Riders of the Purple Sage)</x:v>
      </x:c>
      <x:c r="C428" s="32" t="str">
        <x:v>Zane Grey</x:v>
      </x:c>
      <x:c r="D428" s="32" t="str">
        <x:v>소설·단편소설</x:v>
      </x:c>
      <x:c r="E428" s="32" t="n">
        <x:v>1912</x:v>
      </x:c>
      <x:c r="F428" s="32" t="n">
        <x:v>0</x:v>
      </x:c>
      <x:c r="G428" s="32" t="n">
        <x:v>1</x:v>
      </x:c>
      <x:c r="H428" s="32"/>
      <x:c r="I428" s="32" t="n">
        <x:f>IF(E428="","",MAX(0,'Scoring Method'!$B$11-E428-IF(E428&lt;0,1,0)))</x:f>
        <x:v>114</x:v>
      </x:c>
      <x:c r="J428" s="32" t="n">
        <x:v>8</x:v>
      </x:c>
      <x:c r="K428" s="32" t="n">
        <x:v>1</x:v>
      </x:c>
      <x:c r="L428" s="32" t="n">
        <x:v>1</x:v>
      </x:c>
      <x:c r="M428" s="32" t="n">
        <x:v>1</x:v>
      </x:c>
      <x:c r="N428" s="32" t="n">
        <x:v>0</x:v>
      </x:c>
      <x:c r="O428" s="32" t="n">
        <x:v>1</x:v>
      </x:c>
      <x:c r="P428" s="37" t="n">
        <x:f>ROUND('Scoring Method'!$B$2*F428/10,1)</x:f>
        <x:v>0</x:v>
      </x:c>
      <x:c r="Q428" s="37" t="n">
        <x:f>ROUND(MIN('Scoring Method'!$B$3,10*G428),1)</x:f>
        <x:v>10</x:v>
      </x:c>
      <x:c r="R428" s="37" t="n">
        <x:f>IF(H428="",0,ROUND('Scoring Method'!$B$4*(101-H428)/100,1))</x:f>
        <x:v>0</x:v>
      </x:c>
      <x:c r="S428" s="37" t="n">
        <x:f>ROUND(IF(I428="",0,7.5*MIN(1,LN(1+I428)/LN(1+'Scoring Method'!$B$10)))+7.5*LN(1+J428)/LN(1+'Scoring Method'!$B$9),1)</x:f>
        <x:v>11.2</x:v>
      </x:c>
      <x:c r="T428" s="37" t="n">
        <x:f>SUM(K428:O428)</x:f>
        <x:v>4</x:v>
      </x:c>
      <x:c r="U428" s="37" t="n">
        <x:f>ROUND(SUM(P428:T428),1)</x:f>
        <x:v>25.2</x:v>
      </x:c>
      <x:c r="V428" s="32"/>
      <x:c r="W428" s="32" t="str">
        <x:v>연도 등록</x:v>
      </x:c>
    </x:row>
    <x:row r="429" ht="24" customHeight="1">
      <x:c r="A429" s="32" t="n">
        <x:v>425</x:v>
      </x:c>
      <x:c r="B429" s="32" t="str">
        <x:v>타잔(Tarzan of the Apes)</x:v>
      </x:c>
      <x:c r="C429" s="32" t="str">
        <x:v>Edgar Rice Burroughs</x:v>
      </x:c>
      <x:c r="D429" s="32" t="str">
        <x:v>소설·단편소설</x:v>
      </x:c>
      <x:c r="E429" s="32" t="n">
        <x:v>1914</x:v>
      </x:c>
      <x:c r="F429" s="32" t="n">
        <x:v>0</x:v>
      </x:c>
      <x:c r="G429" s="32" t="n">
        <x:v>1</x:v>
      </x:c>
      <x:c r="H429" s="32"/>
      <x:c r="I429" s="32" t="n">
        <x:f>IF(E429="","",MAX(0,'Scoring Method'!$B$11-E429-IF(E429&lt;0,1,0)))</x:f>
        <x:v>112</x:v>
      </x:c>
      <x:c r="J429" s="32" t="n">
        <x:v>11</x:v>
      </x:c>
      <x:c r="K429" s="32" t="n">
        <x:v>1</x:v>
      </x:c>
      <x:c r="L429" s="32" t="n">
        <x:v>1</x:v>
      </x:c>
      <x:c r="M429" s="32" t="n">
        <x:v>1</x:v>
      </x:c>
      <x:c r="N429" s="32" t="n">
        <x:v>0</x:v>
      </x:c>
      <x:c r="O429" s="32" t="n">
        <x:v>1</x:v>
      </x:c>
      <x:c r="P429" s="37" t="n">
        <x:f>ROUND('Scoring Method'!$B$2*F429/10,1)</x:f>
        <x:v>0</x:v>
      </x:c>
      <x:c r="Q429" s="37" t="n">
        <x:f>ROUND(MIN('Scoring Method'!$B$3,10*G429),1)</x:f>
        <x:v>10</x:v>
      </x:c>
      <x:c r="R429" s="37" t="n">
        <x:f>IF(H429="",0,ROUND('Scoring Method'!$B$4*(101-H429)/100,1))</x:f>
        <x:v>0</x:v>
      </x:c>
      <x:c r="S429" s="37" t="n">
        <x:f>ROUND(IF(I429="",0,7.5*MIN(1,LN(1+I429)/LN(1+'Scoring Method'!$B$10)))+7.5*LN(1+J429)/LN(1+'Scoring Method'!$B$9),1)</x:f>
        <x:v>11.9</x:v>
      </x:c>
      <x:c r="T429" s="37" t="n">
        <x:f>SUM(K429:O429)</x:f>
        <x:v>4</x:v>
      </x:c>
      <x:c r="U429" s="37" t="n">
        <x:f>ROUND(SUM(P429:T429),1)</x:f>
        <x:v>25.9</x:v>
      </x:c>
      <x:c r="V429" s="32"/>
      <x:c r="W429" s="32" t="str">
        <x:v>연도 등록</x:v>
      </x:c>
    </x:row>
    <x:row r="430" ht="24" customHeight="1">
      <x:c r="A430" s="32" t="n">
        <x:v>426</x:v>
      </x:c>
      <x:c r="B430" s="32" t="str">
        <x:v>Family Limitation</x:v>
      </x:c>
      <x:c r="C430" s="32" t="str">
        <x:v>Margaret Sanger</x:v>
      </x:c>
      <x:c r="D430" s="32" t="str">
        <x:v>기타</x:v>
      </x:c>
      <x:c r="E430" s="32" t="n">
        <x:v>1914</x:v>
      </x:c>
      <x:c r="F430" s="32" t="n">
        <x:v>0</x:v>
      </x:c>
      <x:c r="G430" s="32" t="n">
        <x:v>1</x:v>
      </x:c>
      <x:c r="H430" s="32"/>
      <x:c r="I430" s="32" t="n">
        <x:f>IF(E430="","",MAX(0,'Scoring Method'!$B$11-E430-IF(E430&lt;0,1,0)))</x:f>
        <x:v>112</x:v>
      </x:c>
      <x:c r="J430" s="32" t="n">
        <x:v>7</x:v>
      </x:c>
      <x:c r="K430" s="32" t="n">
        <x:v>1</x:v>
      </x:c>
      <x:c r="L430" s="32" t="n">
        <x:v>1</x:v>
      </x:c>
      <x:c r="M430" s="32" t="n">
        <x:v>1</x:v>
      </x:c>
      <x:c r="N430" s="32" t="n">
        <x:v>0</x:v>
      </x:c>
      <x:c r="O430" s="32" t="n">
        <x:v>1</x:v>
      </x:c>
      <x:c r="P430" s="37" t="n">
        <x:f>ROUND('Scoring Method'!$B$2*F430/10,1)</x:f>
        <x:v>0</x:v>
      </x:c>
      <x:c r="Q430" s="37" t="n">
        <x:f>ROUND(MIN('Scoring Method'!$B$3,10*G430),1)</x:f>
        <x:v>10</x:v>
      </x:c>
      <x:c r="R430" s="37" t="n">
        <x:f>IF(H430="",0,ROUND('Scoring Method'!$B$4*(101-H430)/100,1))</x:f>
        <x:v>0</x:v>
      </x:c>
      <x:c r="S430" s="37" t="n">
        <x:f>ROUND(IF(I430="",0,7.5*MIN(1,LN(1+I430)/LN(1+'Scoring Method'!$B$10)))+7.5*LN(1+J430)/LN(1+'Scoring Method'!$B$9),1)</x:f>
        <x:v>10.9</x:v>
      </x:c>
      <x:c r="T430" s="37" t="n">
        <x:f>SUM(K430:O430)</x:f>
        <x:v>4</x:v>
      </x:c>
      <x:c r="U430" s="37" t="n">
        <x:f>ROUND(SUM(P430:T430),1)</x:f>
        <x:v>24.9</x:v>
      </x:c>
      <x:c r="V430" s="32"/>
      <x:c r="W430" s="32" t="str">
        <x:v>연도 등록</x:v>
      </x:c>
    </x:row>
    <x:row r="431" ht="24" customHeight="1">
      <x:c r="A431" s="32" t="n">
        <x:v>427</x:v>
      </x:c>
      <x:c r="B431" s="32" t="str">
        <x:v>나의 안토니아(My Ántonia)</x:v>
      </x:c>
      <x:c r="C431" s="32" t="str">
        <x:v>Willa Sibert Cather</x:v>
      </x:c>
      <x:c r="D431" s="32" t="str">
        <x:v>소설·단편소설</x:v>
      </x:c>
      <x:c r="E431" s="32" t="n">
        <x:v>1918</x:v>
      </x:c>
      <x:c r="F431" s="32" t="n">
        <x:v>0</x:v>
      </x:c>
      <x:c r="G431" s="32" t="n">
        <x:v>1</x:v>
      </x:c>
      <x:c r="H431" s="32"/>
      <x:c r="I431" s="32" t="n">
        <x:f>IF(E431="","",MAX(0,'Scoring Method'!$B$11-E431-IF(E431&lt;0,1,0)))</x:f>
        <x:v>108</x:v>
      </x:c>
      <x:c r="J431" s="32" t="n">
        <x:v>7</x:v>
      </x:c>
      <x:c r="K431" s="32" t="n">
        <x:v>1</x:v>
      </x:c>
      <x:c r="L431" s="32" t="n">
        <x:v>1</x:v>
      </x:c>
      <x:c r="M431" s="32" t="n">
        <x:v>1</x:v>
      </x:c>
      <x:c r="N431" s="32" t="n">
        <x:v>0</x:v>
      </x:c>
      <x:c r="O431" s="32" t="n">
        <x:v>1</x:v>
      </x:c>
      <x:c r="P431" s="37" t="n">
        <x:f>ROUND('Scoring Method'!$B$2*F431/10,1)</x:f>
        <x:v>0</x:v>
      </x:c>
      <x:c r="Q431" s="37" t="n">
        <x:f>ROUND(MIN('Scoring Method'!$B$3,10*G431),1)</x:f>
        <x:v>10</x:v>
      </x:c>
      <x:c r="R431" s="37" t="n">
        <x:f>IF(H431="",0,ROUND('Scoring Method'!$B$4*(101-H431)/100,1))</x:f>
        <x:v>0</x:v>
      </x:c>
      <x:c r="S431" s="37" t="n">
        <x:f>ROUND(IF(I431="",0,7.5*MIN(1,LN(1+I431)/LN(1+'Scoring Method'!$B$10)))+7.5*LN(1+J431)/LN(1+'Scoring Method'!$B$9),1)</x:f>
        <x:v>10.9</x:v>
      </x:c>
      <x:c r="T431" s="37" t="n">
        <x:f>SUM(K431:O431)</x:f>
        <x:v>4</x:v>
      </x:c>
      <x:c r="U431" s="37" t="n">
        <x:f>ROUND(SUM(P431:T431),1)</x:f>
        <x:v>24.9</x:v>
      </x:c>
      <x:c r="V431" s="32"/>
      <x:c r="W431" s="32" t="str">
        <x:v>연도 등록</x:v>
      </x:c>
    </x:row>
    <x:row r="432" ht="24" customHeight="1">
      <x:c r="A432" s="32" t="n">
        <x:v>428</x:v>
      </x:c>
      <x:c r="B432" s="32" t="str">
        <x:v>Spring and All</x:v>
      </x:c>
      <x:c r="C432" s="32" t="str">
        <x:v>William Carlos Williams</x:v>
      </x:c>
      <x:c r="D432" s="32" t="str">
        <x:v>시</x:v>
      </x:c>
      <x:c r="E432" s="32" t="n">
        <x:v>1923</x:v>
      </x:c>
      <x:c r="F432" s="32" t="n">
        <x:v>0</x:v>
      </x:c>
      <x:c r="G432" s="32" t="n">
        <x:v>1</x:v>
      </x:c>
      <x:c r="H432" s="32"/>
      <x:c r="I432" s="32" t="n">
        <x:f>IF(E432="","",MAX(0,'Scoring Method'!$B$11-E432-IF(E432&lt;0,1,0)))</x:f>
        <x:v>103</x:v>
      </x:c>
      <x:c r="J432" s="32" t="n">
        <x:v>10</x:v>
      </x:c>
      <x:c r="K432" s="32" t="n">
        <x:v>1</x:v>
      </x:c>
      <x:c r="L432" s="32" t="n">
        <x:v>1</x:v>
      </x:c>
      <x:c r="M432" s="32" t="n">
        <x:v>1</x:v>
      </x:c>
      <x:c r="N432" s="32" t="n">
        <x:v>0</x:v>
      </x:c>
      <x:c r="O432" s="32" t="n">
        <x:v>1</x:v>
      </x:c>
      <x:c r="P432" s="37" t="n">
        <x:f>ROUND('Scoring Method'!$B$2*F432/10,1)</x:f>
        <x:v>0</x:v>
      </x:c>
      <x:c r="Q432" s="37" t="n">
        <x:f>ROUND(MIN('Scoring Method'!$B$3,10*G432),1)</x:f>
        <x:v>10</x:v>
      </x:c>
      <x:c r="R432" s="37" t="n">
        <x:f>IF(H432="",0,ROUND('Scoring Method'!$B$4*(101-H432)/100,1))</x:f>
        <x:v>0</x:v>
      </x:c>
      <x:c r="S432" s="37" t="n">
        <x:f>ROUND(IF(I432="",0,7.5*MIN(1,LN(1+I432)/LN(1+'Scoring Method'!$B$10)))+7.5*LN(1+J432)/LN(1+'Scoring Method'!$B$9),1)</x:f>
        <x:v>11.6</x:v>
      </x:c>
      <x:c r="T432" s="37" t="n">
        <x:f>SUM(K432:O432)</x:f>
        <x:v>4</x:v>
      </x:c>
      <x:c r="U432" s="37" t="n">
        <x:f>ROUND(SUM(P432:T432),1)</x:f>
        <x:v>25.6</x:v>
      </x:c>
      <x:c r="V432" s="32"/>
      <x:c r="W432" s="32" t="str">
        <x:v>연도 등록</x:v>
      </x:c>
    </x:row>
    <x:row r="433" ht="24" customHeight="1">
      <x:c r="A433" s="32" t="n">
        <x:v>429</x:v>
      </x:c>
      <x:c r="B433" s="32" t="str">
        <x:v>뉴햄프셔(New Hampshire)</x:v>
      </x:c>
      <x:c r="C433" s="32" t="str">
        <x:v>Robert Lee Frost</x:v>
      </x:c>
      <x:c r="D433" s="32" t="str">
        <x:v>시</x:v>
      </x:c>
      <x:c r="E433" s="32" t="n">
        <x:v>1923</x:v>
      </x:c>
      <x:c r="F433" s="32" t="n">
        <x:v>0</x:v>
      </x:c>
      <x:c r="G433" s="32" t="n">
        <x:v>1</x:v>
      </x:c>
      <x:c r="H433" s="32"/>
      <x:c r="I433" s="32" t="n">
        <x:f>IF(E433="","",MAX(0,'Scoring Method'!$B$11-E433-IF(E433&lt;0,1,0)))</x:f>
        <x:v>103</x:v>
      </x:c>
      <x:c r="J433" s="32" t="n">
        <x:v>7</x:v>
      </x:c>
      <x:c r="K433" s="32" t="n">
        <x:v>1</x:v>
      </x:c>
      <x:c r="L433" s="32" t="n">
        <x:v>1</x:v>
      </x:c>
      <x:c r="M433" s="32" t="n">
        <x:v>1</x:v>
      </x:c>
      <x:c r="N433" s="32" t="n">
        <x:v>0</x:v>
      </x:c>
      <x:c r="O433" s="32" t="n">
        <x:v>1</x:v>
      </x:c>
      <x:c r="P433" s="37" t="n">
        <x:f>ROUND('Scoring Method'!$B$2*F433/10,1)</x:f>
        <x:v>0</x:v>
      </x:c>
      <x:c r="Q433" s="37" t="n">
        <x:f>ROUND(MIN('Scoring Method'!$B$3,10*G433),1)</x:f>
        <x:v>10</x:v>
      </x:c>
      <x:c r="R433" s="37" t="n">
        <x:f>IF(H433="",0,ROUND('Scoring Method'!$B$4*(101-H433)/100,1))</x:f>
        <x:v>0</x:v>
      </x:c>
      <x:c r="S433" s="37" t="n">
        <x:f>ROUND(IF(I433="",0,7.5*MIN(1,LN(1+I433)/LN(1+'Scoring Method'!$B$10)))+7.5*LN(1+J433)/LN(1+'Scoring Method'!$B$9),1)</x:f>
        <x:v>10.8</x:v>
      </x:c>
      <x:c r="T433" s="37" t="n">
        <x:f>SUM(K433:O433)</x:f>
        <x:v>4</x:v>
      </x:c>
      <x:c r="U433" s="37" t="n">
        <x:f>ROUND(SUM(P433:T433),1)</x:f>
        <x:v>24.8</x:v>
      </x:c>
      <x:c r="V433" s="32"/>
      <x:c r="W433" s="32" t="str">
        <x:v>연도 등록</x:v>
      </x:c>
    </x:row>
    <x:row r="434" ht="24" customHeight="1">
      <x:c r="A434" s="32" t="n">
        <x:v>430</x:v>
      </x:c>
      <x:c r="B434" s="32" t="str">
        <x:v>The Weary Blues</x:v>
      </x:c>
      <x:c r="C434" s="32" t="str">
        <x:v>James Mercer Langston Hughes</x:v>
      </x:c>
      <x:c r="D434" s="32" t="str">
        <x:v>시</x:v>
      </x:c>
      <x:c r="E434" s="32" t="n">
        <x:v>1926</x:v>
      </x:c>
      <x:c r="F434" s="32" t="n">
        <x:v>0</x:v>
      </x:c>
      <x:c r="G434" s="32" t="n">
        <x:v>1</x:v>
      </x:c>
      <x:c r="H434" s="32"/>
      <x:c r="I434" s="32" t="n">
        <x:f>IF(E434="","",MAX(0,'Scoring Method'!$B$11-E434-IF(E434&lt;0,1,0)))</x:f>
        <x:v>100</x:v>
      </x:c>
      <x:c r="J434" s="32" t="n">
        <x:v>7</x:v>
      </x:c>
      <x:c r="K434" s="32" t="n">
        <x:v>1</x:v>
      </x:c>
      <x:c r="L434" s="32" t="n">
        <x:v>1</x:v>
      </x:c>
      <x:c r="M434" s="32" t="n">
        <x:v>1</x:v>
      </x:c>
      <x:c r="N434" s="32" t="n">
        <x:v>0</x:v>
      </x:c>
      <x:c r="O434" s="32" t="n">
        <x:v>1</x:v>
      </x:c>
      <x:c r="P434" s="37" t="n">
        <x:f>ROUND('Scoring Method'!$B$2*F434/10,1)</x:f>
        <x:v>0</x:v>
      </x:c>
      <x:c r="Q434" s="37" t="n">
        <x:f>ROUND(MIN('Scoring Method'!$B$3,10*G434),1)</x:f>
        <x:v>10</x:v>
      </x:c>
      <x:c r="R434" s="37" t="n">
        <x:f>IF(H434="",0,ROUND('Scoring Method'!$B$4*(101-H434)/100,1))</x:f>
        <x:v>0</x:v>
      </x:c>
      <x:c r="S434" s="37" t="n">
        <x:f>ROUND(IF(I434="",0,7.5*MIN(1,LN(1+I434)/LN(1+'Scoring Method'!$B$10)))+7.5*LN(1+J434)/LN(1+'Scoring Method'!$B$9),1)</x:f>
        <x:v>10.8</x:v>
      </x:c>
      <x:c r="T434" s="37" t="n">
        <x:f>SUM(K434:O434)</x:f>
        <x:v>4</x:v>
      </x:c>
      <x:c r="U434" s="37" t="n">
        <x:f>ROUND(SUM(P434:T434),1)</x:f>
        <x:v>24.8</x:v>
      </x:c>
      <x:c r="V434" s="32"/>
      <x:c r="W434" s="32" t="str">
        <x:v>연도 등록</x:v>
      </x:c>
    </x:row>
    <x:row r="435" ht="24" customHeight="1">
      <x:c r="A435" s="32" t="n">
        <x:v>431</x:v>
      </x:c>
      <x:c r="B435" s="32" t="str">
        <x:v>붉은 수확(Red Harvest)</x:v>
      </x:c>
      <x:c r="C435" s="32" t="str">
        <x:v>Samuel Dashiell Hammett</x:v>
      </x:c>
      <x:c r="D435" s="32" t="str">
        <x:v>소설·단편소설</x:v>
      </x:c>
      <x:c r="E435" s="32" t="n">
        <x:v>1929</x:v>
      </x:c>
      <x:c r="F435" s="32" t="n">
        <x:v>0</x:v>
      </x:c>
      <x:c r="G435" s="32" t="n">
        <x:v>1</x:v>
      </x:c>
      <x:c r="H435" s="32"/>
      <x:c r="I435" s="32" t="n">
        <x:f>IF(E435="","",MAX(0,'Scoring Method'!$B$11-E435-IF(E435&lt;0,1,0)))</x:f>
        <x:v>97</x:v>
      </x:c>
      <x:c r="J435" s="32" t="n">
        <x:v>7</x:v>
      </x:c>
      <x:c r="K435" s="32" t="n">
        <x:v>1</x:v>
      </x:c>
      <x:c r="L435" s="32" t="n">
        <x:v>1</x:v>
      </x:c>
      <x:c r="M435" s="32" t="n">
        <x:v>1</x:v>
      </x:c>
      <x:c r="N435" s="32" t="n">
        <x:v>0</x:v>
      </x:c>
      <x:c r="O435" s="32" t="n">
        <x:v>1</x:v>
      </x:c>
      <x:c r="P435" s="37" t="n">
        <x:f>ROUND('Scoring Method'!$B$2*F435/10,1)</x:f>
        <x:v>0</x:v>
      </x:c>
      <x:c r="Q435" s="37" t="n">
        <x:f>ROUND(MIN('Scoring Method'!$B$3,10*G435),1)</x:f>
        <x:v>10</x:v>
      </x:c>
      <x:c r="R435" s="37" t="n">
        <x:f>IF(H435="",0,ROUND('Scoring Method'!$B$4*(101-H435)/100,1))</x:f>
        <x:v>0</x:v>
      </x:c>
      <x:c r="S435" s="37" t="n">
        <x:f>ROUND(IF(I435="",0,7.5*MIN(1,LN(1+I435)/LN(1+'Scoring Method'!$B$10)))+7.5*LN(1+J435)/LN(1+'Scoring Method'!$B$9),1)</x:f>
        <x:v>10.7</x:v>
      </x:c>
      <x:c r="T435" s="37" t="n">
        <x:f>SUM(K435:O435)</x:f>
        <x:v>4</x:v>
      </x:c>
      <x:c r="U435" s="37" t="n">
        <x:f>ROUND(SUM(P435:T435),1)</x:f>
        <x:v>24.7</x:v>
      </x:c>
      <x:c r="V435" s="32"/>
      <x:c r="W435" s="32" t="str">
        <x:v>연도 등록</x:v>
      </x:c>
    </x:row>
    <x:row r="436" ht="24" customHeight="1">
      <x:c r="A436" s="32" t="n">
        <x:v>432</x:v>
      </x:c>
      <x:c r="B436" s="32" t="str">
        <x:v>조이 오브 쿠킹(Joy of Cooking)</x:v>
      </x:c>
      <x:c r="C436" s="32" t="str">
        <x:v>Irma Starkloff Rombauer</x:v>
      </x:c>
      <x:c r="D436" s="32" t="str">
        <x:v>기타</x:v>
      </x:c>
      <x:c r="E436" s="32" t="n">
        <x:v>1931</x:v>
      </x:c>
      <x:c r="F436" s="32" t="n">
        <x:v>0</x:v>
      </x:c>
      <x:c r="G436" s="32" t="n">
        <x:v>1</x:v>
      </x:c>
      <x:c r="H436" s="32"/>
      <x:c r="I436" s="32" t="n">
        <x:f>IF(E436="","",MAX(0,'Scoring Method'!$B$11-E436-IF(E436&lt;0,1,0)))</x:f>
        <x:v>95</x:v>
      </x:c>
      <x:c r="J436" s="32" t="n">
        <x:v>8</x:v>
      </x:c>
      <x:c r="K436" s="32" t="n">
        <x:v>1</x:v>
      </x:c>
      <x:c r="L436" s="32" t="n">
        <x:v>1</x:v>
      </x:c>
      <x:c r="M436" s="32" t="n">
        <x:v>1</x:v>
      </x:c>
      <x:c r="N436" s="32" t="n">
        <x:v>0</x:v>
      </x:c>
      <x:c r="O436" s="32" t="n">
        <x:v>1</x:v>
      </x:c>
      <x:c r="P436" s="37" t="n">
        <x:f>ROUND('Scoring Method'!$B$2*F436/10,1)</x:f>
        <x:v>0</x:v>
      </x:c>
      <x:c r="Q436" s="37" t="n">
        <x:f>ROUND(MIN('Scoring Method'!$B$3,10*G436),1)</x:f>
        <x:v>10</x:v>
      </x:c>
      <x:c r="R436" s="37" t="n">
        <x:f>IF(H436="",0,ROUND('Scoring Method'!$B$4*(101-H436)/100,1))</x:f>
        <x:v>0</x:v>
      </x:c>
      <x:c r="S436" s="37" t="n">
        <x:f>ROUND(IF(I436="",0,7.5*MIN(1,LN(1+I436)/LN(1+'Scoring Method'!$B$10)))+7.5*LN(1+J436)/LN(1+'Scoring Method'!$B$9),1)</x:f>
        <x:v>11</x:v>
      </x:c>
      <x:c r="T436" s="37" t="n">
        <x:f>SUM(K436:O436)</x:f>
        <x:v>4</x:v>
      </x:c>
      <x:c r="U436" s="37" t="n">
        <x:f>ROUND(SUM(P436:T436),1)</x:f>
        <x:v>25</x:v>
      </x:c>
      <x:c r="V436" s="32"/>
      <x:c r="W436" s="32" t="str">
        <x:v>연도 등록</x:v>
      </x:c>
    </x:row>
    <x:row r="437" ht="24" customHeight="1">
      <x:c r="A437" s="32" t="n">
        <x:v>433</x:v>
      </x:c>
      <x:c r="B437" s="32" t="str">
        <x:v>인간관계론(How to Win Friends and Influence People)</x:v>
      </x:c>
      <x:c r="C437" s="32" t="str">
        <x:v>Dale Carnegie</x:v>
      </x:c>
      <x:c r="D437" s="32" t="str">
        <x:v>기타</x:v>
      </x:c>
      <x:c r="E437" s="32" t="n">
        <x:v>1936</x:v>
      </x:c>
      <x:c r="F437" s="32" t="n">
        <x:v>0</x:v>
      </x:c>
      <x:c r="G437" s="32" t="n">
        <x:v>1</x:v>
      </x:c>
      <x:c r="H437" s="32"/>
      <x:c r="I437" s="32" t="n">
        <x:f>IF(E437="","",MAX(0,'Scoring Method'!$B$11-E437-IF(E437&lt;0,1,0)))</x:f>
        <x:v>90</x:v>
      </x:c>
      <x:c r="J437" s="32" t="n">
        <x:v>9</x:v>
      </x:c>
      <x:c r="K437" s="32" t="n">
        <x:v>1</x:v>
      </x:c>
      <x:c r="L437" s="32" t="n">
        <x:v>1</x:v>
      </x:c>
      <x:c r="M437" s="32" t="n">
        <x:v>1</x:v>
      </x:c>
      <x:c r="N437" s="32" t="n">
        <x:v>0</x:v>
      </x:c>
      <x:c r="O437" s="32" t="n">
        <x:v>1</x:v>
      </x:c>
      <x:c r="P437" s="37" t="n">
        <x:f>ROUND('Scoring Method'!$B$2*F437/10,1)</x:f>
        <x:v>0</x:v>
      </x:c>
      <x:c r="Q437" s="37" t="n">
        <x:f>ROUND(MIN('Scoring Method'!$B$3,10*G437),1)</x:f>
        <x:v>10</x:v>
      </x:c>
      <x:c r="R437" s="37" t="n">
        <x:f>IF(H437="",0,ROUND('Scoring Method'!$B$4*(101-H437)/100,1))</x:f>
        <x:v>0</x:v>
      </x:c>
      <x:c r="S437" s="37" t="n">
        <x:f>ROUND(IF(I437="",0,7.5*MIN(1,LN(1+I437)/LN(1+'Scoring Method'!$B$10)))+7.5*LN(1+J437)/LN(1+'Scoring Method'!$B$9),1)</x:f>
        <x:v>11.2</x:v>
      </x:c>
      <x:c r="T437" s="37" t="n">
        <x:f>SUM(K437:O437)</x:f>
        <x:v>4</x:v>
      </x:c>
      <x:c r="U437" s="37" t="n">
        <x:f>ROUND(SUM(P437:T437),1)</x:f>
        <x:v>25.2</x:v>
      </x:c>
      <x:c r="V437" s="32"/>
      <x:c r="W437" s="32" t="str">
        <x:v>연도 등록</x:v>
      </x:c>
    </x:row>
    <x:row r="438" ht="24" customHeight="1">
      <x:c r="A438" s="32" t="n">
        <x:v>434</x:v>
      </x:c>
      <x:c r="B438" s="32" t="str">
        <x:v>Idaho: A Guide in Word and Pictures</x:v>
      </x:c>
      <x:c r="C438" s="32" t="str">
        <x:v>Federal Writers’ Project</x:v>
      </x:c>
      <x:c r="D438" s="32" t="str">
        <x:v>기타</x:v>
      </x:c>
      <x:c r="E438" s="32" t="n">
        <x:v>1937</x:v>
      </x:c>
      <x:c r="F438" s="32" t="n">
        <x:v>0</x:v>
      </x:c>
      <x:c r="G438" s="32" t="n">
        <x:v>1</x:v>
      </x:c>
      <x:c r="H438" s="32"/>
      <x:c r="I438" s="32" t="n">
        <x:f>IF(E438="","",MAX(0,'Scoring Method'!$B$11-E438-IF(E438&lt;0,1,0)))</x:f>
        <x:v>89</x:v>
      </x:c>
      <x:c r="J438" s="32" t="n">
        <x:v>8</x:v>
      </x:c>
      <x:c r="K438" s="32" t="n">
        <x:v>1</x:v>
      </x:c>
      <x:c r="L438" s="32" t="n">
        <x:v>1</x:v>
      </x:c>
      <x:c r="M438" s="32" t="n">
        <x:v>1</x:v>
      </x:c>
      <x:c r="N438" s="32" t="n">
        <x:v>0</x:v>
      </x:c>
      <x:c r="O438" s="32" t="n">
        <x:v>1</x:v>
      </x:c>
      <x:c r="P438" s="37" t="n">
        <x:f>ROUND('Scoring Method'!$B$2*F438/10,1)</x:f>
        <x:v>0</x:v>
      </x:c>
      <x:c r="Q438" s="37" t="n">
        <x:f>ROUND(MIN('Scoring Method'!$B$3,10*G438),1)</x:f>
        <x:v>10</x:v>
      </x:c>
      <x:c r="R438" s="37" t="n">
        <x:f>IF(H438="",0,ROUND('Scoring Method'!$B$4*(101-H438)/100,1))</x:f>
        <x:v>0</x:v>
      </x:c>
      <x:c r="S438" s="37" t="n">
        <x:f>ROUND(IF(I438="",0,7.5*MIN(1,LN(1+I438)/LN(1+'Scoring Method'!$B$10)))+7.5*LN(1+J438)/LN(1+'Scoring Method'!$B$9),1)</x:f>
        <x:v>10.9</x:v>
      </x:c>
      <x:c r="T438" s="37" t="n">
        <x:f>SUM(K438:O438)</x:f>
        <x:v>4</x:v>
      </x:c>
      <x:c r="U438" s="37" t="n">
        <x:f>ROUND(SUM(P438:T438),1)</x:f>
        <x:v>24.9</x:v>
      </x:c>
      <x:c r="V438" s="32"/>
      <x:c r="W438" s="32" t="str">
        <x:v>연도 등록</x:v>
      </x:c>
    </x:row>
    <x:row r="439" ht="24" customHeight="1">
      <x:c r="A439" s="32" t="n">
        <x:v>435</x:v>
      </x:c>
      <x:c r="B439" s="32" t="str">
        <x:v>우리 읍내(Our Town)</x:v>
      </x:c>
      <x:c r="C439" s="32" t="str">
        <x:v>Thornton Niven Wilder</x:v>
      </x:c>
      <x:c r="D439" s="32" t="str">
        <x:v>희곡</x:v>
      </x:c>
      <x:c r="E439" s="32" t="n">
        <x:v>1938</x:v>
      </x:c>
      <x:c r="F439" s="32" t="n">
        <x:v>0</x:v>
      </x:c>
      <x:c r="G439" s="32" t="n">
        <x:v>1</x:v>
      </x:c>
      <x:c r="H439" s="32"/>
      <x:c r="I439" s="32" t="n">
        <x:f>IF(E439="","",MAX(0,'Scoring Method'!$B$11-E439-IF(E439&lt;0,1,0)))</x:f>
        <x:v>88</x:v>
      </x:c>
      <x:c r="J439" s="32" t="n">
        <x:v>8</x:v>
      </x:c>
      <x:c r="K439" s="32" t="n">
        <x:v>1</x:v>
      </x:c>
      <x:c r="L439" s="32" t="n">
        <x:v>1</x:v>
      </x:c>
      <x:c r="M439" s="32" t="n">
        <x:v>1</x:v>
      </x:c>
      <x:c r="N439" s="32" t="n">
        <x:v>0</x:v>
      </x:c>
      <x:c r="O439" s="32" t="n">
        <x:v>1</x:v>
      </x:c>
      <x:c r="P439" s="37" t="n">
        <x:f>ROUND('Scoring Method'!$B$2*F439/10,1)</x:f>
        <x:v>0</x:v>
      </x:c>
      <x:c r="Q439" s="37" t="n">
        <x:f>ROUND(MIN('Scoring Method'!$B$3,10*G439),1)</x:f>
        <x:v>10</x:v>
      </x:c>
      <x:c r="R439" s="37" t="n">
        <x:f>IF(H439="",0,ROUND('Scoring Method'!$B$4*(101-H439)/100,1))</x:f>
        <x:v>0</x:v>
      </x:c>
      <x:c r="S439" s="37" t="n">
        <x:f>ROUND(IF(I439="",0,7.5*MIN(1,LN(1+I439)/LN(1+'Scoring Method'!$B$10)))+7.5*LN(1+J439)/LN(1+'Scoring Method'!$B$9),1)</x:f>
        <x:v>10.9</x:v>
      </x:c>
      <x:c r="T439" s="37" t="n">
        <x:f>SUM(K439:O439)</x:f>
        <x:v>4</x:v>
      </x:c>
      <x:c r="U439" s="37" t="n">
        <x:f>ROUND(SUM(P439:T439),1)</x:f>
        <x:v>24.9</x:v>
      </x:c>
      <x:c r="V439" s="32"/>
      <x:c r="W439" s="32" t="str">
        <x:v>연도 등록</x:v>
      </x:c>
    </x:row>
    <x:row r="440" ht="24" customHeight="1">
      <x:c r="A440" s="32" t="n">
        <x:v>436</x:v>
      </x:c>
      <x:c r="B440" s="32" t="str">
        <x:v>익명의 알코올중독자들(Alcoholics Anonymous)</x:v>
      </x:c>
      <x:c r="C440" s="32" t="str">
        <x:v>Alcoholics Anonymous</x:v>
      </x:c>
      <x:c r="D440" s="32" t="str">
        <x:v>기타</x:v>
      </x:c>
      <x:c r="E440" s="32" t="n">
        <x:v>1939</x:v>
      </x:c>
      <x:c r="F440" s="32" t="n">
        <x:v>0</x:v>
      </x:c>
      <x:c r="G440" s="32" t="n">
        <x:v>1</x:v>
      </x:c>
      <x:c r="H440" s="32"/>
      <x:c r="I440" s="32" t="n">
        <x:f>IF(E440="","",MAX(0,'Scoring Method'!$B$11-E440-IF(E440&lt;0,1,0)))</x:f>
        <x:v>87</x:v>
      </x:c>
      <x:c r="J440" s="32" t="n">
        <x:v>15</x:v>
      </x:c>
      <x:c r="K440" s="32" t="n">
        <x:v>1</x:v>
      </x:c>
      <x:c r="L440" s="32" t="n">
        <x:v>1</x:v>
      </x:c>
      <x:c r="M440" s="32" t="n">
        <x:v>1</x:v>
      </x:c>
      <x:c r="N440" s="32" t="n">
        <x:v>0</x:v>
      </x:c>
      <x:c r="O440" s="32" t="n">
        <x:v>1</x:v>
      </x:c>
      <x:c r="P440" s="37" t="n">
        <x:f>ROUND('Scoring Method'!$B$2*F440/10,1)</x:f>
        <x:v>0</x:v>
      </x:c>
      <x:c r="Q440" s="37" t="n">
        <x:f>ROUND(MIN('Scoring Method'!$B$3,10*G440),1)</x:f>
        <x:v>10</x:v>
      </x:c>
      <x:c r="R440" s="37" t="n">
        <x:f>IF(H440="",0,ROUND('Scoring Method'!$B$4*(101-H440)/100,1))</x:f>
        <x:v>0</x:v>
      </x:c>
      <x:c r="S440" s="37" t="n">
        <x:f>ROUND(IF(I440="",0,7.5*MIN(1,LN(1+I440)/LN(1+'Scoring Method'!$B$10)))+7.5*LN(1+J440)/LN(1+'Scoring Method'!$B$9),1)</x:f>
        <x:v>12.3</x:v>
      </x:c>
      <x:c r="T440" s="37" t="n">
        <x:f>SUM(K440:O440)</x:f>
        <x:v>4</x:v>
      </x:c>
      <x:c r="U440" s="37" t="n">
        <x:f>ROUND(SUM(P440:T440),1)</x:f>
        <x:v>26.3</x:v>
      </x:c>
      <x:c r="V440" s="32"/>
      <x:c r="W440" s="32" t="str">
        <x:v>연도 등록</x:v>
      </x:c>
    </x:row>
    <x:row r="441" ht="24" customHeight="1">
      <x:c r="A441" s="32" t="n">
        <x:v>437</x:v>
      </x:c>
      <x:c r="B441" s="32" t="str">
        <x:v>미국의 아들(Native Son)</x:v>
      </x:c>
      <x:c r="C441" s="32" t="str">
        <x:v>Richard Nathaniel Wright</x:v>
      </x:c>
      <x:c r="D441" s="32" t="str">
        <x:v>소설·단편소설</x:v>
      </x:c>
      <x:c r="E441" s="32" t="n">
        <x:v>1940</x:v>
      </x:c>
      <x:c r="F441" s="32" t="n">
        <x:v>0</x:v>
      </x:c>
      <x:c r="G441" s="32" t="n">
        <x:v>1</x:v>
      </x:c>
      <x:c r="H441" s="32"/>
      <x:c r="I441" s="32" t="n">
        <x:f>IF(E441="","",MAX(0,'Scoring Method'!$B$11-E441-IF(E441&lt;0,1,0)))</x:f>
        <x:v>86</x:v>
      </x:c>
      <x:c r="J441" s="32" t="n">
        <x:v>7</x:v>
      </x:c>
      <x:c r="K441" s="32" t="n">
        <x:v>1</x:v>
      </x:c>
      <x:c r="L441" s="32" t="n">
        <x:v>1</x:v>
      </x:c>
      <x:c r="M441" s="32" t="n">
        <x:v>1</x:v>
      </x:c>
      <x:c r="N441" s="32" t="n">
        <x:v>0</x:v>
      </x:c>
      <x:c r="O441" s="32" t="n">
        <x:v>1</x:v>
      </x:c>
      <x:c r="P441" s="37" t="n">
        <x:f>ROUND('Scoring Method'!$B$2*F441/10,1)</x:f>
        <x:v>0</x:v>
      </x:c>
      <x:c r="Q441" s="37" t="n">
        <x:f>ROUND(MIN('Scoring Method'!$B$3,10*G441),1)</x:f>
        <x:v>10</x:v>
      </x:c>
      <x:c r="R441" s="37" t="n">
        <x:f>IF(H441="",0,ROUND('Scoring Method'!$B$4*(101-H441)/100,1))</x:f>
        <x:v>0</x:v>
      </x:c>
      <x:c r="S441" s="37" t="n">
        <x:f>ROUND(IF(I441="",0,7.5*MIN(1,LN(1+I441)/LN(1+'Scoring Method'!$B$10)))+7.5*LN(1+J441)/LN(1+'Scoring Method'!$B$9),1)</x:f>
        <x:v>10.6</x:v>
      </x:c>
      <x:c r="T441" s="37" t="n">
        <x:f>SUM(K441:O441)</x:f>
        <x:v>4</x:v>
      </x:c>
      <x:c r="U441" s="37" t="n">
        <x:f>ROUND(SUM(P441:T441),1)</x:f>
        <x:v>24.6</x:v>
      </x:c>
      <x:c r="V441" s="32"/>
      <x:c r="W441" s="32" t="str">
        <x:v>연도 등록</x:v>
      </x:c>
    </x:row>
    <x:row r="442" ht="24" customHeight="1">
      <x:c r="A442" s="32" t="n">
        <x:v>438</x:v>
      </x:c>
      <x:c r="B442" s="32" t="str">
        <x:v>나를 있게 한 모든 것들(A Tree Grows in Brooklyn)</x:v>
      </x:c>
      <x:c r="C442" s="32" t="str">
        <x:v>Betty Smith</x:v>
      </x:c>
      <x:c r="D442" s="32" t="str">
        <x:v>소설·단편소설</x:v>
      </x:c>
      <x:c r="E442" s="32" t="n">
        <x:v>1943</x:v>
      </x:c>
      <x:c r="F442" s="32" t="n">
        <x:v>0</x:v>
      </x:c>
      <x:c r="G442" s="32" t="n">
        <x:v>1</x:v>
      </x:c>
      <x:c r="H442" s="32"/>
      <x:c r="I442" s="32" t="n">
        <x:f>IF(E442="","",MAX(0,'Scoring Method'!$B$11-E442-IF(E442&lt;0,1,0)))</x:f>
        <x:v>83</x:v>
      </x:c>
      <x:c r="J442" s="32" t="n">
        <x:v>8</x:v>
      </x:c>
      <x:c r="K442" s="32" t="n">
        <x:v>1</x:v>
      </x:c>
      <x:c r="L442" s="32" t="n">
        <x:v>1</x:v>
      </x:c>
      <x:c r="M442" s="32" t="n">
        <x:v>1</x:v>
      </x:c>
      <x:c r="N442" s="32" t="n">
        <x:v>0</x:v>
      </x:c>
      <x:c r="O442" s="32" t="n">
        <x:v>1</x:v>
      </x:c>
      <x:c r="P442" s="37" t="n">
        <x:f>ROUND('Scoring Method'!$B$2*F442/10,1)</x:f>
        <x:v>0</x:v>
      </x:c>
      <x:c r="Q442" s="37" t="n">
        <x:f>ROUND(MIN('Scoring Method'!$B$3,10*G442),1)</x:f>
        <x:v>10</x:v>
      </x:c>
      <x:c r="R442" s="37" t="n">
        <x:f>IF(H442="",0,ROUND('Scoring Method'!$B$4*(101-H442)/100,1))</x:f>
        <x:v>0</x:v>
      </x:c>
      <x:c r="S442" s="37" t="n">
        <x:f>ROUND(IF(I442="",0,7.5*MIN(1,LN(1+I442)/LN(1+'Scoring Method'!$B$10)))+7.5*LN(1+J442)/LN(1+'Scoring Method'!$B$9),1)</x:f>
        <x:v>10.8</x:v>
      </x:c>
      <x:c r="T442" s="37" t="n">
        <x:f>SUM(K442:O442)</x:f>
        <x:v>4</x:v>
      </x:c>
      <x:c r="U442" s="37" t="n">
        <x:f>ROUND(SUM(P442:T442),1)</x:f>
        <x:v>24.8</x:v>
      </x:c>
      <x:c r="V442" s="32"/>
      <x:c r="W442" s="32" t="str">
        <x:v>연도 등록</x:v>
      </x:c>
    </x:row>
    <x:row r="443" ht="24" customHeight="1">
      <x:c r="A443" s="32" t="n">
        <x:v>439</x:v>
      </x:c>
      <x:c r="B443" s="32" t="str">
        <x:v>A Treasury of American Folklore</x:v>
      </x:c>
      <x:c r="C443" s="32" t="str">
        <x:v>Benjamin Albert Botkin</x:v>
      </x:c>
      <x:c r="D443" s="32" t="str">
        <x:v>기타</x:v>
      </x:c>
      <x:c r="E443" s="32" t="n">
        <x:v>1944</x:v>
      </x:c>
      <x:c r="F443" s="32" t="n">
        <x:v>0</x:v>
      </x:c>
      <x:c r="G443" s="32" t="n">
        <x:v>1</x:v>
      </x:c>
      <x:c r="H443" s="32"/>
      <x:c r="I443" s="32" t="n">
        <x:f>IF(E443="","",MAX(0,'Scoring Method'!$B$11-E443-IF(E443&lt;0,1,0)))</x:f>
        <x:v>82</x:v>
      </x:c>
      <x:c r="J443" s="32" t="n">
        <x:v>9</x:v>
      </x:c>
      <x:c r="K443" s="32" t="n">
        <x:v>1</x:v>
      </x:c>
      <x:c r="L443" s="32" t="n">
        <x:v>1</x:v>
      </x:c>
      <x:c r="M443" s="32" t="n">
        <x:v>1</x:v>
      </x:c>
      <x:c r="N443" s="32" t="n">
        <x:v>0</x:v>
      </x:c>
      <x:c r="O443" s="32" t="n">
        <x:v>1</x:v>
      </x:c>
      <x:c r="P443" s="37" t="n">
        <x:f>ROUND('Scoring Method'!$B$2*F443/10,1)</x:f>
        <x:v>0</x:v>
      </x:c>
      <x:c r="Q443" s="37" t="n">
        <x:f>ROUND(MIN('Scoring Method'!$B$3,10*G443),1)</x:f>
        <x:v>10</x:v>
      </x:c>
      <x:c r="R443" s="37" t="n">
        <x:f>IF(H443="",0,ROUND('Scoring Method'!$B$4*(101-H443)/100,1))</x:f>
        <x:v>0</x:v>
      </x:c>
      <x:c r="S443" s="37" t="n">
        <x:f>ROUND(IF(I443="",0,7.5*MIN(1,LN(1+I443)/LN(1+'Scoring Method'!$B$10)))+7.5*LN(1+J443)/LN(1+'Scoring Method'!$B$9),1)</x:f>
        <x:v>11.1</x:v>
      </x:c>
      <x:c r="T443" s="37" t="n">
        <x:f>SUM(K443:O443)</x:f>
        <x:v>4</x:v>
      </x:c>
      <x:c r="U443" s="37" t="n">
        <x:f>ROUND(SUM(P443:T443),1)</x:f>
        <x:v>25.1</x:v>
      </x:c>
      <x:c r="V443" s="32"/>
      <x:c r="W443" s="32" t="str">
        <x:v>연도 등록</x:v>
      </x:c>
    </x:row>
    <x:row r="444" ht="24" customHeight="1">
      <x:c r="A444" s="32" t="n">
        <x:v>440</x:v>
      </x:c>
      <x:c r="B444" s="32" t="str">
        <x:v>A Street in Bronzeville</x:v>
      </x:c>
      <x:c r="C444" s="32" t="str">
        <x:v>Gwendolyn Elizabeth Brooks</x:v>
      </x:c>
      <x:c r="D444" s="32" t="str">
        <x:v>시</x:v>
      </x:c>
      <x:c r="E444" s="32" t="n">
        <x:v>1945</x:v>
      </x:c>
      <x:c r="F444" s="32" t="n">
        <x:v>0</x:v>
      </x:c>
      <x:c r="G444" s="32" t="n">
        <x:v>1</x:v>
      </x:c>
      <x:c r="H444" s="32"/>
      <x:c r="I444" s="32" t="n">
        <x:f>IF(E444="","",MAX(0,'Scoring Method'!$B$11-E444-IF(E444&lt;0,1,0)))</x:f>
        <x:v>81</x:v>
      </x:c>
      <x:c r="J444" s="32" t="n">
        <x:v>8</x:v>
      </x:c>
      <x:c r="K444" s="32" t="n">
        <x:v>1</x:v>
      </x:c>
      <x:c r="L444" s="32" t="n">
        <x:v>1</x:v>
      </x:c>
      <x:c r="M444" s="32" t="n">
        <x:v>1</x:v>
      </x:c>
      <x:c r="N444" s="32" t="n">
        <x:v>0</x:v>
      </x:c>
      <x:c r="O444" s="32" t="n">
        <x:v>1</x:v>
      </x:c>
      <x:c r="P444" s="37" t="n">
        <x:f>ROUND('Scoring Method'!$B$2*F444/10,1)</x:f>
        <x:v>0</x:v>
      </x:c>
      <x:c r="Q444" s="37" t="n">
        <x:f>ROUND(MIN('Scoring Method'!$B$3,10*G444),1)</x:f>
        <x:v>10</x:v>
      </x:c>
      <x:c r="R444" s="37" t="n">
        <x:f>IF(H444="",0,ROUND('Scoring Method'!$B$4*(101-H444)/100,1))</x:f>
        <x:v>0</x:v>
      </x:c>
      <x:c r="S444" s="37" t="n">
        <x:f>ROUND(IF(I444="",0,7.5*MIN(1,LN(1+I444)/LN(1+'Scoring Method'!$B$10)))+7.5*LN(1+J444)/LN(1+'Scoring Method'!$B$9),1)</x:f>
        <x:v>10.8</x:v>
      </x:c>
      <x:c r="T444" s="37" t="n">
        <x:f>SUM(K444:O444)</x:f>
        <x:v>4</x:v>
      </x:c>
      <x:c r="U444" s="37" t="n">
        <x:f>ROUND(SUM(P444:T444),1)</x:f>
        <x:v>24.8</x:v>
      </x:c>
      <x:c r="V444" s="32"/>
      <x:c r="W444" s="32" t="str">
        <x:v>연도 등록</x:v>
      </x:c>
    </x:row>
    <x:row r="445" ht="24" customHeight="1">
      <x:c r="A445" s="32" t="n">
        <x:v>441</x:v>
      </x:c>
      <x:c r="B445" s="32" t="str">
        <x:v>스포크 박사의 육아전서(The Common Sense Book of Baby and Child Care)</x:v>
      </x:c>
      <x:c r="C445" s="32" t="str">
        <x:v>Benjamin McLane Spock</x:v>
      </x:c>
      <x:c r="D445" s="32" t="str">
        <x:v>기타</x:v>
      </x:c>
      <x:c r="E445" s="32" t="n">
        <x:v>1946</x:v>
      </x:c>
      <x:c r="F445" s="32" t="n">
        <x:v>0</x:v>
      </x:c>
      <x:c r="G445" s="32" t="n">
        <x:v>1</x:v>
      </x:c>
      <x:c r="H445" s="32"/>
      <x:c r="I445" s="32" t="n">
        <x:f>IF(E445="","",MAX(0,'Scoring Method'!$B$11-E445-IF(E445&lt;0,1,0)))</x:f>
        <x:v>80</x:v>
      </x:c>
      <x:c r="J445" s="32" t="n">
        <x:v>7</x:v>
      </x:c>
      <x:c r="K445" s="32" t="n">
        <x:v>1</x:v>
      </x:c>
      <x:c r="L445" s="32" t="n">
        <x:v>1</x:v>
      </x:c>
      <x:c r="M445" s="32" t="n">
        <x:v>1</x:v>
      </x:c>
      <x:c r="N445" s="32" t="n">
        <x:v>0</x:v>
      </x:c>
      <x:c r="O445" s="32" t="n">
        <x:v>1</x:v>
      </x:c>
      <x:c r="P445" s="37" t="n">
        <x:f>ROUND('Scoring Method'!$B$2*F445/10,1)</x:f>
        <x:v>0</x:v>
      </x:c>
      <x:c r="Q445" s="37" t="n">
        <x:f>ROUND(MIN('Scoring Method'!$B$3,10*G445),1)</x:f>
        <x:v>10</x:v>
      </x:c>
      <x:c r="R445" s="37" t="n">
        <x:f>IF(H445="",0,ROUND('Scoring Method'!$B$4*(101-H445)/100,1))</x:f>
        <x:v>0</x:v>
      </x:c>
      <x:c r="S445" s="37" t="n">
        <x:f>ROUND(IF(I445="",0,7.5*MIN(1,LN(1+I445)/LN(1+'Scoring Method'!$B$10)))+7.5*LN(1+J445)/LN(1+'Scoring Method'!$B$9),1)</x:f>
        <x:v>10.5</x:v>
      </x:c>
      <x:c r="T445" s="37" t="n">
        <x:f>SUM(K445:O445)</x:f>
        <x:v>4</x:v>
      </x:c>
      <x:c r="U445" s="37" t="n">
        <x:f>ROUND(SUM(P445:T445),1)</x:f>
        <x:v>24.5</x:v>
      </x:c>
      <x:c r="V445" s="32"/>
      <x:c r="W445" s="32" t="str">
        <x:v>연도 등록</x:v>
      </x:c>
    </x:row>
    <x:row r="446" ht="24" customHeight="1">
      <x:c r="A446" s="32" t="n">
        <x:v>442</x:v>
      </x:c>
      <x:c r="B446" s="32" t="str">
        <x:v>얼음 장수의 왕림(The Iceman Cometh)</x:v>
      </x:c>
      <x:c r="C446" s="32" t="str">
        <x:v>유진 오닐(Eugene O'Neill)</x:v>
      </x:c>
      <x:c r="D446" s="32" t="str">
        <x:v>희곡</x:v>
      </x:c>
      <x:c r="E446" s="32" t="n">
        <x:v>1946</x:v>
      </x:c>
      <x:c r="F446" s="32" t="n">
        <x:v>0</x:v>
      </x:c>
      <x:c r="G446" s="32" t="n">
        <x:v>1</x:v>
      </x:c>
      <x:c r="H446" s="32"/>
      <x:c r="I446" s="32" t="n">
        <x:f>IF(E446="","",MAX(0,'Scoring Method'!$B$11-E446-IF(E446&lt;0,1,0)))</x:f>
        <x:v>80</x:v>
      </x:c>
      <x:c r="J446" s="32" t="n">
        <x:v>7</x:v>
      </x:c>
      <x:c r="K446" s="32" t="n">
        <x:v>1</x:v>
      </x:c>
      <x:c r="L446" s="32" t="n">
        <x:v>1</x:v>
      </x:c>
      <x:c r="M446" s="32" t="n">
        <x:v>1</x:v>
      </x:c>
      <x:c r="N446" s="32" t="n">
        <x:v>0</x:v>
      </x:c>
      <x:c r="O446" s="32" t="n">
        <x:v>1</x:v>
      </x:c>
      <x:c r="P446" s="37" t="n">
        <x:f>ROUND('Scoring Method'!$B$2*F446/10,1)</x:f>
        <x:v>0</x:v>
      </x:c>
      <x:c r="Q446" s="37" t="n">
        <x:f>ROUND(MIN('Scoring Method'!$B$3,10*G446),1)</x:f>
        <x:v>10</x:v>
      </x:c>
      <x:c r="R446" s="37" t="n">
        <x:f>IF(H446="",0,ROUND('Scoring Method'!$B$4*(101-H446)/100,1))</x:f>
        <x:v>0</x:v>
      </x:c>
      <x:c r="S446" s="37" t="n">
        <x:f>ROUND(IF(I446="",0,7.5*MIN(1,LN(1+I446)/LN(1+'Scoring Method'!$B$10)))+7.5*LN(1+J446)/LN(1+'Scoring Method'!$B$9),1)</x:f>
        <x:v>10.5</x:v>
      </x:c>
      <x:c r="T446" s="37" t="n">
        <x:f>SUM(K446:O446)</x:f>
        <x:v>4</x:v>
      </x:c>
      <x:c r="U446" s="37" t="n">
        <x:f>ROUND(SUM(P446:T446),1)</x:f>
        <x:v>24.5</x:v>
      </x:c>
      <x:c r="V446" s="32"/>
      <x:c r="W446" s="32" t="str">
        <x:v>연도 등록</x:v>
      </x:c>
    </x:row>
    <x:row r="447" ht="24" customHeight="1">
      <x:c r="A447" s="32" t="n">
        <x:v>443</x:v>
      </x:c>
      <x:c r="B447" s="32" t="str">
        <x:v>잘 자요 달님(Goodnight Moon)</x:v>
      </x:c>
      <x:c r="C447" s="32" t="str">
        <x:v>Margaret Wise Brown</x:v>
      </x:c>
      <x:c r="D447" s="32" t="str">
        <x:v>기타</x:v>
      </x:c>
      <x:c r="E447" s="32" t="n">
        <x:v>1947</x:v>
      </x:c>
      <x:c r="F447" s="32" t="n">
        <x:v>0</x:v>
      </x:c>
      <x:c r="G447" s="32" t="n">
        <x:v>1</x:v>
      </x:c>
      <x:c r="H447" s="32"/>
      <x:c r="I447" s="32" t="n">
        <x:f>IF(E447="","",MAX(0,'Scoring Method'!$B$11-E447-IF(E447&lt;0,1,0)))</x:f>
        <x:v>79</x:v>
      </x:c>
      <x:c r="J447" s="32" t="n">
        <x:v>11</x:v>
      </x:c>
      <x:c r="K447" s="32" t="n">
        <x:v>1</x:v>
      </x:c>
      <x:c r="L447" s="32" t="n">
        <x:v>1</x:v>
      </x:c>
      <x:c r="M447" s="32" t="n">
        <x:v>1</x:v>
      </x:c>
      <x:c r="N447" s="32" t="n">
        <x:v>0</x:v>
      </x:c>
      <x:c r="O447" s="32" t="n">
        <x:v>1</x:v>
      </x:c>
      <x:c r="P447" s="37" t="n">
        <x:f>ROUND('Scoring Method'!$B$2*F447/10,1)</x:f>
        <x:v>0</x:v>
      </x:c>
      <x:c r="Q447" s="37" t="n">
        <x:f>ROUND(MIN('Scoring Method'!$B$3,10*G447),1)</x:f>
        <x:v>10</x:v>
      </x:c>
      <x:c r="R447" s="37" t="n">
        <x:f>IF(H447="",0,ROUND('Scoring Method'!$B$4*(101-H447)/100,1))</x:f>
        <x:v>0</x:v>
      </x:c>
      <x:c r="S447" s="37" t="n">
        <x:f>ROUND(IF(I447="",0,7.5*MIN(1,LN(1+I447)/LN(1+'Scoring Method'!$B$10)))+7.5*LN(1+J447)/LN(1+'Scoring Method'!$B$9),1)</x:f>
        <x:v>11.5</x:v>
      </x:c>
      <x:c r="T447" s="37" t="n">
        <x:f>SUM(K447:O447)</x:f>
        <x:v>4</x:v>
      </x:c>
      <x:c r="U447" s="37" t="n">
        <x:f>ROUND(SUM(P447:T447),1)</x:f>
        <x:v>25.5</x:v>
      </x:c>
      <x:c r="V447" s="32"/>
      <x:c r="W447" s="32" t="str">
        <x:v>연도 등록</x:v>
      </x:c>
    </x:row>
    <x:row r="448" ht="24" customHeight="1">
      <x:c r="A448" s="32" t="n">
        <x:v>444</x:v>
      </x:c>
      <x:c r="B448" s="32" t="str">
        <x:v>욕망이라는 이름의 전차(A Streetcar Named Desire)</x:v>
      </x:c>
      <x:c r="C448" s="32" t="str">
        <x:v>Tennessee Williams</x:v>
      </x:c>
      <x:c r="D448" s="32" t="str">
        <x:v>희곡</x:v>
      </x:c>
      <x:c r="E448" s="32" t="n">
        <x:v>1947</x:v>
      </x:c>
      <x:c r="F448" s="32" t="n">
        <x:v>0</x:v>
      </x:c>
      <x:c r="G448" s="32" t="n">
        <x:v>1</x:v>
      </x:c>
      <x:c r="H448" s="32"/>
      <x:c r="I448" s="32" t="n">
        <x:f>IF(E448="","",MAX(0,'Scoring Method'!$B$11-E448-IF(E448&lt;0,1,0)))</x:f>
        <x:v>79</x:v>
      </x:c>
      <x:c r="J448" s="32" t="n">
        <x:v>7</x:v>
      </x:c>
      <x:c r="K448" s="32" t="n">
        <x:v>1</x:v>
      </x:c>
      <x:c r="L448" s="32" t="n">
        <x:v>1</x:v>
      </x:c>
      <x:c r="M448" s="32" t="n">
        <x:v>1</x:v>
      </x:c>
      <x:c r="N448" s="32" t="n">
        <x:v>0</x:v>
      </x:c>
      <x:c r="O448" s="32" t="n">
        <x:v>1</x:v>
      </x:c>
      <x:c r="P448" s="37" t="n">
        <x:f>ROUND('Scoring Method'!$B$2*F448/10,1)</x:f>
        <x:v>0</x:v>
      </x:c>
      <x:c r="Q448" s="37" t="n">
        <x:f>ROUND(MIN('Scoring Method'!$B$3,10*G448),1)</x:f>
        <x:v>10</x:v>
      </x:c>
      <x:c r="R448" s="37" t="n">
        <x:f>IF(H448="",0,ROUND('Scoring Method'!$B$4*(101-H448)/100,1))</x:f>
        <x:v>0</x:v>
      </x:c>
      <x:c r="S448" s="37" t="n">
        <x:f>ROUND(IF(I448="",0,7.5*MIN(1,LN(1+I448)/LN(1+'Scoring Method'!$B$10)))+7.5*LN(1+J448)/LN(1+'Scoring Method'!$B$9),1)</x:f>
        <x:v>10.5</x:v>
      </x:c>
      <x:c r="T448" s="37" t="n">
        <x:f>SUM(K448:O448)</x:f>
        <x:v>4</x:v>
      </x:c>
      <x:c r="U448" s="37" t="n">
        <x:f>ROUND(SUM(P448:T448),1)</x:f>
        <x:v>24.5</x:v>
      </x:c>
      <x:c r="V448" s="32"/>
      <x:c r="W448" s="32" t="str">
        <x:v>연도 등록</x:v>
      </x:c>
    </x:row>
    <x:row r="449" ht="24" customHeight="1">
      <x:c r="A449" s="32" t="n">
        <x:v>445</x:v>
      </x:c>
      <x:c r="B449" s="32" t="str">
        <x:v>Sexual Behavior in the Human Male</x:v>
      </x:c>
      <x:c r="C449" s="32" t="str">
        <x:v>Alfred Charles Kinsey</x:v>
      </x:c>
      <x:c r="D449" s="32" t="str">
        <x:v>기타</x:v>
      </x:c>
      <x:c r="E449" s="32" t="n">
        <x:v>1948</x:v>
      </x:c>
      <x:c r="F449" s="32" t="n">
        <x:v>0</x:v>
      </x:c>
      <x:c r="G449" s="32" t="n">
        <x:v>1</x:v>
      </x:c>
      <x:c r="H449" s="32"/>
      <x:c r="I449" s="32" t="n">
        <x:f>IF(E449="","",MAX(0,'Scoring Method'!$B$11-E449-IF(E449&lt;0,1,0)))</x:f>
        <x:v>78</x:v>
      </x:c>
      <x:c r="J449" s="32" t="n">
        <x:v>10</x:v>
      </x:c>
      <x:c r="K449" s="32" t="n">
        <x:v>1</x:v>
      </x:c>
      <x:c r="L449" s="32" t="n">
        <x:v>1</x:v>
      </x:c>
      <x:c r="M449" s="32" t="n">
        <x:v>1</x:v>
      </x:c>
      <x:c r="N449" s="32" t="n">
        <x:v>0</x:v>
      </x:c>
      <x:c r="O449" s="32" t="n">
        <x:v>1</x:v>
      </x:c>
      <x:c r="P449" s="37" t="n">
        <x:f>ROUND('Scoring Method'!$B$2*F449/10,1)</x:f>
        <x:v>0</x:v>
      </x:c>
      <x:c r="Q449" s="37" t="n">
        <x:f>ROUND(MIN('Scoring Method'!$B$3,10*G449),1)</x:f>
        <x:v>10</x:v>
      </x:c>
      <x:c r="R449" s="37" t="n">
        <x:f>IF(H449="",0,ROUND('Scoring Method'!$B$4*(101-H449)/100,1))</x:f>
        <x:v>0</x:v>
      </x:c>
      <x:c r="S449" s="37" t="n">
        <x:f>ROUND(IF(I449="",0,7.5*MIN(1,LN(1+I449)/LN(1+'Scoring Method'!$B$10)))+7.5*LN(1+J449)/LN(1+'Scoring Method'!$B$9),1)</x:f>
        <x:v>11.3</x:v>
      </x:c>
      <x:c r="T449" s="37" t="n">
        <x:f>SUM(K449:O449)</x:f>
        <x:v>4</x:v>
      </x:c>
      <x:c r="U449" s="37" t="n">
        <x:f>ROUND(SUM(P449:T449),1)</x:f>
        <x:v>25.3</x:v>
      </x:c>
      <x:c r="V449" s="32"/>
      <x:c r="W449" s="32" t="str">
        <x:v>연도 등록</x:v>
      </x:c>
    </x:row>
    <x:row r="450" ht="24" customHeight="1">
      <x:c r="A450" s="32" t="n">
        <x:v>446</x:v>
      </x:c>
      <x:c r="B450" s="32" t="str">
        <x:v>샬롯의 거미줄(Charlotte’s Web)</x:v>
      </x:c>
      <x:c r="C450" s="32" t="str">
        <x:v>Elwyn Brooks White</x:v>
      </x:c>
      <x:c r="D450" s="32" t="str">
        <x:v>소설·단편소설</x:v>
      </x:c>
      <x:c r="E450" s="32" t="n">
        <x:v>1952</x:v>
      </x:c>
      <x:c r="F450" s="32" t="n">
        <x:v>0</x:v>
      </x:c>
      <x:c r="G450" s="32" t="n">
        <x:v>1</x:v>
      </x:c>
      <x:c r="H450" s="32"/>
      <x:c r="I450" s="32" t="n">
        <x:f>IF(E450="","",MAX(0,'Scoring Method'!$B$11-E450-IF(E450&lt;0,1,0)))</x:f>
        <x:v>74</x:v>
      </x:c>
      <x:c r="J450" s="32" t="n">
        <x:v>8</x:v>
      </x:c>
      <x:c r="K450" s="32" t="n">
        <x:v>1</x:v>
      </x:c>
      <x:c r="L450" s="32" t="n">
        <x:v>1</x:v>
      </x:c>
      <x:c r="M450" s="32" t="n">
        <x:v>1</x:v>
      </x:c>
      <x:c r="N450" s="32" t="n">
        <x:v>0</x:v>
      </x:c>
      <x:c r="O450" s="32" t="n">
        <x:v>1</x:v>
      </x:c>
      <x:c r="P450" s="37" t="n">
        <x:f>ROUND('Scoring Method'!$B$2*F450/10,1)</x:f>
        <x:v>0</x:v>
      </x:c>
      <x:c r="Q450" s="37" t="n">
        <x:f>ROUND(MIN('Scoring Method'!$B$3,10*G450),1)</x:f>
        <x:v>10</x:v>
      </x:c>
      <x:c r="R450" s="37" t="n">
        <x:f>IF(H450="",0,ROUND('Scoring Method'!$B$4*(101-H450)/100,1))</x:f>
        <x:v>0</x:v>
      </x:c>
      <x:c r="S450" s="37" t="n">
        <x:f>ROUND(IF(I450="",0,7.5*MIN(1,LN(1+I450)/LN(1+'Scoring Method'!$B$10)))+7.5*LN(1+J450)/LN(1+'Scoring Method'!$B$9),1)</x:f>
        <x:v>10.7</x:v>
      </x:c>
      <x:c r="T450" s="37" t="n">
        <x:f>SUM(K450:O450)</x:f>
        <x:v>4</x:v>
      </x:c>
      <x:c r="U450" s="37" t="n">
        <x:f>ROUND(SUM(P450:T450),1)</x:f>
        <x:v>24.7</x:v>
      </x:c>
      <x:c r="V450" s="32"/>
      <x:c r="W450" s="32" t="str">
        <x:v>연도 등록</x:v>
      </x:c>
    </x:row>
    <x:row r="451" ht="24" customHeight="1">
      <x:c r="A451" s="32" t="n">
        <x:v>447</x:v>
      </x:c>
      <x:c r="B451" s="32" t="str">
        <x:v>화씨 451(Fahrenheit 451)</x:v>
      </x:c>
      <x:c r="C451" s="32" t="str">
        <x:v>Ray Douglas Bradbury</x:v>
      </x:c>
      <x:c r="D451" s="32" t="str">
        <x:v>소설·단편소설</x:v>
      </x:c>
      <x:c r="E451" s="32" t="n">
        <x:v>1953</x:v>
      </x:c>
      <x:c r="F451" s="32" t="n">
        <x:v>0</x:v>
      </x:c>
      <x:c r="G451" s="32" t="n">
        <x:v>1</x:v>
      </x:c>
      <x:c r="H451" s="32"/>
      <x:c r="I451" s="32" t="n">
        <x:f>IF(E451="","",MAX(0,'Scoring Method'!$B$11-E451-IF(E451&lt;0,1,0)))</x:f>
        <x:v>73</x:v>
      </x:c>
      <x:c r="J451" s="32" t="n">
        <x:v>8</x:v>
      </x:c>
      <x:c r="K451" s="32" t="n">
        <x:v>1</x:v>
      </x:c>
      <x:c r="L451" s="32" t="n">
        <x:v>1</x:v>
      </x:c>
      <x:c r="M451" s="32" t="n">
        <x:v>1</x:v>
      </x:c>
      <x:c r="N451" s="32" t="n">
        <x:v>0</x:v>
      </x:c>
      <x:c r="O451" s="32" t="n">
        <x:v>1</x:v>
      </x:c>
      <x:c r="P451" s="37" t="n">
        <x:f>ROUND('Scoring Method'!$B$2*F451/10,1)</x:f>
        <x:v>0</x:v>
      </x:c>
      <x:c r="Q451" s="37" t="n">
        <x:f>ROUND(MIN('Scoring Method'!$B$3,10*G451),1)</x:f>
        <x:v>10</x:v>
      </x:c>
      <x:c r="R451" s="37" t="n">
        <x:f>IF(H451="",0,ROUND('Scoring Method'!$B$4*(101-H451)/100,1))</x:f>
        <x:v>0</x:v>
      </x:c>
      <x:c r="S451" s="37" t="n">
        <x:f>ROUND(IF(I451="",0,7.5*MIN(1,LN(1+I451)/LN(1+'Scoring Method'!$B$10)))+7.5*LN(1+J451)/LN(1+'Scoring Method'!$B$9),1)</x:f>
        <x:v>10.7</x:v>
      </x:c>
      <x:c r="T451" s="37" t="n">
        <x:f>SUM(K451:O451)</x:f>
        <x:v>4</x:v>
      </x:c>
      <x:c r="U451" s="37" t="n">
        <x:f>ROUND(SUM(P451:T451),1)</x:f>
        <x:v>24.7</x:v>
      </x:c>
      <x:c r="V451" s="32"/>
      <x:c r="W451" s="32" t="str">
        <x:v>연도 등록</x:v>
      </x:c>
    </x:row>
    <x:row r="452" ht="24" customHeight="1">
      <x:c r="A452" s="32" t="n">
        <x:v>448</x:v>
      </x:c>
      <x:c r="B452" s="32" t="str">
        <x:v>울부짖음(Howl)</x:v>
      </x:c>
      <x:c r="C452" s="32" t="str">
        <x:v>Irwin Allen Ginsberg</x:v>
      </x:c>
      <x:c r="D452" s="32" t="str">
        <x:v>시</x:v>
      </x:c>
      <x:c r="E452" s="32" t="n">
        <x:v>1956</x:v>
      </x:c>
      <x:c r="F452" s="32" t="n">
        <x:v>0</x:v>
      </x:c>
      <x:c r="G452" s="32" t="n">
        <x:v>1</x:v>
      </x:c>
      <x:c r="H452" s="32"/>
      <x:c r="I452" s="32" t="n">
        <x:f>IF(E452="","",MAX(0,'Scoring Method'!$B$11-E452-IF(E452&lt;0,1,0)))</x:f>
        <x:v>70</x:v>
      </x:c>
      <x:c r="J452" s="32" t="n">
        <x:v>8</x:v>
      </x:c>
      <x:c r="K452" s="32" t="n">
        <x:v>1</x:v>
      </x:c>
      <x:c r="L452" s="32" t="n">
        <x:v>1</x:v>
      </x:c>
      <x:c r="M452" s="32" t="n">
        <x:v>1</x:v>
      </x:c>
      <x:c r="N452" s="32" t="n">
        <x:v>0</x:v>
      </x:c>
      <x:c r="O452" s="32" t="n">
        <x:v>1</x:v>
      </x:c>
      <x:c r="P452" s="37" t="n">
        <x:f>ROUND('Scoring Method'!$B$2*F452/10,1)</x:f>
        <x:v>0</x:v>
      </x:c>
      <x:c r="Q452" s="37" t="n">
        <x:f>ROUND(MIN('Scoring Method'!$B$3,10*G452),1)</x:f>
        <x:v>10</x:v>
      </x:c>
      <x:c r="R452" s="37" t="n">
        <x:f>IF(H452="",0,ROUND('Scoring Method'!$B$4*(101-H452)/100,1))</x:f>
        <x:v>0</x:v>
      </x:c>
      <x:c r="S452" s="37" t="n">
        <x:f>ROUND(IF(I452="",0,7.5*MIN(1,LN(1+I452)/LN(1+'Scoring Method'!$B$10)))+7.5*LN(1+J452)/LN(1+'Scoring Method'!$B$9),1)</x:f>
        <x:v>10.6</x:v>
      </x:c>
      <x:c r="T452" s="37" t="n">
        <x:f>SUM(K452:O452)</x:f>
        <x:v>4</x:v>
      </x:c>
      <x:c r="U452" s="37" t="n">
        <x:f>ROUND(SUM(P452:T452),1)</x:f>
        <x:v>24.6</x:v>
      </x:c>
      <x:c r="V452" s="32"/>
      <x:c r="W452" s="32" t="str">
        <x:v>연도 등록</x:v>
      </x:c>
    </x:row>
    <x:row r="453" ht="24" customHeight="1">
      <x:c r="A453" s="32" t="n">
        <x:v>449</x:v>
      </x:c>
      <x:c r="B453" s="32" t="str">
        <x:v>아틀라스(Atlas Shrugged)</x:v>
      </x:c>
      <x:c r="C453" s="32" t="str">
        <x:v>Ayn Rand</x:v>
      </x:c>
      <x:c r="D453" s="32" t="str">
        <x:v>소설·단편소설</x:v>
      </x:c>
      <x:c r="E453" s="32" t="n">
        <x:v>1957</x:v>
      </x:c>
      <x:c r="F453" s="32" t="n">
        <x:v>0</x:v>
      </x:c>
      <x:c r="G453" s="32" t="n">
        <x:v>1</x:v>
      </x:c>
      <x:c r="H453" s="32"/>
      <x:c r="I453" s="32" t="n">
        <x:f>IF(E453="","",MAX(0,'Scoring Method'!$B$11-E453-IF(E453&lt;0,1,0)))</x:f>
        <x:v>69</x:v>
      </x:c>
      <x:c r="J453" s="32" t="n">
        <x:v>10</x:v>
      </x:c>
      <x:c r="K453" s="32" t="n">
        <x:v>1</x:v>
      </x:c>
      <x:c r="L453" s="32" t="n">
        <x:v>1</x:v>
      </x:c>
      <x:c r="M453" s="32" t="n">
        <x:v>1</x:v>
      </x:c>
      <x:c r="N453" s="32" t="n">
        <x:v>0</x:v>
      </x:c>
      <x:c r="O453" s="32" t="n">
        <x:v>1</x:v>
      </x:c>
      <x:c r="P453" s="37" t="n">
        <x:f>ROUND('Scoring Method'!$B$2*F453/10,1)</x:f>
        <x:v>0</x:v>
      </x:c>
      <x:c r="Q453" s="37" t="n">
        <x:f>ROUND(MIN('Scoring Method'!$B$3,10*G453),1)</x:f>
        <x:v>10</x:v>
      </x:c>
      <x:c r="R453" s="37" t="n">
        <x:f>IF(H453="",0,ROUND('Scoring Method'!$B$4*(101-H453)/100,1))</x:f>
        <x:v>0</x:v>
      </x:c>
      <x:c r="S453" s="37" t="n">
        <x:f>ROUND(IF(I453="",0,7.5*MIN(1,LN(1+I453)/LN(1+'Scoring Method'!$B$10)))+7.5*LN(1+J453)/LN(1+'Scoring Method'!$B$9),1)</x:f>
        <x:v>11.1</x:v>
      </x:c>
      <x:c r="T453" s="37" t="n">
        <x:f>SUM(K453:O453)</x:f>
        <x:v>4</x:v>
      </x:c>
      <x:c r="U453" s="37" t="n">
        <x:f>ROUND(SUM(P453:T453),1)</x:f>
        <x:v>25.1</x:v>
      </x:c>
      <x:c r="V453" s="32"/>
      <x:c r="W453" s="32" t="str">
        <x:v>연도 등록</x:v>
      </x:c>
    </x:row>
    <x:row r="454" ht="24" customHeight="1">
      <x:c r="A454" s="32" t="n">
        <x:v>450</x:v>
      </x:c>
      <x:c r="B454" s="32" t="str">
        <x:v>모자 쓴 고양이(The Cat in the Hat)</x:v>
      </x:c>
      <x:c r="C454" s="32" t="str">
        <x:v>Dr. Seuss</x:v>
      </x:c>
      <x:c r="D454" s="32" t="str">
        <x:v>기타</x:v>
      </x:c>
      <x:c r="E454" s="32" t="n">
        <x:v>1957</x:v>
      </x:c>
      <x:c r="F454" s="32" t="n">
        <x:v>0</x:v>
      </x:c>
      <x:c r="G454" s="32" t="n">
        <x:v>1</x:v>
      </x:c>
      <x:c r="H454" s="32"/>
      <x:c r="I454" s="32" t="n">
        <x:f>IF(E454="","",MAX(0,'Scoring Method'!$B$11-E454-IF(E454&lt;0,1,0)))</x:f>
        <x:v>69</x:v>
      </x:c>
      <x:c r="J454" s="32" t="n">
        <x:v>8</x:v>
      </x:c>
      <x:c r="K454" s="32" t="n">
        <x:v>1</x:v>
      </x:c>
      <x:c r="L454" s="32" t="n">
        <x:v>1</x:v>
      </x:c>
      <x:c r="M454" s="32" t="n">
        <x:v>1</x:v>
      </x:c>
      <x:c r="N454" s="32" t="n">
        <x:v>0</x:v>
      </x:c>
      <x:c r="O454" s="32" t="n">
        <x:v>1</x:v>
      </x:c>
      <x:c r="P454" s="37" t="n">
        <x:f>ROUND('Scoring Method'!$B$2*F454/10,1)</x:f>
        <x:v>0</x:v>
      </x:c>
      <x:c r="Q454" s="37" t="n">
        <x:f>ROUND(MIN('Scoring Method'!$B$3,10*G454),1)</x:f>
        <x:v>10</x:v>
      </x:c>
      <x:c r="R454" s="37" t="n">
        <x:f>IF(H454="",0,ROUND('Scoring Method'!$B$4*(101-H454)/100,1))</x:f>
        <x:v>0</x:v>
      </x:c>
      <x:c r="S454" s="37" t="n">
        <x:f>ROUND(IF(I454="",0,7.5*MIN(1,LN(1+I454)/LN(1+'Scoring Method'!$B$10)))+7.5*LN(1+J454)/LN(1+'Scoring Method'!$B$9),1)</x:f>
        <x:v>10.6</x:v>
      </x:c>
      <x:c r="T454" s="37" t="n">
        <x:f>SUM(K454:O454)</x:f>
        <x:v>4</x:v>
      </x:c>
      <x:c r="U454" s="37" t="n">
        <x:f>ROUND(SUM(P454:T454),1)</x:f>
        <x:v>24.6</x:v>
      </x:c>
      <x:c r="V454" s="32"/>
      <x:c r="W454" s="32" t="str">
        <x:v>연도 등록</x:v>
      </x:c>
    </x:row>
    <x:row r="455" ht="24" customHeight="1">
      <x:c r="A455" s="32" t="n">
        <x:v>451</x:v>
      </x:c>
      <x:c r="B455" s="32" t="str">
        <x:v>길 위에서(On the Road)</x:v>
      </x:c>
      <x:c r="C455" s="32" t="str">
        <x:v>Jean-Louis Lebris de Kérouac</x:v>
      </x:c>
      <x:c r="D455" s="32" t="str">
        <x:v>소설·단편소설</x:v>
      </x:c>
      <x:c r="E455" s="32" t="n">
        <x:v>1957</x:v>
      </x:c>
      <x:c r="F455" s="32" t="n">
        <x:v>0</x:v>
      </x:c>
      <x:c r="G455" s="32" t="n">
        <x:v>1</x:v>
      </x:c>
      <x:c r="H455" s="32"/>
      <x:c r="I455" s="32" t="n">
        <x:f>IF(E455="","",MAX(0,'Scoring Method'!$B$11-E455-IF(E455&lt;0,1,0)))</x:f>
        <x:v>69</x:v>
      </x:c>
      <x:c r="J455" s="32" t="n">
        <x:v>9</x:v>
      </x:c>
      <x:c r="K455" s="32" t="n">
        <x:v>1</x:v>
      </x:c>
      <x:c r="L455" s="32" t="n">
        <x:v>1</x:v>
      </x:c>
      <x:c r="M455" s="32" t="n">
        <x:v>1</x:v>
      </x:c>
      <x:c r="N455" s="32" t="n">
        <x:v>0</x:v>
      </x:c>
      <x:c r="O455" s="32" t="n">
        <x:v>1</x:v>
      </x:c>
      <x:c r="P455" s="37" t="n">
        <x:f>ROUND('Scoring Method'!$B$2*F455/10,1)</x:f>
        <x:v>0</x:v>
      </x:c>
      <x:c r="Q455" s="37" t="n">
        <x:f>ROUND(MIN('Scoring Method'!$B$3,10*G455),1)</x:f>
        <x:v>10</x:v>
      </x:c>
      <x:c r="R455" s="37" t="n">
        <x:f>IF(H455="",0,ROUND('Scoring Method'!$B$4*(101-H455)/100,1))</x:f>
        <x:v>0</x:v>
      </x:c>
      <x:c r="S455" s="37" t="n">
        <x:f>ROUND(IF(I455="",0,7.5*MIN(1,LN(1+I455)/LN(1+'Scoring Method'!$B$10)))+7.5*LN(1+J455)/LN(1+'Scoring Method'!$B$9),1)</x:f>
        <x:v>10.9</x:v>
      </x:c>
      <x:c r="T455" s="37" t="n">
        <x:f>SUM(K455:O455)</x:f>
        <x:v>4</x:v>
      </x:c>
      <x:c r="U455" s="37" t="n">
        <x:f>ROUND(SUM(P455:T455),1)</x:f>
        <x:v>24.9</x:v>
      </x:c>
      <x:c r="V455" s="32"/>
      <x:c r="W455" s="32" t="str">
        <x:v>연도 등록</x:v>
      </x:c>
    </x:row>
    <x:row r="456" ht="24" customHeight="1">
      <x:c r="A456" s="32" t="n">
        <x:v>452</x:v>
      </x:c>
      <x:c r="B456" s="32" t="str">
        <x:v>굿바이, 콜럼버스(Goodbye, Columbus)</x:v>
      </x:c>
      <x:c r="C456" s="32" t="str">
        <x:v>Philip Milton Roth</x:v>
      </x:c>
      <x:c r="D456" s="32" t="str">
        <x:v>소설·단편소설</x:v>
      </x:c>
      <x:c r="E456" s="32" t="n">
        <x:v>1959</x:v>
      </x:c>
      <x:c r="F456" s="32" t="n">
        <x:v>0</x:v>
      </x:c>
      <x:c r="G456" s="32" t="n">
        <x:v>1</x:v>
      </x:c>
      <x:c r="H456" s="32"/>
      <x:c r="I456" s="32" t="n">
        <x:f>IF(E456="","",MAX(0,'Scoring Method'!$B$11-E456-IF(E456&lt;0,1,0)))</x:f>
        <x:v>67</x:v>
      </x:c>
      <x:c r="J456" s="32" t="n">
        <x:v>8</x:v>
      </x:c>
      <x:c r="K456" s="32" t="n">
        <x:v>1</x:v>
      </x:c>
      <x:c r="L456" s="32" t="n">
        <x:v>1</x:v>
      </x:c>
      <x:c r="M456" s="32" t="n">
        <x:v>1</x:v>
      </x:c>
      <x:c r="N456" s="32" t="n">
        <x:v>0</x:v>
      </x:c>
      <x:c r="O456" s="32" t="n">
        <x:v>1</x:v>
      </x:c>
      <x:c r="P456" s="37" t="n">
        <x:f>ROUND('Scoring Method'!$B$2*F456/10,1)</x:f>
        <x:v>0</x:v>
      </x:c>
      <x:c r="Q456" s="37" t="n">
        <x:f>ROUND(MIN('Scoring Method'!$B$3,10*G456),1)</x:f>
        <x:v>10</x:v>
      </x:c>
      <x:c r="R456" s="37" t="n">
        <x:f>IF(H456="",0,ROUND('Scoring Method'!$B$4*(101-H456)/100,1))</x:f>
        <x:v>0</x:v>
      </x:c>
      <x:c r="S456" s="37" t="n">
        <x:f>ROUND(IF(I456="",0,7.5*MIN(1,LN(1+I456)/LN(1+'Scoring Method'!$B$10)))+7.5*LN(1+J456)/LN(1+'Scoring Method'!$B$9),1)</x:f>
        <x:v>10.6</x:v>
      </x:c>
      <x:c r="T456" s="37" t="n">
        <x:f>SUM(K456:O456)</x:f>
        <x:v>4</x:v>
      </x:c>
      <x:c r="U456" s="37" t="n">
        <x:f>ROUND(SUM(P456:T456),1)</x:f>
        <x:v>24.6</x:v>
      </x:c>
      <x:c r="V456" s="32"/>
      <x:c r="W456" s="32" t="str">
        <x:v>연도 등록</x:v>
      </x:c>
    </x:row>
    <x:row r="457" ht="24" customHeight="1">
      <x:c r="A457" s="32" t="n">
        <x:v>453</x:v>
      </x:c>
      <x:c r="B457" s="32" t="str">
        <x:v>캐치-22(Catch-22)</x:v>
      </x:c>
      <x:c r="C457" s="32" t="str">
        <x:v>Joseph Heller</x:v>
      </x:c>
      <x:c r="D457" s="32" t="str">
        <x:v>소설·단편소설</x:v>
      </x:c>
      <x:c r="E457" s="32" t="n">
        <x:v>1961</x:v>
      </x:c>
      <x:c r="F457" s="32" t="n">
        <x:v>0</x:v>
      </x:c>
      <x:c r="G457" s="32" t="n">
        <x:v>1</x:v>
      </x:c>
      <x:c r="H457" s="32"/>
      <x:c r="I457" s="32" t="n">
        <x:f>IF(E457="","",MAX(0,'Scoring Method'!$B$11-E457-IF(E457&lt;0,1,0)))</x:f>
        <x:v>65</x:v>
      </x:c>
      <x:c r="J457" s="32" t="n">
        <x:v>8</x:v>
      </x:c>
      <x:c r="K457" s="32" t="n">
        <x:v>1</x:v>
      </x:c>
      <x:c r="L457" s="32" t="n">
        <x:v>1</x:v>
      </x:c>
      <x:c r="M457" s="32" t="n">
        <x:v>1</x:v>
      </x:c>
      <x:c r="N457" s="32" t="n">
        <x:v>0</x:v>
      </x:c>
      <x:c r="O457" s="32" t="n">
        <x:v>1</x:v>
      </x:c>
      <x:c r="P457" s="37" t="n">
        <x:f>ROUND('Scoring Method'!$B$2*F457/10,1)</x:f>
        <x:v>0</x:v>
      </x:c>
      <x:c r="Q457" s="37" t="n">
        <x:f>ROUND(MIN('Scoring Method'!$B$3,10*G457),1)</x:f>
        <x:v>10</x:v>
      </x:c>
      <x:c r="R457" s="37" t="n">
        <x:f>IF(H457="",0,ROUND('Scoring Method'!$B$4*(101-H457)/100,1))</x:f>
        <x:v>0</x:v>
      </x:c>
      <x:c r="S457" s="37" t="n">
        <x:f>ROUND(IF(I457="",0,7.5*MIN(1,LN(1+I457)/LN(1+'Scoring Method'!$B$10)))+7.5*LN(1+J457)/LN(1+'Scoring Method'!$B$9),1)</x:f>
        <x:v>10.6</x:v>
      </x:c>
      <x:c r="T457" s="37" t="n">
        <x:f>SUM(K457:O457)</x:f>
        <x:v>4</x:v>
      </x:c>
      <x:c r="U457" s="37" t="n">
        <x:f>ROUND(SUM(P457:T457),1)</x:f>
        <x:v>24.6</x:v>
      </x:c>
      <x:c r="V457" s="32"/>
      <x:c r="W457" s="32" t="str">
        <x:v>연도 등록</x:v>
      </x:c>
    </x:row>
    <x:row r="458" ht="24" customHeight="1">
      <x:c r="A458" s="32" t="n">
        <x:v>454</x:v>
      </x:c>
      <x:c r="B458" s="32" t="str">
        <x:v>낯선 땅 이방인(Stranger in a Strange Land)</x:v>
      </x:c>
      <x:c r="C458" s="32" t="str">
        <x:v>Robert Anson Heinlein</x:v>
      </x:c>
      <x:c r="D458" s="32" t="str">
        <x:v>소설·단편소설</x:v>
      </x:c>
      <x:c r="E458" s="32" t="n">
        <x:v>1961</x:v>
      </x:c>
      <x:c r="F458" s="32" t="n">
        <x:v>0</x:v>
      </x:c>
      <x:c r="G458" s="32" t="n">
        <x:v>1</x:v>
      </x:c>
      <x:c r="H458" s="32"/>
      <x:c r="I458" s="32" t="n">
        <x:f>IF(E458="","",MAX(0,'Scoring Method'!$B$11-E458-IF(E458&lt;0,1,0)))</x:f>
        <x:v>65</x:v>
      </x:c>
      <x:c r="J458" s="32" t="n">
        <x:v>9</x:v>
      </x:c>
      <x:c r="K458" s="32" t="n">
        <x:v>1</x:v>
      </x:c>
      <x:c r="L458" s="32" t="n">
        <x:v>1</x:v>
      </x:c>
      <x:c r="M458" s="32" t="n">
        <x:v>1</x:v>
      </x:c>
      <x:c r="N458" s="32" t="n">
        <x:v>0</x:v>
      </x:c>
      <x:c r="O458" s="32" t="n">
        <x:v>1</x:v>
      </x:c>
      <x:c r="P458" s="37" t="n">
        <x:f>ROUND('Scoring Method'!$B$2*F458/10,1)</x:f>
        <x:v>0</x:v>
      </x:c>
      <x:c r="Q458" s="37" t="n">
        <x:f>ROUND(MIN('Scoring Method'!$B$3,10*G458),1)</x:f>
        <x:v>10</x:v>
      </x:c>
      <x:c r="R458" s="37" t="n">
        <x:f>IF(H458="",0,ROUND('Scoring Method'!$B$4*(101-H458)/100,1))</x:f>
        <x:v>0</x:v>
      </x:c>
      <x:c r="S458" s="37" t="n">
        <x:f>ROUND(IF(I458="",0,7.5*MIN(1,LN(1+I458)/LN(1+'Scoring Method'!$B$10)))+7.5*LN(1+J458)/LN(1+'Scoring Method'!$B$9),1)</x:f>
        <x:v>10.8</x:v>
      </x:c>
      <x:c r="T458" s="37" t="n">
        <x:f>SUM(K458:O458)</x:f>
        <x:v>4</x:v>
      </x:c>
      <x:c r="U458" s="37" t="n">
        <x:f>ROUND(SUM(P458:T458),1)</x:f>
        <x:v>24.8</x:v>
      </x:c>
      <x:c r="V458" s="32"/>
      <x:c r="W458" s="32" t="str">
        <x:v>연도 등록</x:v>
      </x:c>
    </x:row>
    <x:row r="459" ht="24" customHeight="1">
      <x:c r="A459" s="32" t="n">
        <x:v>455</x:v>
      </x:c>
      <x:c r="B459" s="32" t="str">
        <x:v>눈 오는 날(The Snowy Day)</x:v>
      </x:c>
      <x:c r="C459" s="32" t="str">
        <x:v>Ezra Jack Keats</x:v>
      </x:c>
      <x:c r="D459" s="32" t="str">
        <x:v>기타</x:v>
      </x:c>
      <x:c r="E459" s="32" t="n">
        <x:v>1962</x:v>
      </x:c>
      <x:c r="F459" s="32" t="n">
        <x:v>0</x:v>
      </x:c>
      <x:c r="G459" s="32" t="n">
        <x:v>1</x:v>
      </x:c>
      <x:c r="H459" s="32"/>
      <x:c r="I459" s="32" t="n">
        <x:f>IF(E459="","",MAX(0,'Scoring Method'!$B$11-E459-IF(E459&lt;0,1,0)))</x:f>
        <x:v>64</x:v>
      </x:c>
      <x:c r="J459" s="32" t="n">
        <x:v>7</x:v>
      </x:c>
      <x:c r="K459" s="32" t="n">
        <x:v>1</x:v>
      </x:c>
      <x:c r="L459" s="32" t="n">
        <x:v>1</x:v>
      </x:c>
      <x:c r="M459" s="32" t="n">
        <x:v>1</x:v>
      </x:c>
      <x:c r="N459" s="32" t="n">
        <x:v>0</x:v>
      </x:c>
      <x:c r="O459" s="32" t="n">
        <x:v>1</x:v>
      </x:c>
      <x:c r="P459" s="37" t="n">
        <x:f>ROUND('Scoring Method'!$B$2*F459/10,1)</x:f>
        <x:v>0</x:v>
      </x:c>
      <x:c r="Q459" s="37" t="n">
        <x:f>ROUND(MIN('Scoring Method'!$B$3,10*G459),1)</x:f>
        <x:v>10</x:v>
      </x:c>
      <x:c r="R459" s="37" t="n">
        <x:f>IF(H459="",0,ROUND('Scoring Method'!$B$4*(101-H459)/100,1))</x:f>
        <x:v>0</x:v>
      </x:c>
      <x:c r="S459" s="37" t="n">
        <x:f>ROUND(IF(I459="",0,7.5*MIN(1,LN(1+I459)/LN(1+'Scoring Method'!$B$10)))+7.5*LN(1+J459)/LN(1+'Scoring Method'!$B$9),1)</x:f>
        <x:v>10.2</x:v>
      </x:c>
      <x:c r="T459" s="37" t="n">
        <x:f>SUM(K459:O459)</x:f>
        <x:v>4</x:v>
      </x:c>
      <x:c r="U459" s="37" t="n">
        <x:f>ROUND(SUM(P459:T459),1)</x:f>
        <x:v>24.2</x:v>
      </x:c>
      <x:c r="V459" s="32"/>
      <x:c r="W459" s="32" t="str">
        <x:v>연도 등록</x:v>
      </x:c>
    </x:row>
    <x:row r="460" ht="24" customHeight="1">
      <x:c r="A460" s="32" t="n">
        <x:v>456</x:v>
      </x:c>
      <x:c r="B460" s="32" t="str">
        <x:v>침묵의 봄(Silent Spring)</x:v>
      </x:c>
      <x:c r="C460" s="32" t="str">
        <x:v>Rachel Louise Carson</x:v>
      </x:c>
      <x:c r="D460" s="32" t="str">
        <x:v>기타</x:v>
      </x:c>
      <x:c r="E460" s="32" t="n">
        <x:v>1962</x:v>
      </x:c>
      <x:c r="F460" s="32" t="n">
        <x:v>0</x:v>
      </x:c>
      <x:c r="G460" s="32" t="n">
        <x:v>1</x:v>
      </x:c>
      <x:c r="H460" s="32"/>
      <x:c r="I460" s="32" t="n">
        <x:f>IF(E460="","",MAX(0,'Scoring Method'!$B$11-E460-IF(E460&lt;0,1,0)))</x:f>
        <x:v>64</x:v>
      </x:c>
      <x:c r="J460" s="32" t="n">
        <x:v>10</x:v>
      </x:c>
      <x:c r="K460" s="32" t="n">
        <x:v>1</x:v>
      </x:c>
      <x:c r="L460" s="32" t="n">
        <x:v>1</x:v>
      </x:c>
      <x:c r="M460" s="32" t="n">
        <x:v>1</x:v>
      </x:c>
      <x:c r="N460" s="32" t="n">
        <x:v>0</x:v>
      </x:c>
      <x:c r="O460" s="32" t="n">
        <x:v>1</x:v>
      </x:c>
      <x:c r="P460" s="37" t="n">
        <x:f>ROUND('Scoring Method'!$B$2*F460/10,1)</x:f>
        <x:v>0</x:v>
      </x:c>
      <x:c r="Q460" s="37" t="n">
        <x:f>ROUND(MIN('Scoring Method'!$B$3,10*G460),1)</x:f>
        <x:v>10</x:v>
      </x:c>
      <x:c r="R460" s="37" t="n">
        <x:f>IF(H460="",0,ROUND('Scoring Method'!$B$4*(101-H460)/100,1))</x:f>
        <x:v>0</x:v>
      </x:c>
      <x:c r="S460" s="37" t="n">
        <x:f>ROUND(IF(I460="",0,7.5*MIN(1,LN(1+I460)/LN(1+'Scoring Method'!$B$10)))+7.5*LN(1+J460)/LN(1+'Scoring Method'!$B$9),1)</x:f>
        <x:v>11</x:v>
      </x:c>
      <x:c r="T460" s="37" t="n">
        <x:f>SUM(K460:O460)</x:f>
        <x:v>4</x:v>
      </x:c>
      <x:c r="U460" s="37" t="n">
        <x:f>ROUND(SUM(P460:T460),1)</x:f>
        <x:v>25</x:v>
      </x:c>
      <x:c r="V460" s="32"/>
      <x:c r="W460" s="32" t="str">
        <x:v>연도 등록</x:v>
      </x:c>
    </x:row>
    <x:row r="461" ht="24" customHeight="1">
      <x:c r="A461" s="32" t="n">
        <x:v>457</x:v>
      </x:c>
      <x:c r="B461" s="32" t="str">
        <x:v>괴물들이 사는 나라(Where the Wild Things Are)</x:v>
      </x:c>
      <x:c r="C461" s="32" t="str">
        <x:v>Maurice Bernard Sendak</x:v>
      </x:c>
      <x:c r="D461" s="32" t="str">
        <x:v>기타</x:v>
      </x:c>
      <x:c r="E461" s="32" t="n">
        <x:v>1963</x:v>
      </x:c>
      <x:c r="F461" s="32" t="n">
        <x:v>0</x:v>
      </x:c>
      <x:c r="G461" s="32" t="n">
        <x:v>1</x:v>
      </x:c>
      <x:c r="H461" s="32"/>
      <x:c r="I461" s="32" t="n">
        <x:f>IF(E461="","",MAX(0,'Scoring Method'!$B$11-E461-IF(E461&lt;0,1,0)))</x:f>
        <x:v>63</x:v>
      </x:c>
      <x:c r="J461" s="32" t="n">
        <x:v>9</x:v>
      </x:c>
      <x:c r="K461" s="32" t="n">
        <x:v>1</x:v>
      </x:c>
      <x:c r="L461" s="32" t="n">
        <x:v>1</x:v>
      </x:c>
      <x:c r="M461" s="32" t="n">
        <x:v>1</x:v>
      </x:c>
      <x:c r="N461" s="32" t="n">
        <x:v>0</x:v>
      </x:c>
      <x:c r="O461" s="32" t="n">
        <x:v>1</x:v>
      </x:c>
      <x:c r="P461" s="37" t="n">
        <x:f>ROUND('Scoring Method'!$B$2*F461/10,1)</x:f>
        <x:v>0</x:v>
      </x:c>
      <x:c r="Q461" s="37" t="n">
        <x:f>ROUND(MIN('Scoring Method'!$B$3,10*G461),1)</x:f>
        <x:v>10</x:v>
      </x:c>
      <x:c r="R461" s="37" t="n">
        <x:f>IF(H461="",0,ROUND('Scoring Method'!$B$4*(101-H461)/100,1))</x:f>
        <x:v>0</x:v>
      </x:c>
      <x:c r="S461" s="37" t="n">
        <x:f>ROUND(IF(I461="",0,7.5*MIN(1,LN(1+I461)/LN(1+'Scoring Method'!$B$10)))+7.5*LN(1+J461)/LN(1+'Scoring Method'!$B$9),1)</x:f>
        <x:v>10.8</x:v>
      </x:c>
      <x:c r="T461" s="37" t="n">
        <x:f>SUM(K461:O461)</x:f>
        <x:v>4</x:v>
      </x:c>
      <x:c r="U461" s="37" t="n">
        <x:f>ROUND(SUM(P461:T461),1)</x:f>
        <x:v>24.8</x:v>
      </x:c>
      <x:c r="V461" s="32"/>
      <x:c r="W461" s="32" t="str">
        <x:v>연도 등록</x:v>
      </x:c>
    </x:row>
    <x:row r="462" ht="24" customHeight="1">
      <x:c r="A462" s="32" t="n">
        <x:v>458</x:v>
      </x:c>
      <x:c r="B462" s="32" t="str">
        <x:v>단지 흑인이라서, 다른 이유는 없다(The Fire Next Time)</x:v>
      </x:c>
      <x:c r="C462" s="32" t="str">
        <x:v>제임스 볼드윈(James Arthur Baldwin)</x:v>
      </x:c>
      <x:c r="D462" s="32" t="str">
        <x:v>에세이</x:v>
      </x:c>
      <x:c r="E462" s="32" t="n">
        <x:v>1963</x:v>
      </x:c>
      <x:c r="F462" s="32" t="n">
        <x:v>0</x:v>
      </x:c>
      <x:c r="G462" s="32" t="n">
        <x:v>1</x:v>
      </x:c>
      <x:c r="H462" s="32"/>
      <x:c r="I462" s="32" t="n">
        <x:f>IF(E462="","",MAX(0,'Scoring Method'!$B$11-E462-IF(E462&lt;0,1,0)))</x:f>
        <x:v>63</x:v>
      </x:c>
      <x:c r="J462" s="32" t="n">
        <x:v>7</x:v>
      </x:c>
      <x:c r="K462" s="32" t="n">
        <x:v>1</x:v>
      </x:c>
      <x:c r="L462" s="32" t="n">
        <x:v>1</x:v>
      </x:c>
      <x:c r="M462" s="32" t="n">
        <x:v>1</x:v>
      </x:c>
      <x:c r="N462" s="32" t="n">
        <x:v>0</x:v>
      </x:c>
      <x:c r="O462" s="32" t="n">
        <x:v>1</x:v>
      </x:c>
      <x:c r="P462" s="37" t="n">
        <x:f>ROUND('Scoring Method'!$B$2*F462/10,1)</x:f>
        <x:v>0</x:v>
      </x:c>
      <x:c r="Q462" s="37" t="n">
        <x:f>ROUND(MIN('Scoring Method'!$B$3,10*G462),1)</x:f>
        <x:v>10</x:v>
      </x:c>
      <x:c r="R462" s="37" t="n">
        <x:f>IF(H462="",0,ROUND('Scoring Method'!$B$4*(101-H462)/100,1))</x:f>
        <x:v>0</x:v>
      </x:c>
      <x:c r="S462" s="37" t="n">
        <x:f>ROUND(IF(I462="",0,7.5*MIN(1,LN(1+I462)/LN(1+'Scoring Method'!$B$10)))+7.5*LN(1+J462)/LN(1+'Scoring Method'!$B$9),1)</x:f>
        <x:v>10.2</x:v>
      </x:c>
      <x:c r="T462" s="37" t="n">
        <x:f>SUM(K462:O462)</x:f>
        <x:v>4</x:v>
      </x:c>
      <x:c r="U462" s="37" t="n">
        <x:f>ROUND(SUM(P462:T462),1)</x:f>
        <x:v>24.2</x:v>
      </x:c>
      <x:c r="V462" s="32"/>
      <x:c r="W462" s="32" t="str">
        <x:v>연도 등록</x:v>
      </x:c>
    </x:row>
    <x:row r="463" ht="24" customHeight="1">
      <x:c r="A463" s="32" t="n">
        <x:v>459</x:v>
      </x:c>
      <x:c r="B463" s="32" t="str">
        <x:v>여성성의 신화(The Feminine Mystique)</x:v>
      </x:c>
      <x:c r="C463" s="32" t="str">
        <x:v>Betty Friedan</x:v>
      </x:c>
      <x:c r="D463" s="32" t="str">
        <x:v>에세이</x:v>
      </x:c>
      <x:c r="E463" s="32" t="n">
        <x:v>1963</x:v>
      </x:c>
      <x:c r="F463" s="32" t="n">
        <x:v>0</x:v>
      </x:c>
      <x:c r="G463" s="32" t="n">
        <x:v>1</x:v>
      </x:c>
      <x:c r="H463" s="32"/>
      <x:c r="I463" s="32" t="n">
        <x:f>IF(E463="","",MAX(0,'Scoring Method'!$B$11-E463-IF(E463&lt;0,1,0)))</x:f>
        <x:v>63</x:v>
      </x:c>
      <x:c r="J463" s="32" t="n">
        <x:v>9</x:v>
      </x:c>
      <x:c r="K463" s="32" t="n">
        <x:v>1</x:v>
      </x:c>
      <x:c r="L463" s="32" t="n">
        <x:v>1</x:v>
      </x:c>
      <x:c r="M463" s="32" t="n">
        <x:v>1</x:v>
      </x:c>
      <x:c r="N463" s="32" t="n">
        <x:v>0</x:v>
      </x:c>
      <x:c r="O463" s="32" t="n">
        <x:v>1</x:v>
      </x:c>
      <x:c r="P463" s="37" t="n">
        <x:f>ROUND('Scoring Method'!$B$2*F463/10,1)</x:f>
        <x:v>0</x:v>
      </x:c>
      <x:c r="Q463" s="37" t="n">
        <x:f>ROUND(MIN('Scoring Method'!$B$3,10*G463),1)</x:f>
        <x:v>10</x:v>
      </x:c>
      <x:c r="R463" s="37" t="n">
        <x:f>IF(H463="",0,ROUND('Scoring Method'!$B$4*(101-H463)/100,1))</x:f>
        <x:v>0</x:v>
      </x:c>
      <x:c r="S463" s="37" t="n">
        <x:f>ROUND(IF(I463="",0,7.5*MIN(1,LN(1+I463)/LN(1+'Scoring Method'!$B$10)))+7.5*LN(1+J463)/LN(1+'Scoring Method'!$B$9),1)</x:f>
        <x:v>10.8</x:v>
      </x:c>
      <x:c r="T463" s="37" t="n">
        <x:f>SUM(K463:O463)</x:f>
        <x:v>4</x:v>
      </x:c>
      <x:c r="U463" s="37" t="n">
        <x:f>ROUND(SUM(P463:T463),1)</x:f>
        <x:v>24.8</x:v>
      </x:c>
      <x:c r="V463" s="32"/>
      <x:c r="W463" s="32" t="str">
        <x:v>연도 등록</x:v>
      </x:c>
    </x:row>
    <x:row r="464" ht="24" customHeight="1">
      <x:c r="A464" s="32" t="n">
        <x:v>460</x:v>
      </x:c>
      <x:c r="B464" s="32" t="str">
        <x:v>말콤 엑스(The Autobiography of Malcolm X)</x:v>
      </x:c>
      <x:c r="C464" s="32" t="str">
        <x:v>MalcolmX · Alexander Murray Palmer Haley</x:v>
      </x:c>
      <x:c r="D464" s="32" t="str">
        <x:v>에세이</x:v>
      </x:c>
      <x:c r="E464" s="32" t="n">
        <x:v>1965</x:v>
      </x:c>
      <x:c r="F464" s="32" t="n">
        <x:v>0</x:v>
      </x:c>
      <x:c r="G464" s="32" t="n">
        <x:v>1</x:v>
      </x:c>
      <x:c r="H464" s="32"/>
      <x:c r="I464" s="32" t="n">
        <x:f>IF(E464="","",MAX(0,'Scoring Method'!$B$11-E464-IF(E464&lt;0,1,0)))</x:f>
        <x:v>61</x:v>
      </x:c>
      <x:c r="J464" s="32" t="n">
        <x:v>8</x:v>
      </x:c>
      <x:c r="K464" s="32" t="n">
        <x:v>1</x:v>
      </x:c>
      <x:c r="L464" s="32" t="n">
        <x:v>1</x:v>
      </x:c>
      <x:c r="M464" s="32" t="n">
        <x:v>1</x:v>
      </x:c>
      <x:c r="N464" s="32" t="n">
        <x:v>0</x:v>
      </x:c>
      <x:c r="O464" s="32" t="n">
        <x:v>1</x:v>
      </x:c>
      <x:c r="P464" s="37" t="n">
        <x:f>ROUND('Scoring Method'!$B$2*F464/10,1)</x:f>
        <x:v>0</x:v>
      </x:c>
      <x:c r="Q464" s="37" t="n">
        <x:f>ROUND(MIN('Scoring Method'!$B$3,10*G464),1)</x:f>
        <x:v>10</x:v>
      </x:c>
      <x:c r="R464" s="37" t="n">
        <x:f>IF(H464="",0,ROUND('Scoring Method'!$B$4*(101-H464)/100,1))</x:f>
        <x:v>0</x:v>
      </x:c>
      <x:c r="S464" s="37" t="n">
        <x:f>ROUND(IF(I464="",0,7.5*MIN(1,LN(1+I464)/LN(1+'Scoring Method'!$B$10)))+7.5*LN(1+J464)/LN(1+'Scoring Method'!$B$9),1)</x:f>
        <x:v>10.5</x:v>
      </x:c>
      <x:c r="T464" s="37" t="n">
        <x:f>SUM(K464:O464)</x:f>
        <x:v>4</x:v>
      </x:c>
      <x:c r="U464" s="37" t="n">
        <x:f>ROUND(SUM(P464:T464),1)</x:f>
        <x:v>24.5</x:v>
      </x:c>
      <x:c r="V464" s="32"/>
      <x:c r="W464" s="32" t="str">
        <x:v>연도 등록</x:v>
      </x:c>
    </x:row>
    <x:row r="465" ht="24" customHeight="1">
      <x:c r="A465" s="32" t="n">
        <x:v>461</x:v>
      </x:c>
      <x:c r="B465" s="32" t="str">
        <x:v>어떤 속도에서도 안전하지 않다(Unsafe at Any Speed)</x:v>
      </x:c>
      <x:c r="C465" s="32" t="str">
        <x:v>Ralph Nader</x:v>
      </x:c>
      <x:c r="D465" s="32" t="str">
        <x:v>기타</x:v>
      </x:c>
      <x:c r="E465" s="32" t="n">
        <x:v>1965</x:v>
      </x:c>
      <x:c r="F465" s="32" t="n">
        <x:v>0</x:v>
      </x:c>
      <x:c r="G465" s="32" t="n">
        <x:v>1</x:v>
      </x:c>
      <x:c r="H465" s="32"/>
      <x:c r="I465" s="32" t="n">
        <x:f>IF(E465="","",MAX(0,'Scoring Method'!$B$11-E465-IF(E465&lt;0,1,0)))</x:f>
        <x:v>61</x:v>
      </x:c>
      <x:c r="J465" s="32" t="n">
        <x:v>8</x:v>
      </x:c>
      <x:c r="K465" s="32" t="n">
        <x:v>1</x:v>
      </x:c>
      <x:c r="L465" s="32" t="n">
        <x:v>1</x:v>
      </x:c>
      <x:c r="M465" s="32" t="n">
        <x:v>1</x:v>
      </x:c>
      <x:c r="N465" s="32" t="n">
        <x:v>0</x:v>
      </x:c>
      <x:c r="O465" s="32" t="n">
        <x:v>1</x:v>
      </x:c>
      <x:c r="P465" s="37" t="n">
        <x:f>ROUND('Scoring Method'!$B$2*F465/10,1)</x:f>
        <x:v>0</x:v>
      </x:c>
      <x:c r="Q465" s="37" t="n">
        <x:f>ROUND(MIN('Scoring Method'!$B$3,10*G465),1)</x:f>
        <x:v>10</x:v>
      </x:c>
      <x:c r="R465" s="37" t="n">
        <x:f>IF(H465="",0,ROUND('Scoring Method'!$B$4*(101-H465)/100,1))</x:f>
        <x:v>0</x:v>
      </x:c>
      <x:c r="S465" s="37" t="n">
        <x:f>ROUND(IF(I465="",0,7.5*MIN(1,LN(1+I465)/LN(1+'Scoring Method'!$B$10)))+7.5*LN(1+J465)/LN(1+'Scoring Method'!$B$9),1)</x:f>
        <x:v>10.5</x:v>
      </x:c>
      <x:c r="T465" s="37" t="n">
        <x:f>SUM(K465:O465)</x:f>
        <x:v>4</x:v>
      </x:c>
      <x:c r="U465" s="37" t="n">
        <x:f>ROUND(SUM(P465:T465),1)</x:f>
        <x:v>24.5</x:v>
      </x:c>
      <x:c r="V465" s="32"/>
      <x:c r="W465" s="32" t="str">
        <x:v>연도 등록</x:v>
      </x:c>
    </x:row>
    <x:row r="466" ht="24" customHeight="1">
      <x:c r="A466" s="32" t="n">
        <x:v>462</x:v>
      </x:c>
      <x:c r="B466" s="32" t="str">
        <x:v>인 콜드 블러드(In Cold Blood)</x:v>
      </x:c>
      <x:c r="C466" s="32" t="str">
        <x:v>Truman Garcia Capote</x:v>
      </x:c>
      <x:c r="D466" s="32" t="str">
        <x:v>기타</x:v>
      </x:c>
      <x:c r="E466" s="32" t="n">
        <x:v>1966</x:v>
      </x:c>
      <x:c r="F466" s="32" t="n">
        <x:v>0</x:v>
      </x:c>
      <x:c r="G466" s="32" t="n">
        <x:v>1</x:v>
      </x:c>
      <x:c r="H466" s="32"/>
      <x:c r="I466" s="32" t="n">
        <x:f>IF(E466="","",MAX(0,'Scoring Method'!$B$11-E466-IF(E466&lt;0,1,0)))</x:f>
        <x:v>60</x:v>
      </x:c>
      <x:c r="J466" s="32" t="n">
        <x:v>7</x:v>
      </x:c>
      <x:c r="K466" s="32" t="n">
        <x:v>1</x:v>
      </x:c>
      <x:c r="L466" s="32" t="n">
        <x:v>1</x:v>
      </x:c>
      <x:c r="M466" s="32" t="n">
        <x:v>1</x:v>
      </x:c>
      <x:c r="N466" s="32" t="n">
        <x:v>0</x:v>
      </x:c>
      <x:c r="O466" s="32" t="n">
        <x:v>1</x:v>
      </x:c>
      <x:c r="P466" s="37" t="n">
        <x:f>ROUND('Scoring Method'!$B$2*F466/10,1)</x:f>
        <x:v>0</x:v>
      </x:c>
      <x:c r="Q466" s="37" t="n">
        <x:f>ROUND(MIN('Scoring Method'!$B$3,10*G466),1)</x:f>
        <x:v>10</x:v>
      </x:c>
      <x:c r="R466" s="37" t="n">
        <x:f>IF(H466="",0,ROUND('Scoring Method'!$B$4*(101-H466)/100,1))</x:f>
        <x:v>0</x:v>
      </x:c>
      <x:c r="S466" s="37" t="n">
        <x:f>ROUND(IF(I466="",0,7.5*MIN(1,LN(1+I466)/LN(1+'Scoring Method'!$B$10)))+7.5*LN(1+J466)/LN(1+'Scoring Method'!$B$9),1)</x:f>
        <x:v>10.2</x:v>
      </x:c>
      <x:c r="T466" s="37" t="n">
        <x:f>SUM(K466:O466)</x:f>
        <x:v>4</x:v>
      </x:c>
      <x:c r="U466" s="37" t="n">
        <x:f>ROUND(SUM(P466:T466),1)</x:f>
        <x:v>24.2</x:v>
      </x:c>
      <x:c r="V466" s="32"/>
      <x:c r="W466" s="32" t="str">
        <x:v>연도 등록</x:v>
      </x:c>
    </x:row>
    <x:row r="467" ht="24" customHeight="1">
      <x:c r="A467" s="32" t="n">
        <x:v>463</x:v>
      </x:c>
      <x:c r="B467" s="32" t="str">
        <x:v>이중나선(The Double Helix)</x:v>
      </x:c>
      <x:c r="C467" s="32" t="str">
        <x:v>James Dewey Watson</x:v>
      </x:c>
      <x:c r="D467" s="32" t="str">
        <x:v>에세이</x:v>
      </x:c>
      <x:c r="E467" s="32" t="n">
        <x:v>1968</x:v>
      </x:c>
      <x:c r="F467" s="32" t="n">
        <x:v>0</x:v>
      </x:c>
      <x:c r="G467" s="32" t="n">
        <x:v>1</x:v>
      </x:c>
      <x:c r="H467" s="32"/>
      <x:c r="I467" s="32" t="n">
        <x:f>IF(E467="","",MAX(0,'Scoring Method'!$B$11-E467-IF(E467&lt;0,1,0)))</x:f>
        <x:v>58</x:v>
      </x:c>
      <x:c r="J467" s="32" t="n">
        <x:v>7</x:v>
      </x:c>
      <x:c r="K467" s="32" t="n">
        <x:v>1</x:v>
      </x:c>
      <x:c r="L467" s="32" t="n">
        <x:v>1</x:v>
      </x:c>
      <x:c r="M467" s="32" t="n">
        <x:v>1</x:v>
      </x:c>
      <x:c r="N467" s="32" t="n">
        <x:v>0</x:v>
      </x:c>
      <x:c r="O467" s="32" t="n">
        <x:v>1</x:v>
      </x:c>
      <x:c r="P467" s="37" t="n">
        <x:f>ROUND('Scoring Method'!$B$2*F467/10,1)</x:f>
        <x:v>0</x:v>
      </x:c>
      <x:c r="Q467" s="37" t="n">
        <x:f>ROUND(MIN('Scoring Method'!$B$3,10*G467),1)</x:f>
        <x:v>10</x:v>
      </x:c>
      <x:c r="R467" s="37" t="n">
        <x:f>IF(H467="",0,ROUND('Scoring Method'!$B$4*(101-H467)/100,1))</x:f>
        <x:v>0</x:v>
      </x:c>
      <x:c r="S467" s="37" t="n">
        <x:f>ROUND(IF(I467="",0,7.5*MIN(1,LN(1+I467)/LN(1+'Scoring Method'!$B$10)))+7.5*LN(1+J467)/LN(1+'Scoring Method'!$B$9),1)</x:f>
        <x:v>10.1</x:v>
      </x:c>
      <x:c r="T467" s="37" t="n">
        <x:f>SUM(K467:O467)</x:f>
        <x:v>4</x:v>
      </x:c>
      <x:c r="U467" s="37" t="n">
        <x:f>ROUND(SUM(P467:T467),1)</x:f>
        <x:v>24.1</x:v>
      </x:c>
      <x:c r="V467" s="32"/>
      <x:c r="W467" s="32" t="str">
        <x:v>연도 등록</x:v>
      </x:c>
    </x:row>
    <x:row r="468" ht="24" customHeight="1">
      <x:c r="A468" s="32" t="n">
        <x:v>464</x:v>
      </x:c>
      <x:c r="B468" s="32" t="str">
        <x:v>제5도살장(Slaughterhouse-Five)</x:v>
      </x:c>
      <x:c r="C468" s="32" t="str">
        <x:v>Kurt Vonnegut</x:v>
      </x:c>
      <x:c r="D468" s="32" t="str">
        <x:v>소설·단편소설</x:v>
      </x:c>
      <x:c r="E468" s="32" t="n">
        <x:v>1969</x:v>
      </x:c>
      <x:c r="F468" s="32" t="n">
        <x:v>0</x:v>
      </x:c>
      <x:c r="G468" s="32" t="n">
        <x:v>1</x:v>
      </x:c>
      <x:c r="H468" s="32"/>
      <x:c r="I468" s="32" t="n">
        <x:f>IF(E468="","",MAX(0,'Scoring Method'!$B$11-E468-IF(E468&lt;0,1,0)))</x:f>
        <x:v>57</x:v>
      </x:c>
      <x:c r="J468" s="32" t="n">
        <x:v>9</x:v>
      </x:c>
      <x:c r="K468" s="32" t="n">
        <x:v>1</x:v>
      </x:c>
      <x:c r="L468" s="32" t="n">
        <x:v>1</x:v>
      </x:c>
      <x:c r="M468" s="32" t="n">
        <x:v>1</x:v>
      </x:c>
      <x:c r="N468" s="32" t="n">
        <x:v>0</x:v>
      </x:c>
      <x:c r="O468" s="32" t="n">
        <x:v>1</x:v>
      </x:c>
      <x:c r="P468" s="37" t="n">
        <x:f>ROUND('Scoring Method'!$B$2*F468/10,1)</x:f>
        <x:v>0</x:v>
      </x:c>
      <x:c r="Q468" s="37" t="n">
        <x:f>ROUND(MIN('Scoring Method'!$B$3,10*G468),1)</x:f>
        <x:v>10</x:v>
      </x:c>
      <x:c r="R468" s="37" t="n">
        <x:f>IF(H468="",0,ROUND('Scoring Method'!$B$4*(101-H468)/100,1))</x:f>
        <x:v>0</x:v>
      </x:c>
      <x:c r="S468" s="37" t="n">
        <x:f>ROUND(IF(I468="",0,7.5*MIN(1,LN(1+I468)/LN(1+'Scoring Method'!$B$10)))+7.5*LN(1+J468)/LN(1+'Scoring Method'!$B$9),1)</x:f>
        <x:v>10.7</x:v>
      </x:c>
      <x:c r="T468" s="37" t="n">
        <x:f>SUM(K468:O468)</x:f>
        <x:v>4</x:v>
      </x:c>
      <x:c r="U468" s="37" t="n">
        <x:f>ROUND(SUM(P468:T468),1)</x:f>
        <x:v>24.7</x:v>
      </x:c>
      <x:c r="V468" s="32"/>
      <x:c r="W468" s="32" t="str">
        <x:v>연도 등록</x:v>
      </x:c>
    </x:row>
    <x:row r="469" ht="24" customHeight="1">
      <x:c r="A469" s="32" t="n">
        <x:v>465</x:v>
      </x:c>
      <x:c r="B469" s="32" t="str">
        <x:v>나를 운디드니에 묻어주오(Bury My Heart at Wounded Knee)</x:v>
      </x:c>
      <x:c r="C469" s="32" t="str">
        <x:v>Dorris Alexander "Dee" Brown</x:v>
      </x:c>
      <x:c r="D469" s="32" t="str">
        <x:v>기타</x:v>
      </x:c>
      <x:c r="E469" s="32" t="n">
        <x:v>1970</x:v>
      </x:c>
      <x:c r="F469" s="32" t="n">
        <x:v>0</x:v>
      </x:c>
      <x:c r="G469" s="32" t="n">
        <x:v>1</x:v>
      </x:c>
      <x:c r="H469" s="32"/>
      <x:c r="I469" s="32" t="n">
        <x:f>IF(E469="","",MAX(0,'Scoring Method'!$B$11-E469-IF(E469&lt;0,1,0)))</x:f>
        <x:v>56</x:v>
      </x:c>
      <x:c r="J469" s="32" t="n">
        <x:v>8</x:v>
      </x:c>
      <x:c r="K469" s="32" t="n">
        <x:v>1</x:v>
      </x:c>
      <x:c r="L469" s="32" t="n">
        <x:v>1</x:v>
      </x:c>
      <x:c r="M469" s="32" t="n">
        <x:v>1</x:v>
      </x:c>
      <x:c r="N469" s="32" t="n">
        <x:v>0</x:v>
      </x:c>
      <x:c r="O469" s="32" t="n">
        <x:v>1</x:v>
      </x:c>
      <x:c r="P469" s="37" t="n">
        <x:f>ROUND('Scoring Method'!$B$2*F469/10,1)</x:f>
        <x:v>0</x:v>
      </x:c>
      <x:c r="Q469" s="37" t="n">
        <x:f>ROUND(MIN('Scoring Method'!$B$3,10*G469),1)</x:f>
        <x:v>10</x:v>
      </x:c>
      <x:c r="R469" s="37" t="n">
        <x:f>IF(H469="",0,ROUND('Scoring Method'!$B$4*(101-H469)/100,1))</x:f>
        <x:v>0</x:v>
      </x:c>
      <x:c r="S469" s="37" t="n">
        <x:f>ROUND(IF(I469="",0,7.5*MIN(1,LN(1+I469)/LN(1+'Scoring Method'!$B$10)))+7.5*LN(1+J469)/LN(1+'Scoring Method'!$B$9),1)</x:f>
        <x:v>10.4</x:v>
      </x:c>
      <x:c r="T469" s="37" t="n">
        <x:f>SUM(K469:O469)</x:f>
        <x:v>4</x:v>
      </x:c>
      <x:c r="U469" s="37" t="n">
        <x:f>ROUND(SUM(P469:T469),1)</x:f>
        <x:v>24.4</x:v>
      </x:c>
      <x:c r="V469" s="32"/>
      <x:c r="W469" s="32" t="str">
        <x:v>연도 등록</x:v>
      </x:c>
    </x:row>
    <x:row r="470" ht="24" customHeight="1">
      <x:c r="A470" s="32" t="n">
        <x:v>466</x:v>
      </x:c>
      <x:c r="B470" s="32" t="str">
        <x:v>우리 몸 우리 자신(Our Bodies, Ourselves)</x:v>
      </x:c>
      <x:c r="C470" s="32" t="str">
        <x:v>Boston Women’s Health Book Collective</x:v>
      </x:c>
      <x:c r="D470" s="32" t="str">
        <x:v>기타</x:v>
      </x:c>
      <x:c r="E470" s="32" t="n">
        <x:v>1971</x:v>
      </x:c>
      <x:c r="F470" s="32" t="n">
        <x:v>0</x:v>
      </x:c>
      <x:c r="G470" s="32" t="n">
        <x:v>1</x:v>
      </x:c>
      <x:c r="H470" s="32"/>
      <x:c r="I470" s="32" t="n">
        <x:f>IF(E470="","",MAX(0,'Scoring Method'!$B$11-E470-IF(E470&lt;0,1,0)))</x:f>
        <x:v>55</x:v>
      </x:c>
      <x:c r="J470" s="32" t="n">
        <x:v>10</x:v>
      </x:c>
      <x:c r="K470" s="32" t="n">
        <x:v>1</x:v>
      </x:c>
      <x:c r="L470" s="32" t="n">
        <x:v>1</x:v>
      </x:c>
      <x:c r="M470" s="32" t="n">
        <x:v>1</x:v>
      </x:c>
      <x:c r="N470" s="32" t="n">
        <x:v>0</x:v>
      </x:c>
      <x:c r="O470" s="32" t="n">
        <x:v>1</x:v>
      </x:c>
      <x:c r="P470" s="37" t="n">
        <x:f>ROUND('Scoring Method'!$B$2*F470/10,1)</x:f>
        <x:v>0</x:v>
      </x:c>
      <x:c r="Q470" s="37" t="n">
        <x:f>ROUND(MIN('Scoring Method'!$B$3,10*G470),1)</x:f>
        <x:v>10</x:v>
      </x:c>
      <x:c r="R470" s="37" t="n">
        <x:f>IF(H470="",0,ROUND('Scoring Method'!$B$4*(101-H470)/100,1))</x:f>
        <x:v>0</x:v>
      </x:c>
      <x:c r="S470" s="37" t="n">
        <x:f>ROUND(IF(I470="",0,7.5*MIN(1,LN(1+I470)/LN(1+'Scoring Method'!$B$10)))+7.5*LN(1+J470)/LN(1+'Scoring Method'!$B$9),1)</x:f>
        <x:v>10.9</x:v>
      </x:c>
      <x:c r="T470" s="37" t="n">
        <x:f>SUM(K470:O470)</x:f>
        <x:v>4</x:v>
      </x:c>
      <x:c r="U470" s="37" t="n">
        <x:f>ROUND(SUM(P470:T470),1)</x:f>
        <x:v>24.9</x:v>
      </x:c>
      <x:c r="V470" s="32"/>
      <x:c r="W470" s="32" t="str">
        <x:v>연도 등록</x:v>
      </x:c>
    </x:row>
    <x:row r="471" ht="24" customHeight="1">
      <x:c r="A471" s="32" t="n">
        <x:v>467</x:v>
      </x:c>
      <x:c r="B471" s="32" t="str">
        <x:v>저를 축복해 주세요, 울티마(Bless Me, Ultima)</x:v>
      </x:c>
      <x:c r="C471" s="32" t="str">
        <x:v>Rudolfo Anaya</x:v>
      </x:c>
      <x:c r="D471" s="32" t="str">
        <x:v>소설·단편소설</x:v>
      </x:c>
      <x:c r="E471" s="32" t="n">
        <x:v>1972</x:v>
      </x:c>
      <x:c r="F471" s="32" t="n">
        <x:v>0</x:v>
      </x:c>
      <x:c r="G471" s="32" t="n">
        <x:v>1</x:v>
      </x:c>
      <x:c r="H471" s="32"/>
      <x:c r="I471" s="32" t="n">
        <x:f>IF(E471="","",MAX(0,'Scoring Method'!$B$11-E471-IF(E471&lt;0,1,0)))</x:f>
        <x:v>54</x:v>
      </x:c>
      <x:c r="J471" s="32" t="n">
        <x:v>7</x:v>
      </x:c>
      <x:c r="K471" s="32" t="n">
        <x:v>1</x:v>
      </x:c>
      <x:c r="L471" s="32" t="n">
        <x:v>1</x:v>
      </x:c>
      <x:c r="M471" s="32" t="n">
        <x:v>1</x:v>
      </x:c>
      <x:c r="N471" s="32" t="n">
        <x:v>0</x:v>
      </x:c>
      <x:c r="O471" s="32" t="n">
        <x:v>1</x:v>
      </x:c>
      <x:c r="P471" s="37" t="n">
        <x:f>ROUND('Scoring Method'!$B$2*F471/10,1)</x:f>
        <x:v>0</x:v>
      </x:c>
      <x:c r="Q471" s="37" t="n">
        <x:f>ROUND(MIN('Scoring Method'!$B$3,10*G471),1)</x:f>
        <x:v>10</x:v>
      </x:c>
      <x:c r="R471" s="37" t="n">
        <x:f>IF(H471="",0,ROUND('Scoring Method'!$B$4*(101-H471)/100,1))</x:f>
        <x:v>0</x:v>
      </x:c>
      <x:c r="S471" s="37" t="n">
        <x:f>ROUND(IF(I471="",0,7.5*MIN(1,LN(1+I471)/LN(1+'Scoring Method'!$B$10)))+7.5*LN(1+J471)/LN(1+'Scoring Method'!$B$9),1)</x:f>
        <x:v>10</x:v>
      </x:c>
      <x:c r="T471" s="37" t="n">
        <x:f>SUM(K471:O471)</x:f>
        <x:v>4</x:v>
      </x:c>
      <x:c r="U471" s="37" t="n">
        <x:f>ROUND(SUM(P471:T471),1)</x:f>
        <x:v>24</x:v>
      </x:c>
      <x:c r="V471" s="32"/>
      <x:c r="W471" s="32" t="str">
        <x:v>연도 등록</x:v>
      </x:c>
    </x:row>
    <x:row r="472" ht="24" customHeight="1">
      <x:c r="A472" s="32" t="n">
        <x:v>468</x:v>
      </x:c>
      <x:c r="B472" s="32" t="str">
        <x:v>여전사(The Woman Warrior)</x:v>
      </x:c>
      <x:c r="C472" s="32" t="str">
        <x:v>Maxine Hong Kingston</x:v>
      </x:c>
      <x:c r="D472" s="32" t="str">
        <x:v>에세이</x:v>
      </x:c>
      <x:c r="E472" s="32" t="n">
        <x:v>1976</x:v>
      </x:c>
      <x:c r="F472" s="32" t="n">
        <x:v>0</x:v>
      </x:c>
      <x:c r="G472" s="32" t="n">
        <x:v>1</x:v>
      </x:c>
      <x:c r="H472" s="32"/>
      <x:c r="I472" s="32" t="n">
        <x:f>IF(E472="","",MAX(0,'Scoring Method'!$B$11-E472-IF(E472&lt;0,1,0)))</x:f>
        <x:v>50</x:v>
      </x:c>
      <x:c r="J472" s="32" t="n">
        <x:v>14</x:v>
      </x:c>
      <x:c r="K472" s="32" t="n">
        <x:v>1</x:v>
      </x:c>
      <x:c r="L472" s="32" t="n">
        <x:v>1</x:v>
      </x:c>
      <x:c r="M472" s="32" t="n">
        <x:v>1</x:v>
      </x:c>
      <x:c r="N472" s="32" t="n">
        <x:v>0</x:v>
      </x:c>
      <x:c r="O472" s="32" t="n">
        <x:v>1</x:v>
      </x:c>
      <x:c r="P472" s="37" t="n">
        <x:f>ROUND('Scoring Method'!$B$2*F472/10,1)</x:f>
        <x:v>0</x:v>
      </x:c>
      <x:c r="Q472" s="37" t="n">
        <x:f>ROUND(MIN('Scoring Method'!$B$3,10*G472),1)</x:f>
        <x:v>10</x:v>
      </x:c>
      <x:c r="R472" s="37" t="n">
        <x:f>IF(H472="",0,ROUND('Scoring Method'!$B$4*(101-H472)/100,1))</x:f>
        <x:v>0</x:v>
      </x:c>
      <x:c r="S472" s="37" t="n">
        <x:f>ROUND(IF(I472="",0,7.5*MIN(1,LN(1+I472)/LN(1+'Scoring Method'!$B$10)))+7.5*LN(1+J472)/LN(1+'Scoring Method'!$B$9),1)</x:f>
        <x:v>11.5</x:v>
      </x:c>
      <x:c r="T472" s="37" t="n">
        <x:f>SUM(K472:O472)</x:f>
        <x:v>4</x:v>
      </x:c>
      <x:c r="U472" s="37" t="n">
        <x:f>ROUND(SUM(P472:T472),1)</x:f>
        <x:v>25.5</x:v>
      </x:c>
      <x:c r="V472" s="32"/>
      <x:c r="W472" s="32" t="str">
        <x:v>연도 등록</x:v>
      </x:c>
    </x:row>
    <x:row r="473" ht="24" customHeight="1">
      <x:c r="A473" s="32" t="n">
        <x:v>469</x:v>
      </x:c>
      <x:c r="B473" s="32" t="str">
        <x:v>뿌리(Roots)</x:v>
      </x:c>
      <x:c r="C473" s="32" t="str">
        <x:v>Alexander Murray Palmer Haley</x:v>
      </x:c>
      <x:c r="D473" s="32" t="str">
        <x:v>소설·단편소설</x:v>
      </x:c>
      <x:c r="E473" s="32" t="n">
        <x:v>1976</x:v>
      </x:c>
      <x:c r="F473" s="32" t="n">
        <x:v>0</x:v>
      </x:c>
      <x:c r="G473" s="32" t="n">
        <x:v>1</x:v>
      </x:c>
      <x:c r="H473" s="32"/>
      <x:c r="I473" s="32" t="n">
        <x:f>IF(E473="","",MAX(0,'Scoring Method'!$B$11-E473-IF(E473&lt;0,1,0)))</x:f>
        <x:v>50</x:v>
      </x:c>
      <x:c r="J473" s="32" t="n">
        <x:v>8</x:v>
      </x:c>
      <x:c r="K473" s="32" t="n">
        <x:v>1</x:v>
      </x:c>
      <x:c r="L473" s="32" t="n">
        <x:v>1</x:v>
      </x:c>
      <x:c r="M473" s="32" t="n">
        <x:v>1</x:v>
      </x:c>
      <x:c r="N473" s="32" t="n">
        <x:v>0</x:v>
      </x:c>
      <x:c r="O473" s="32" t="n">
        <x:v>1</x:v>
      </x:c>
      <x:c r="P473" s="37" t="n">
        <x:f>ROUND('Scoring Method'!$B$2*F473/10,1)</x:f>
        <x:v>0</x:v>
      </x:c>
      <x:c r="Q473" s="37" t="n">
        <x:f>ROUND(MIN('Scoring Method'!$B$3,10*G473),1)</x:f>
        <x:v>10</x:v>
      </x:c>
      <x:c r="R473" s="37" t="n">
        <x:f>IF(H473="",0,ROUND('Scoring Method'!$B$4*(101-H473)/100,1))</x:f>
        <x:v>0</x:v>
      </x:c>
      <x:c r="S473" s="37" t="n">
        <x:f>ROUND(IF(I473="",0,7.5*MIN(1,LN(1+I473)/LN(1+'Scoring Method'!$B$10)))+7.5*LN(1+J473)/LN(1+'Scoring Method'!$B$9),1)</x:f>
        <x:v>10.2</x:v>
      </x:c>
      <x:c r="T473" s="37" t="n">
        <x:f>SUM(K473:O473)</x:f>
        <x:v>4</x:v>
      </x:c>
      <x:c r="U473" s="37" t="n">
        <x:f>ROUND(SUM(P473:T473),1)</x:f>
        <x:v>24.2</x:v>
      </x:c>
      <x:c r="V473" s="32"/>
      <x:c r="W473" s="32" t="str">
        <x:v>연도 등록</x:v>
      </x:c>
    </x:row>
    <x:row r="474" ht="24" customHeight="1">
      <x:c r="A474" s="32" t="n">
        <x:v>470</x:v>
      </x:c>
      <x:c r="B474" s="32" t="str">
        <x:v>코스모스(Cosmos)</x:v>
      </x:c>
      <x:c r="C474" s="32" t="str">
        <x:v>Carl Edward Sagan</x:v>
      </x:c>
      <x:c r="D474" s="32" t="str">
        <x:v>기타</x:v>
      </x:c>
      <x:c r="E474" s="32" t="n">
        <x:v>1980</x:v>
      </x:c>
      <x:c r="F474" s="32" t="n">
        <x:v>0</x:v>
      </x:c>
      <x:c r="G474" s="32" t="n">
        <x:v>1</x:v>
      </x:c>
      <x:c r="H474" s="32"/>
      <x:c r="I474" s="32" t="n">
        <x:f>IF(E474="","",MAX(0,'Scoring Method'!$B$11-E474-IF(E474&lt;0,1,0)))</x:f>
        <x:v>46</x:v>
      </x:c>
      <x:c r="J474" s="32" t="n">
        <x:v>8</x:v>
      </x:c>
      <x:c r="K474" s="32" t="n">
        <x:v>1</x:v>
      </x:c>
      <x:c r="L474" s="32" t="n">
        <x:v>1</x:v>
      </x:c>
      <x:c r="M474" s="32" t="n">
        <x:v>1</x:v>
      </x:c>
      <x:c r="N474" s="32" t="n">
        <x:v>0</x:v>
      </x:c>
      <x:c r="O474" s="32" t="n">
        <x:v>1</x:v>
      </x:c>
      <x:c r="P474" s="37" t="n">
        <x:f>ROUND('Scoring Method'!$B$2*F474/10,1)</x:f>
        <x:v>0</x:v>
      </x:c>
      <x:c r="Q474" s="37" t="n">
        <x:f>ROUND(MIN('Scoring Method'!$B$3,10*G474),1)</x:f>
        <x:v>10</x:v>
      </x:c>
      <x:c r="R474" s="37" t="n">
        <x:f>IF(H474="",0,ROUND('Scoring Method'!$B$4*(101-H474)/100,1))</x:f>
        <x:v>0</x:v>
      </x:c>
      <x:c r="S474" s="37" t="n">
        <x:f>ROUND(IF(I474="",0,7.5*MIN(1,LN(1+I474)/LN(1+'Scoring Method'!$B$10)))+7.5*LN(1+J474)/LN(1+'Scoring Method'!$B$9),1)</x:f>
        <x:v>10.1</x:v>
      </x:c>
      <x:c r="T474" s="37" t="n">
        <x:f>SUM(K474:O474)</x:f>
        <x:v>4</x:v>
      </x:c>
      <x:c r="U474" s="37" t="n">
        <x:f>ROUND(SUM(P474:T474),1)</x:f>
        <x:v>24.1</x:v>
      </x:c>
      <x:c r="V474" s="32"/>
      <x:c r="W474" s="32" t="str">
        <x:v>연도 등록</x:v>
      </x:c>
    </x:row>
    <x:row r="475" ht="24" customHeight="1">
      <x:c r="A475" s="32" t="n">
        <x:v>471</x:v>
      </x:c>
      <x:c r="B475" s="32" t="str">
        <x:v>And the Band Played On</x:v>
      </x:c>
      <x:c r="C475" s="32" t="str">
        <x:v>Randy Shilts</x:v>
      </x:c>
      <x:c r="D475" s="32" t="str">
        <x:v>기타</x:v>
      </x:c>
      <x:c r="E475" s="32" t="n">
        <x:v>1987</x:v>
      </x:c>
      <x:c r="F475" s="32" t="n">
        <x:v>0</x:v>
      </x:c>
      <x:c r="G475" s="32" t="n">
        <x:v>1</x:v>
      </x:c>
      <x:c r="H475" s="32"/>
      <x:c r="I475" s="32" t="n">
        <x:f>IF(E475="","",MAX(0,'Scoring Method'!$B$11-E475-IF(E475&lt;0,1,0)))</x:f>
        <x:v>39</x:v>
      </x:c>
      <x:c r="J475" s="32" t="n">
        <x:v>7</x:v>
      </x:c>
      <x:c r="K475" s="32" t="n">
        <x:v>1</x:v>
      </x:c>
      <x:c r="L475" s="32" t="n">
        <x:v>1</x:v>
      </x:c>
      <x:c r="M475" s="32" t="n">
        <x:v>1</x:v>
      </x:c>
      <x:c r="N475" s="32" t="n">
        <x:v>0</x:v>
      </x:c>
      <x:c r="O475" s="32" t="n">
        <x:v>1</x:v>
      </x:c>
      <x:c r="P475" s="37" t="n">
        <x:f>ROUND('Scoring Method'!$B$2*F475/10,1)</x:f>
        <x:v>0</x:v>
      </x:c>
      <x:c r="Q475" s="37" t="n">
        <x:f>ROUND(MIN('Scoring Method'!$B$3,10*G475),1)</x:f>
        <x:v>10</x:v>
      </x:c>
      <x:c r="R475" s="37" t="n">
        <x:f>IF(H475="",0,ROUND('Scoring Method'!$B$4*(101-H475)/100,1))</x:f>
        <x:v>0</x:v>
      </x:c>
      <x:c r="S475" s="37" t="n">
        <x:f>ROUND(IF(I475="",0,7.5*MIN(1,LN(1+I475)/LN(1+'Scoring Method'!$B$10)))+7.5*LN(1+J475)/LN(1+'Scoring Method'!$B$9),1)</x:f>
        <x:v>9.7</x:v>
      </x:c>
      <x:c r="T475" s="37" t="n">
        <x:f>SUM(K475:O475)</x:f>
        <x:v>4</x:v>
      </x:c>
      <x:c r="U475" s="37" t="n">
        <x:f>ROUND(SUM(P475:T475),1)</x:f>
        <x:v>23.7</x:v>
      </x:c>
      <x:c r="V475" s="32"/>
      <x:c r="W475" s="32" t="str">
        <x:v>연도 등록</x:v>
      </x:c>
    </x:row>
    <x:row r="476" ht="24" customHeight="1">
      <x:c r="A476" s="32" t="n">
        <x:v>472</x:v>
      </x:c>
      <x:c r="B476" s="32" t="str">
        <x:v>The Words of César Chávez</x:v>
      </x:c>
      <x:c r="C476" s="32" t="str">
        <x:v>Cesario Estrada "Cesar" Chavez</x:v>
      </x:c>
      <x:c r="D476" s="32" t="str">
        <x:v>기타</x:v>
      </x:c>
      <x:c r="E476" s="32" t="n">
        <x:v>2002</x:v>
      </x:c>
      <x:c r="F476" s="32" t="n">
        <x:v>0</x:v>
      </x:c>
      <x:c r="G476" s="32" t="n">
        <x:v>1</x:v>
      </x:c>
      <x:c r="H476" s="32"/>
      <x:c r="I476" s="32" t="n">
        <x:f>IF(E476="","",MAX(0,'Scoring Method'!$B$11-E476-IF(E476&lt;0,1,0)))</x:f>
        <x:v>24</x:v>
      </x:c>
      <x:c r="J476" s="32" t="n">
        <x:v>8</x:v>
      </x:c>
      <x:c r="K476" s="32" t="n">
        <x:v>1</x:v>
      </x:c>
      <x:c r="L476" s="32" t="n">
        <x:v>1</x:v>
      </x:c>
      <x:c r="M476" s="32" t="n">
        <x:v>1</x:v>
      </x:c>
      <x:c r="N476" s="32" t="n">
        <x:v>0</x:v>
      </x:c>
      <x:c r="O476" s="32" t="n">
        <x:v>1</x:v>
      </x:c>
      <x:c r="P476" s="37" t="n">
        <x:f>ROUND('Scoring Method'!$B$2*F476/10,1)</x:f>
        <x:v>0</x:v>
      </x:c>
      <x:c r="Q476" s="37" t="n">
        <x:f>ROUND(MIN('Scoring Method'!$B$3,10*G476),1)</x:f>
        <x:v>10</x:v>
      </x:c>
      <x:c r="R476" s="37" t="n">
        <x:f>IF(H476="",0,ROUND('Scoring Method'!$B$4*(101-H476)/100,1))</x:f>
        <x:v>0</x:v>
      </x:c>
      <x:c r="S476" s="37" t="n">
        <x:f>ROUND(IF(I476="",0,7.5*MIN(1,LN(1+I476)/LN(1+'Scoring Method'!$B$10)))+7.5*LN(1+J476)/LN(1+'Scoring Method'!$B$9),1)</x:f>
        <x:v>9.4</x:v>
      </x:c>
      <x:c r="T476" s="37" t="n">
        <x:f>SUM(K476:O476)</x:f>
        <x:v>4</x:v>
      </x:c>
      <x:c r="U476" s="37" t="n">
        <x:f>ROUND(SUM(P476:T476),1)</x:f>
        <x:v>23.4</x:v>
      </x:c>
      <x:c r="V476" s="32"/>
      <x:c r="W476" s="32" t="str">
        <x:v>연도 등록</x:v>
      </x:c>
    </x:row>
    <x:row r="477" ht="24" customHeight="1">
      <x:c r="A477" s="32" t="n">
        <x:v>473</x:v>
      </x:c>
      <x:c r="B477" s="32" t="str">
        <x:v>피라네시(Piranesi)</x:v>
      </x:c>
      <x:c r="C477" s="32" t="str">
        <x:v>Susanna Mary Clarke</x:v>
      </x:c>
      <x:c r="D477" s="32" t="str">
        <x:v>소설·단편소설</x:v>
      </x:c>
      <x:c r="E477" s="32" t="n">
        <x:v>2020</x:v>
      </x:c>
      <x:c r="F477" s="32" t="n">
        <x:v>0</x:v>
      </x:c>
      <x:c r="G477" s="32" t="n">
        <x:v>1</x:v>
      </x:c>
      <x:c r="H477" s="32"/>
      <x:c r="I477" s="32" t="n">
        <x:f>IF(E477="","",MAX(0,'Scoring Method'!$B$11-E477-IF(E477&lt;0,1,0)))</x:f>
        <x:v>6</x:v>
      </x:c>
      <x:c r="J477" s="32" t="n">
        <x:v>10</x:v>
      </x:c>
      <x:c r="K477" s="32" t="n">
        <x:v>1</x:v>
      </x:c>
      <x:c r="L477" s="32" t="n">
        <x:v>1</x:v>
      </x:c>
      <x:c r="M477" s="32" t="n">
        <x:v>1</x:v>
      </x:c>
      <x:c r="N477" s="32" t="n">
        <x:v>0</x:v>
      </x:c>
      <x:c r="O477" s="32" t="n">
        <x:v>1</x:v>
      </x:c>
      <x:c r="P477" s="37" t="n">
        <x:f>ROUND('Scoring Method'!$B$2*F477/10,1)</x:f>
        <x:v>0</x:v>
      </x:c>
      <x:c r="Q477" s="37" t="n">
        <x:f>ROUND(MIN('Scoring Method'!$B$3,10*G477),1)</x:f>
        <x:v>10</x:v>
      </x:c>
      <x:c r="R477" s="37" t="n">
        <x:f>IF(H477="",0,ROUND('Scoring Method'!$B$4*(101-H477)/100,1))</x:f>
        <x:v>0</x:v>
      </x:c>
      <x:c r="S477" s="37" t="n">
        <x:f>ROUND(IF(I477="",0,7.5*MIN(1,LN(1+I477)/LN(1+'Scoring Method'!$B$10)))+7.5*LN(1+J477)/LN(1+'Scoring Method'!$B$9),1)</x:f>
        <x:v>8.4</x:v>
      </x:c>
      <x:c r="T477" s="37" t="n">
        <x:f>SUM(K477:O477)</x:f>
        <x:v>4</x:v>
      </x:c>
      <x:c r="U477" s="37" t="n">
        <x:f>ROUND(SUM(P477:T477),1)</x:f>
        <x:v>22.4</x:v>
      </x:c>
      <x:c r="V477" s="32"/>
      <x:c r="W477" s="32" t="str">
        <x:v>연도 등록</x:v>
      </x:c>
    </x:row>
    <x:row r="478" ht="24" customHeight="1">
      <x:c r="A478" s="32" t="n">
        <x:v>474</x:v>
      </x:c>
      <x:c r="B478" s="32" t="str">
        <x:v>Crooked Hallelujah</x:v>
      </x:c>
      <x:c r="C478" s="32" t="str">
        <x:v>Kelli Jo Ford</x:v>
      </x:c>
      <x:c r="D478" s="32" t="str">
        <x:v>소설·단편소설</x:v>
      </x:c>
      <x:c r="E478" s="32" t="n">
        <x:v>2020</x:v>
      </x:c>
      <x:c r="F478" s="32" t="n">
        <x:v>0</x:v>
      </x:c>
      <x:c r="G478" s="32" t="n">
        <x:v>1</x:v>
      </x:c>
      <x:c r="H478" s="32"/>
      <x:c r="I478" s="32" t="n">
        <x:f>IF(E478="","",MAX(0,'Scoring Method'!$B$11-E478-IF(E478&lt;0,1,0)))</x:f>
        <x:v>6</x:v>
      </x:c>
      <x:c r="J478" s="32" t="n">
        <x:v>8</x:v>
      </x:c>
      <x:c r="K478" s="32" t="n">
        <x:v>1</x:v>
      </x:c>
      <x:c r="L478" s="32" t="n">
        <x:v>1</x:v>
      </x:c>
      <x:c r="M478" s="32" t="n">
        <x:v>1</x:v>
      </x:c>
      <x:c r="N478" s="32" t="n">
        <x:v>0</x:v>
      </x:c>
      <x:c r="O478" s="32" t="n">
        <x:v>1</x:v>
      </x:c>
      <x:c r="P478" s="37" t="n">
        <x:f>ROUND('Scoring Method'!$B$2*F478/10,1)</x:f>
        <x:v>0</x:v>
      </x:c>
      <x:c r="Q478" s="37" t="n">
        <x:f>ROUND(MIN('Scoring Method'!$B$3,10*G478),1)</x:f>
        <x:v>10</x:v>
      </x:c>
      <x:c r="R478" s="37" t="n">
        <x:f>IF(H478="",0,ROUND('Scoring Method'!$B$4*(101-H478)/100,1))</x:f>
        <x:v>0</x:v>
      </x:c>
      <x:c r="S478" s="37" t="n">
        <x:f>ROUND(IF(I478="",0,7.5*MIN(1,LN(1+I478)/LN(1+'Scoring Method'!$B$10)))+7.5*LN(1+J478)/LN(1+'Scoring Method'!$B$9),1)</x:f>
        <x:v>7.8</x:v>
      </x:c>
      <x:c r="T478" s="37" t="n">
        <x:f>SUM(K478:O478)</x:f>
        <x:v>4</x:v>
      </x:c>
      <x:c r="U478" s="37" t="n">
        <x:f>ROUND(SUM(P478:T478),1)</x:f>
        <x:v>21.8</x:v>
      </x:c>
      <x:c r="V478" s="32"/>
      <x:c r="W478" s="32" t="str">
        <x:v>연도 등록</x:v>
      </x:c>
    </x:row>
    <x:row r="479" ht="24" customHeight="1">
      <x:c r="A479" s="32" t="n">
        <x:v>475</x:v>
      </x:c>
      <x:c r="B479" s="32" t="str">
        <x:v>Gut Botany</x:v>
      </x:c>
      <x:c r="C479" s="32" t="str">
        <x:v>Petra Kuppers</x:v>
      </x:c>
      <x:c r="D479" s="32" t="str">
        <x:v>시</x:v>
      </x:c>
      <x:c r="E479" s="32" t="n">
        <x:v>2020</x:v>
      </x:c>
      <x:c r="F479" s="32" t="n">
        <x:v>0</x:v>
      </x:c>
      <x:c r="G479" s="32" t="n">
        <x:v>1</x:v>
      </x:c>
      <x:c r="H479" s="32"/>
      <x:c r="I479" s="32" t="n">
        <x:f>IF(E479="","",MAX(0,'Scoring Method'!$B$11-E479-IF(E479&lt;0,1,0)))</x:f>
        <x:v>6</x:v>
      </x:c>
      <x:c r="J479" s="32" t="n">
        <x:v>9</x:v>
      </x:c>
      <x:c r="K479" s="32" t="n">
        <x:v>1</x:v>
      </x:c>
      <x:c r="L479" s="32" t="n">
        <x:v>1</x:v>
      </x:c>
      <x:c r="M479" s="32" t="n">
        <x:v>1</x:v>
      </x:c>
      <x:c r="N479" s="32" t="n">
        <x:v>0</x:v>
      </x:c>
      <x:c r="O479" s="32" t="n">
        <x:v>1</x:v>
      </x:c>
      <x:c r="P479" s="37" t="n">
        <x:f>ROUND('Scoring Method'!$B$2*F479/10,1)</x:f>
        <x:v>0</x:v>
      </x:c>
      <x:c r="Q479" s="37" t="n">
        <x:f>ROUND(MIN('Scoring Method'!$B$3,10*G479),1)</x:f>
        <x:v>10</x:v>
      </x:c>
      <x:c r="R479" s="37" t="n">
        <x:f>IF(H479="",0,ROUND('Scoring Method'!$B$4*(101-H479)/100,1))</x:f>
        <x:v>0</x:v>
      </x:c>
      <x:c r="S479" s="37" t="n">
        <x:f>ROUND(IF(I479="",0,7.5*MIN(1,LN(1+I479)/LN(1+'Scoring Method'!$B$10)))+7.5*LN(1+J479)/LN(1+'Scoring Method'!$B$9),1)</x:f>
        <x:v>8.1</x:v>
      </x:c>
      <x:c r="T479" s="37" t="n">
        <x:f>SUM(K479:O479)</x:f>
        <x:v>4</x:v>
      </x:c>
      <x:c r="U479" s="37" t="n">
        <x:f>ROUND(SUM(P479:T479),1)</x:f>
        <x:v>22.1</x:v>
      </x:c>
      <x:c r="V479" s="32"/>
      <x:c r="W479" s="32" t="str">
        <x:v>연도 등록</x:v>
      </x:c>
    </x:row>
    <x:row r="480" ht="24" customHeight="1">
      <x:c r="A480" s="32" t="n">
        <x:v>476</x:v>
      </x:c>
      <x:c r="B480" s="32" t="str">
        <x:v>Homie</x:v>
      </x:c>
      <x:c r="C480" s="32" t="str">
        <x:v>Danez Smith</x:v>
      </x:c>
      <x:c r="D480" s="32" t="str">
        <x:v>시</x:v>
      </x:c>
      <x:c r="E480" s="32" t="n">
        <x:v>2020</x:v>
      </x:c>
      <x:c r="F480" s="32" t="n">
        <x:v>0</x:v>
      </x:c>
      <x:c r="G480" s="32" t="n">
        <x:v>1</x:v>
      </x:c>
      <x:c r="H480" s="32"/>
      <x:c r="I480" s="32" t="n">
        <x:f>IF(E480="","",MAX(0,'Scoring Method'!$B$11-E480-IF(E480&lt;0,1,0)))</x:f>
        <x:v>6</x:v>
      </x:c>
      <x:c r="J480" s="32" t="n">
        <x:v>12</x:v>
      </x:c>
      <x:c r="K480" s="32" t="n">
        <x:v>1</x:v>
      </x:c>
      <x:c r="L480" s="32" t="n">
        <x:v>1</x:v>
      </x:c>
      <x:c r="M480" s="32" t="n">
        <x:v>1</x:v>
      </x:c>
      <x:c r="N480" s="32" t="n">
        <x:v>0</x:v>
      </x:c>
      <x:c r="O480" s="32" t="n">
        <x:v>1</x:v>
      </x:c>
      <x:c r="P480" s="37" t="n">
        <x:f>ROUND('Scoring Method'!$B$2*F480/10,1)</x:f>
        <x:v>0</x:v>
      </x:c>
      <x:c r="Q480" s="37" t="n">
        <x:f>ROUND(MIN('Scoring Method'!$B$3,10*G480),1)</x:f>
        <x:v>10</x:v>
      </x:c>
      <x:c r="R480" s="37" t="n">
        <x:f>IF(H480="",0,ROUND('Scoring Method'!$B$4*(101-H480)/100,1))</x:f>
        <x:v>0</x:v>
      </x:c>
      <x:c r="S480" s="37" t="n">
        <x:f>ROUND(IF(I480="",0,7.5*MIN(1,LN(1+I480)/LN(1+'Scoring Method'!$B$10)))+7.5*LN(1+J480)/LN(1+'Scoring Method'!$B$9),1)</x:f>
        <x:v>8.8</x:v>
      </x:c>
      <x:c r="T480" s="37" t="n">
        <x:f>SUM(K480:O480)</x:f>
        <x:v>4</x:v>
      </x:c>
      <x:c r="U480" s="37" t="n">
        <x:f>ROUND(SUM(P480:T480),1)</x:f>
        <x:v>22.8</x:v>
      </x:c>
      <x:c r="V480" s="32"/>
      <x:c r="W480" s="32" t="str">
        <x:v>연도 등록</x:v>
      </x:c>
    </x:row>
    <x:row r="481" ht="24" customHeight="1">
      <x:c r="A481" s="32" t="n">
        <x:v>477</x:v>
      </x:c>
      <x:c r="B481" s="32" t="str">
        <x:v>Kent State</x:v>
      </x:c>
      <x:c r="C481" s="32" t="str">
        <x:v>Derf Backderf</x:v>
      </x:c>
      <x:c r="D481" s="32" t="str">
        <x:v>기타</x:v>
      </x:c>
      <x:c r="E481" s="32" t="n">
        <x:v>2020</x:v>
      </x:c>
      <x:c r="F481" s="32" t="n">
        <x:v>0</x:v>
      </x:c>
      <x:c r="G481" s="32" t="n">
        <x:v>1</x:v>
      </x:c>
      <x:c r="H481" s="32"/>
      <x:c r="I481" s="32" t="n">
        <x:f>IF(E481="","",MAX(0,'Scoring Method'!$B$11-E481-IF(E481&lt;0,1,0)))</x:f>
        <x:v>6</x:v>
      </x:c>
      <x:c r="J481" s="32" t="n">
        <x:v>8</x:v>
      </x:c>
      <x:c r="K481" s="32" t="n">
        <x:v>1</x:v>
      </x:c>
      <x:c r="L481" s="32" t="n">
        <x:v>1</x:v>
      </x:c>
      <x:c r="M481" s="32" t="n">
        <x:v>1</x:v>
      </x:c>
      <x:c r="N481" s="32" t="n">
        <x:v>0</x:v>
      </x:c>
      <x:c r="O481" s="32" t="n">
        <x:v>1</x:v>
      </x:c>
      <x:c r="P481" s="37" t="n">
        <x:f>ROUND('Scoring Method'!$B$2*F481/10,1)</x:f>
        <x:v>0</x:v>
      </x:c>
      <x:c r="Q481" s="37" t="n">
        <x:f>ROUND(MIN('Scoring Method'!$B$3,10*G481),1)</x:f>
        <x:v>10</x:v>
      </x:c>
      <x:c r="R481" s="37" t="n">
        <x:f>IF(H481="",0,ROUND('Scoring Method'!$B$4*(101-H481)/100,1))</x:f>
        <x:v>0</x:v>
      </x:c>
      <x:c r="S481" s="37" t="n">
        <x:f>ROUND(IF(I481="",0,7.5*MIN(1,LN(1+I481)/LN(1+'Scoring Method'!$B$10)))+7.5*LN(1+J481)/LN(1+'Scoring Method'!$B$9),1)</x:f>
        <x:v>7.8</x:v>
      </x:c>
      <x:c r="T481" s="37" t="n">
        <x:f>SUM(K481:O481)</x:f>
        <x:v>4</x:v>
      </x:c>
      <x:c r="U481" s="37" t="n">
        <x:f>ROUND(SUM(P481:T481),1)</x:f>
        <x:v>21.8</x:v>
      </x:c>
      <x:c r="V481" s="32"/>
      <x:c r="W481" s="32" t="str">
        <x:v>연도 등록</x:v>
      </x:c>
    </x:row>
    <x:row r="482" ht="24" customHeight="1">
      <x:c r="A482" s="32" t="n">
        <x:v>478</x:v>
      </x:c>
      <x:c r="B482" s="32" t="str">
        <x:v>Grimoire</x:v>
      </x:c>
      <x:c r="C482" s="32" t="str">
        <x:v>Cherene Sherrard Johnson</x:v>
      </x:c>
      <x:c r="D482" s="32" t="str">
        <x:v>시</x:v>
      </x:c>
      <x:c r="E482" s="32" t="n">
        <x:v>2020</x:v>
      </x:c>
      <x:c r="F482" s="32" t="n">
        <x:v>0</x:v>
      </x:c>
      <x:c r="G482" s="32" t="n">
        <x:v>1</x:v>
      </x:c>
      <x:c r="H482" s="32"/>
      <x:c r="I482" s="32" t="n">
        <x:f>IF(E482="","",MAX(0,'Scoring Method'!$B$11-E482-IF(E482&lt;0,1,0)))</x:f>
        <x:v>6</x:v>
      </x:c>
      <x:c r="J482" s="32" t="n">
        <x:v>10</x:v>
      </x:c>
      <x:c r="K482" s="32" t="n">
        <x:v>1</x:v>
      </x:c>
      <x:c r="L482" s="32" t="n">
        <x:v>1</x:v>
      </x:c>
      <x:c r="M482" s="32" t="n">
        <x:v>1</x:v>
      </x:c>
      <x:c r="N482" s="32" t="n">
        <x:v>0</x:v>
      </x:c>
      <x:c r="O482" s="32" t="n">
        <x:v>1</x:v>
      </x:c>
      <x:c r="P482" s="37" t="n">
        <x:f>ROUND('Scoring Method'!$B$2*F482/10,1)</x:f>
        <x:v>0</x:v>
      </x:c>
      <x:c r="Q482" s="37" t="n">
        <x:f>ROUND(MIN('Scoring Method'!$B$3,10*G482),1)</x:f>
        <x:v>10</x:v>
      </x:c>
      <x:c r="R482" s="37" t="n">
        <x:f>IF(H482="",0,ROUND('Scoring Method'!$B$4*(101-H482)/100,1))</x:f>
        <x:v>0</x:v>
      </x:c>
      <x:c r="S482" s="37" t="n">
        <x:f>ROUND(IF(I482="",0,7.5*MIN(1,LN(1+I482)/LN(1+'Scoring Method'!$B$10)))+7.5*LN(1+J482)/LN(1+'Scoring Method'!$B$9),1)</x:f>
        <x:v>8.4</x:v>
      </x:c>
      <x:c r="T482" s="37" t="n">
        <x:f>SUM(K482:O482)</x:f>
        <x:v>4</x:v>
      </x:c>
      <x:c r="U482" s="37" t="n">
        <x:f>ROUND(SUM(P482:T482),1)</x:f>
        <x:v>22.4</x:v>
      </x:c>
      <x:c r="V482" s="32"/>
      <x:c r="W482" s="32" t="str">
        <x:v>연도 등록</x:v>
      </x:c>
    </x:row>
    <x:row r="483" ht="24" customHeight="1">
      <x:c r="A483" s="32" t="n">
        <x:v>479</x:v>
      </x:c>
      <x:c r="B483" s="32" t="str">
        <x:v>The Galleons</x:v>
      </x:c>
      <x:c r="C483" s="32" t="str">
        <x:v>Rick Barot</x:v>
      </x:c>
      <x:c r="D483" s="32" t="str">
        <x:v>시</x:v>
      </x:c>
      <x:c r="E483" s="32" t="n">
        <x:v>2020</x:v>
      </x:c>
      <x:c r="F483" s="32" t="n">
        <x:v>0</x:v>
      </x:c>
      <x:c r="G483" s="32" t="n">
        <x:v>1</x:v>
      </x:c>
      <x:c r="H483" s="32"/>
      <x:c r="I483" s="32" t="n">
        <x:f>IF(E483="","",MAX(0,'Scoring Method'!$B$11-E483-IF(E483&lt;0,1,0)))</x:f>
        <x:v>6</x:v>
      </x:c>
      <x:c r="J483" s="32" t="n">
        <x:v>7</x:v>
      </x:c>
      <x:c r="K483" s="32" t="n">
        <x:v>1</x:v>
      </x:c>
      <x:c r="L483" s="32" t="n">
        <x:v>1</x:v>
      </x:c>
      <x:c r="M483" s="32" t="n">
        <x:v>1</x:v>
      </x:c>
      <x:c r="N483" s="32" t="n">
        <x:v>0</x:v>
      </x:c>
      <x:c r="O483" s="32" t="n">
        <x:v>1</x:v>
      </x:c>
      <x:c r="P483" s="37" t="n">
        <x:f>ROUND('Scoring Method'!$B$2*F483/10,1)</x:f>
        <x:v>0</x:v>
      </x:c>
      <x:c r="Q483" s="37" t="n">
        <x:f>ROUND(MIN('Scoring Method'!$B$3,10*G483),1)</x:f>
        <x:v>10</x:v>
      </x:c>
      <x:c r="R483" s="37" t="n">
        <x:f>IF(H483="",0,ROUND('Scoring Method'!$B$4*(101-H483)/100,1))</x:f>
        <x:v>0</x:v>
      </x:c>
      <x:c r="S483" s="37" t="n">
        <x:f>ROUND(IF(I483="",0,7.5*MIN(1,LN(1+I483)/LN(1+'Scoring Method'!$B$10)))+7.5*LN(1+J483)/LN(1+'Scoring Method'!$B$9),1)</x:f>
        <x:v>7.6</x:v>
      </x:c>
      <x:c r="T483" s="37" t="n">
        <x:f>SUM(K483:O483)</x:f>
        <x:v>4</x:v>
      </x:c>
      <x:c r="U483" s="37" t="n">
        <x:f>ROUND(SUM(P483:T483),1)</x:f>
        <x:v>21.6</x:v>
      </x:c>
      <x:c r="V483" s="32"/>
      <x:c r="W483" s="32" t="str">
        <x:v>연도 등록</x:v>
      </x:c>
    </x:row>
    <x:row r="484" ht="24" customHeight="1">
      <x:c r="A484" s="32" t="n">
        <x:v>480</x:v>
      </x:c>
      <x:c r="B484" s="32" t="str">
        <x:v>F*ckface</x:v>
      </x:c>
      <x:c r="C484" s="32" t="str">
        <x:v>Leah Hampton</x:v>
      </x:c>
      <x:c r="D484" s="32" t="str">
        <x:v>소설·단편소설</x:v>
      </x:c>
      <x:c r="E484" s="32" t="n">
        <x:v>2020</x:v>
      </x:c>
      <x:c r="F484" s="32" t="n">
        <x:v>0</x:v>
      </x:c>
      <x:c r="G484" s="32" t="n">
        <x:v>1</x:v>
      </x:c>
      <x:c r="H484" s="32"/>
      <x:c r="I484" s="32" t="n">
        <x:f>IF(E484="","",MAX(0,'Scoring Method'!$B$11-E484-IF(E484&lt;0,1,0)))</x:f>
        <x:v>6</x:v>
      </x:c>
      <x:c r="J484" s="32" t="n">
        <x:v>7</x:v>
      </x:c>
      <x:c r="K484" s="32" t="n">
        <x:v>1</x:v>
      </x:c>
      <x:c r="L484" s="32" t="n">
        <x:v>1</x:v>
      </x:c>
      <x:c r="M484" s="32" t="n">
        <x:v>1</x:v>
      </x:c>
      <x:c r="N484" s="32" t="n">
        <x:v>0</x:v>
      </x:c>
      <x:c r="O484" s="32" t="n">
        <x:v>1</x:v>
      </x:c>
      <x:c r="P484" s="37" t="n">
        <x:f>ROUND('Scoring Method'!$B$2*F484/10,1)</x:f>
        <x:v>0</x:v>
      </x:c>
      <x:c r="Q484" s="37" t="n">
        <x:f>ROUND(MIN('Scoring Method'!$B$3,10*G484),1)</x:f>
        <x:v>10</x:v>
      </x:c>
      <x:c r="R484" s="37" t="n">
        <x:f>IF(H484="",0,ROUND('Scoring Method'!$B$4*(101-H484)/100,1))</x:f>
        <x:v>0</x:v>
      </x:c>
      <x:c r="S484" s="37" t="n">
        <x:f>ROUND(IF(I484="",0,7.5*MIN(1,LN(1+I484)/LN(1+'Scoring Method'!$B$10)))+7.5*LN(1+J484)/LN(1+'Scoring Method'!$B$9),1)</x:f>
        <x:v>7.6</x:v>
      </x:c>
      <x:c r="T484" s="37" t="n">
        <x:f>SUM(K484:O484)</x:f>
        <x:v>4</x:v>
      </x:c>
      <x:c r="U484" s="37" t="n">
        <x:f>ROUND(SUM(P484:T484),1)</x:f>
        <x:v>21.6</x:v>
      </x:c>
      <x:c r="V484" s="32"/>
      <x:c r="W484" s="32" t="str">
        <x:v>연도 등록</x:v>
      </x:c>
    </x:row>
    <x:row r="485" ht="24" customHeight="1">
      <x:c r="A485" s="32" t="n">
        <x:v>481</x:v>
      </x:c>
      <x:c r="B485" s="32" t="str">
        <x:v>The Boatman’s Daughter</x:v>
      </x:c>
      <x:c r="C485" s="32" t="str">
        <x:v>Andy Davidson</x:v>
      </x:c>
      <x:c r="D485" s="32" t="str">
        <x:v>소설·단편소설</x:v>
      </x:c>
      <x:c r="E485" s="32" t="n">
        <x:v>2020</x:v>
      </x:c>
      <x:c r="F485" s="32" t="n">
        <x:v>0</x:v>
      </x:c>
      <x:c r="G485" s="32" t="n">
        <x:v>1</x:v>
      </x:c>
      <x:c r="H485" s="32"/>
      <x:c r="I485" s="32" t="n">
        <x:f>IF(E485="","",MAX(0,'Scoring Method'!$B$11-E485-IF(E485&lt;0,1,0)))</x:f>
        <x:v>6</x:v>
      </x:c>
      <x:c r="J485" s="32" t="n">
        <x:v>8</x:v>
      </x:c>
      <x:c r="K485" s="32" t="n">
        <x:v>1</x:v>
      </x:c>
      <x:c r="L485" s="32" t="n">
        <x:v>1</x:v>
      </x:c>
      <x:c r="M485" s="32" t="n">
        <x:v>1</x:v>
      </x:c>
      <x:c r="N485" s="32" t="n">
        <x:v>0</x:v>
      </x:c>
      <x:c r="O485" s="32" t="n">
        <x:v>1</x:v>
      </x:c>
      <x:c r="P485" s="37" t="n">
        <x:f>ROUND('Scoring Method'!$B$2*F485/10,1)</x:f>
        <x:v>0</x:v>
      </x:c>
      <x:c r="Q485" s="37" t="n">
        <x:f>ROUND(MIN('Scoring Method'!$B$3,10*G485),1)</x:f>
        <x:v>10</x:v>
      </x:c>
      <x:c r="R485" s="37" t="n">
        <x:f>IF(H485="",0,ROUND('Scoring Method'!$B$4*(101-H485)/100,1))</x:f>
        <x:v>0</x:v>
      </x:c>
      <x:c r="S485" s="37" t="n">
        <x:f>ROUND(IF(I485="",0,7.5*MIN(1,LN(1+I485)/LN(1+'Scoring Method'!$B$10)))+7.5*LN(1+J485)/LN(1+'Scoring Method'!$B$9),1)</x:f>
        <x:v>7.8</x:v>
      </x:c>
      <x:c r="T485" s="37" t="n">
        <x:f>SUM(K485:O485)</x:f>
        <x:v>4</x:v>
      </x:c>
      <x:c r="U485" s="37" t="n">
        <x:f>ROUND(SUM(P485:T485),1)</x:f>
        <x:v>21.8</x:v>
      </x:c>
      <x:c r="V485" s="32"/>
      <x:c r="W485" s="32" t="str">
        <x:v>연도 등록</x:v>
      </x:c>
    </x:row>
    <x:row r="486" ht="24" customHeight="1">
      <x:c r="A486" s="32" t="n">
        <x:v>482</x:v>
      </x:c>
      <x:c r="B486" s="32" t="str">
        <x:v>검은 태양(Black Sun)</x:v>
      </x:c>
      <x:c r="C486" s="32" t="str">
        <x:v>Rebecca Roanhorse</x:v>
      </x:c>
      <x:c r="D486" s="32" t="str">
        <x:v>소설·단편소설</x:v>
      </x:c>
      <x:c r="E486" s="32" t="n">
        <x:v>2020</x:v>
      </x:c>
      <x:c r="F486" s="32" t="n">
        <x:v>0</x:v>
      </x:c>
      <x:c r="G486" s="32" t="n">
        <x:v>1</x:v>
      </x:c>
      <x:c r="H486" s="32"/>
      <x:c r="I486" s="32" t="n">
        <x:f>IF(E486="","",MAX(0,'Scoring Method'!$B$11-E486-IF(E486&lt;0,1,0)))</x:f>
        <x:v>6</x:v>
      </x:c>
      <x:c r="J486" s="32" t="n">
        <x:v>7</x:v>
      </x:c>
      <x:c r="K486" s="32" t="n">
        <x:v>1</x:v>
      </x:c>
      <x:c r="L486" s="32" t="n">
        <x:v>1</x:v>
      </x:c>
      <x:c r="M486" s="32" t="n">
        <x:v>1</x:v>
      </x:c>
      <x:c r="N486" s="32" t="n">
        <x:v>0</x:v>
      </x:c>
      <x:c r="O486" s="32" t="n">
        <x:v>1</x:v>
      </x:c>
      <x:c r="P486" s="37" t="n">
        <x:f>ROUND('Scoring Method'!$B$2*F486/10,1)</x:f>
        <x:v>0</x:v>
      </x:c>
      <x:c r="Q486" s="37" t="n">
        <x:f>ROUND(MIN('Scoring Method'!$B$3,10*G486),1)</x:f>
        <x:v>10</x:v>
      </x:c>
      <x:c r="R486" s="37" t="n">
        <x:f>IF(H486="",0,ROUND('Scoring Method'!$B$4*(101-H486)/100,1))</x:f>
        <x:v>0</x:v>
      </x:c>
      <x:c r="S486" s="37" t="n">
        <x:f>ROUND(IF(I486="",0,7.5*MIN(1,LN(1+I486)/LN(1+'Scoring Method'!$B$10)))+7.5*LN(1+J486)/LN(1+'Scoring Method'!$B$9),1)</x:f>
        <x:v>7.6</x:v>
      </x:c>
      <x:c r="T486" s="37" t="n">
        <x:f>SUM(K486:O486)</x:f>
        <x:v>4</x:v>
      </x:c>
      <x:c r="U486" s="37" t="n">
        <x:f>ROUND(SUM(P486:T486),1)</x:f>
        <x:v>21.6</x:v>
      </x:c>
      <x:c r="V486" s="32"/>
      <x:c r="W486" s="32" t="str">
        <x:v>연도 등록</x:v>
      </x:c>
    </x:row>
    <x:row r="487" ht="24" customHeight="1">
      <x:c r="A487" s="32" t="n">
        <x:v>483</x:v>
      </x:c>
      <x:c r="B487" s="32" t="str">
        <x:v>Big Black: Stand at Attica</x:v>
      </x:c>
      <x:c r="C487" s="32" t="str">
        <x:v>Frank Smith · Jared Reinmuth</x:v>
      </x:c>
      <x:c r="D487" s="32" t="str">
        <x:v>기타</x:v>
      </x:c>
      <x:c r="E487" s="32" t="n">
        <x:v>2020</x:v>
      </x:c>
      <x:c r="F487" s="32" t="n">
        <x:v>0</x:v>
      </x:c>
      <x:c r="G487" s="32" t="n">
        <x:v>1</x:v>
      </x:c>
      <x:c r="H487" s="32"/>
      <x:c r="I487" s="32" t="n">
        <x:f>IF(E487="","",MAX(0,'Scoring Method'!$B$11-E487-IF(E487&lt;0,1,0)))</x:f>
        <x:v>6</x:v>
      </x:c>
      <x:c r="J487" s="32" t="n">
        <x:v>14</x:v>
      </x:c>
      <x:c r="K487" s="32" t="n">
        <x:v>1</x:v>
      </x:c>
      <x:c r="L487" s="32" t="n">
        <x:v>1</x:v>
      </x:c>
      <x:c r="M487" s="32" t="n">
        <x:v>1</x:v>
      </x:c>
      <x:c r="N487" s="32" t="n">
        <x:v>0</x:v>
      </x:c>
      <x:c r="O487" s="32" t="n">
        <x:v>1</x:v>
      </x:c>
      <x:c r="P487" s="37" t="n">
        <x:f>ROUND('Scoring Method'!$B$2*F487/10,1)</x:f>
        <x:v>0</x:v>
      </x:c>
      <x:c r="Q487" s="37" t="n">
        <x:f>ROUND(MIN('Scoring Method'!$B$3,10*G487),1)</x:f>
        <x:v>10</x:v>
      </x:c>
      <x:c r="R487" s="37" t="n">
        <x:f>IF(H487="",0,ROUND('Scoring Method'!$B$4*(101-H487)/100,1))</x:f>
        <x:v>0</x:v>
      </x:c>
      <x:c r="S487" s="37" t="n">
        <x:f>ROUND(IF(I487="",0,7.5*MIN(1,LN(1+I487)/LN(1+'Scoring Method'!$B$10)))+7.5*LN(1+J487)/LN(1+'Scoring Method'!$B$9),1)</x:f>
        <x:v>9.1</x:v>
      </x:c>
      <x:c r="T487" s="37" t="n">
        <x:f>SUM(K487:O487)</x:f>
        <x:v>4</x:v>
      </x:c>
      <x:c r="U487" s="37" t="n">
        <x:f>ROUND(SUM(P487:T487),1)</x:f>
        <x:v>23.1</x:v>
      </x:c>
      <x:c r="V487" s="32"/>
      <x:c r="W487" s="32" t="str">
        <x:v>연도 등록</x:v>
      </x:c>
    </x:row>
    <x:row r="488" ht="24" customHeight="1">
      <x:c r="A488" s="32" t="n">
        <x:v>484</x:v>
      </x:c>
      <x:c r="B488" s="32" t="str">
        <x:v>The Year of the Witching</x:v>
      </x:c>
      <x:c r="C488" s="32" t="str">
        <x:v>Alexis Henderson</x:v>
      </x:c>
      <x:c r="D488" s="32" t="str">
        <x:v>소설·단편소설</x:v>
      </x:c>
      <x:c r="E488" s="32" t="n">
        <x:v>2020</x:v>
      </x:c>
      <x:c r="F488" s="32" t="n">
        <x:v>0</x:v>
      </x:c>
      <x:c r="G488" s="32" t="n">
        <x:v>1</x:v>
      </x:c>
      <x:c r="H488" s="32"/>
      <x:c r="I488" s="32" t="n">
        <x:f>IF(E488="","",MAX(0,'Scoring Method'!$B$11-E488-IF(E488&lt;0,1,0)))</x:f>
        <x:v>6</x:v>
      </x:c>
      <x:c r="J488" s="32" t="n">
        <x:v>9</x:v>
      </x:c>
      <x:c r="K488" s="32" t="n">
        <x:v>1</x:v>
      </x:c>
      <x:c r="L488" s="32" t="n">
        <x:v>1</x:v>
      </x:c>
      <x:c r="M488" s="32" t="n">
        <x:v>1</x:v>
      </x:c>
      <x:c r="N488" s="32" t="n">
        <x:v>0</x:v>
      </x:c>
      <x:c r="O488" s="32" t="n">
        <x:v>1</x:v>
      </x:c>
      <x:c r="P488" s="37" t="n">
        <x:f>ROUND('Scoring Method'!$B$2*F488/10,1)</x:f>
        <x:v>0</x:v>
      </x:c>
      <x:c r="Q488" s="37" t="n">
        <x:f>ROUND(MIN('Scoring Method'!$B$3,10*G488),1)</x:f>
        <x:v>10</x:v>
      </x:c>
      <x:c r="R488" s="37" t="n">
        <x:f>IF(H488="",0,ROUND('Scoring Method'!$B$4*(101-H488)/100,1))</x:f>
        <x:v>0</x:v>
      </x:c>
      <x:c r="S488" s="37" t="n">
        <x:f>ROUND(IF(I488="",0,7.5*MIN(1,LN(1+I488)/LN(1+'Scoring Method'!$B$10)))+7.5*LN(1+J488)/LN(1+'Scoring Method'!$B$9),1)</x:f>
        <x:v>8.1</x:v>
      </x:c>
      <x:c r="T488" s="37" t="n">
        <x:f>SUM(K488:O488)</x:f>
        <x:v>4</x:v>
      </x:c>
      <x:c r="U488" s="37" t="n">
        <x:f>ROUND(SUM(P488:T488),1)</x:f>
        <x:v>22.1</x:v>
      </x:c>
      <x:c r="V488" s="32"/>
      <x:c r="W488" s="32" t="str">
        <x:v>연도 등록</x:v>
      </x:c>
    </x:row>
    <x:row r="489" ht="24" customHeight="1">
      <x:c r="A489" s="32" t="n">
        <x:v>485</x:v>
      </x:c>
      <x:c r="B489" s="32" t="str">
        <x:v>나는 아직 여기 있어(World of Wonders)</x:v>
      </x:c>
      <x:c r="C489" s="32" t="str">
        <x:v>Aimee Nezhukumatathil</x:v>
      </x:c>
      <x:c r="D489" s="32" t="str">
        <x:v>에세이</x:v>
      </x:c>
      <x:c r="E489" s="32" t="n">
        <x:v>2020</x:v>
      </x:c>
      <x:c r="F489" s="32" t="n">
        <x:v>0</x:v>
      </x:c>
      <x:c r="G489" s="32" t="n">
        <x:v>1</x:v>
      </x:c>
      <x:c r="H489" s="32"/>
      <x:c r="I489" s="32" t="n">
        <x:f>IF(E489="","",MAX(0,'Scoring Method'!$B$11-E489-IF(E489&lt;0,1,0)))</x:f>
        <x:v>6</x:v>
      </x:c>
      <x:c r="J489" s="32" t="n">
        <x:v>7</x:v>
      </x:c>
      <x:c r="K489" s="32" t="n">
        <x:v>1</x:v>
      </x:c>
      <x:c r="L489" s="32" t="n">
        <x:v>1</x:v>
      </x:c>
      <x:c r="M489" s="32" t="n">
        <x:v>1</x:v>
      </x:c>
      <x:c r="N489" s="32" t="n">
        <x:v>0</x:v>
      </x:c>
      <x:c r="O489" s="32" t="n">
        <x:v>1</x:v>
      </x:c>
      <x:c r="P489" s="37" t="n">
        <x:f>ROUND('Scoring Method'!$B$2*F489/10,1)</x:f>
        <x:v>0</x:v>
      </x:c>
      <x:c r="Q489" s="37" t="n">
        <x:f>ROUND(MIN('Scoring Method'!$B$3,10*G489),1)</x:f>
        <x:v>10</x:v>
      </x:c>
      <x:c r="R489" s="37" t="n">
        <x:f>IF(H489="",0,ROUND('Scoring Method'!$B$4*(101-H489)/100,1))</x:f>
        <x:v>0</x:v>
      </x:c>
      <x:c r="S489" s="37" t="n">
        <x:f>ROUND(IF(I489="",0,7.5*MIN(1,LN(1+I489)/LN(1+'Scoring Method'!$B$10)))+7.5*LN(1+J489)/LN(1+'Scoring Method'!$B$9),1)</x:f>
        <x:v>7.6</x:v>
      </x:c>
      <x:c r="T489" s="37" t="n">
        <x:f>SUM(K489:O489)</x:f>
        <x:v>4</x:v>
      </x:c>
      <x:c r="U489" s="37" t="n">
        <x:f>ROUND(SUM(P489:T489),1)</x:f>
        <x:v>21.6</x:v>
      </x:c>
      <x:c r="V489" s="32"/>
      <x:c r="W489" s="32" t="str">
        <x:v>연도 등록</x:v>
      </x:c>
    </x:row>
    <x:row r="490" ht="24" customHeight="1">
      <x:c r="A490" s="32" t="n">
        <x:v>486</x:v>
      </x:c>
      <x:c r="B490" s="32" t="str">
        <x:v>Tomboyland</x:v>
      </x:c>
      <x:c r="C490" s="32" t="str">
        <x:v>Melissa Faliveno</x:v>
      </x:c>
      <x:c r="D490" s="32" t="str">
        <x:v>에세이</x:v>
      </x:c>
      <x:c r="E490" s="32" t="n">
        <x:v>2020</x:v>
      </x:c>
      <x:c r="F490" s="32" t="n">
        <x:v>0</x:v>
      </x:c>
      <x:c r="G490" s="32" t="n">
        <x:v>1</x:v>
      </x:c>
      <x:c r="H490" s="32"/>
      <x:c r="I490" s="32" t="n">
        <x:f>IF(E490="","",MAX(0,'Scoring Method'!$B$11-E490-IF(E490&lt;0,1,0)))</x:f>
        <x:v>6</x:v>
      </x:c>
      <x:c r="J490" s="32" t="n">
        <x:v>7</x:v>
      </x:c>
      <x:c r="K490" s="32" t="n">
        <x:v>1</x:v>
      </x:c>
      <x:c r="L490" s="32" t="n">
        <x:v>1</x:v>
      </x:c>
      <x:c r="M490" s="32" t="n">
        <x:v>1</x:v>
      </x:c>
      <x:c r="N490" s="32" t="n">
        <x:v>0</x:v>
      </x:c>
      <x:c r="O490" s="32" t="n">
        <x:v>1</x:v>
      </x:c>
      <x:c r="P490" s="37" t="n">
        <x:f>ROUND('Scoring Method'!$B$2*F490/10,1)</x:f>
        <x:v>0</x:v>
      </x:c>
      <x:c r="Q490" s="37" t="n">
        <x:f>ROUND(MIN('Scoring Method'!$B$3,10*G490),1)</x:f>
        <x:v>10</x:v>
      </x:c>
      <x:c r="R490" s="37" t="n">
        <x:f>IF(H490="",0,ROUND('Scoring Method'!$B$4*(101-H490)/100,1))</x:f>
        <x:v>0</x:v>
      </x:c>
      <x:c r="S490" s="37" t="n">
        <x:f>ROUND(IF(I490="",0,7.5*MIN(1,LN(1+I490)/LN(1+'Scoring Method'!$B$10)))+7.5*LN(1+J490)/LN(1+'Scoring Method'!$B$9),1)</x:f>
        <x:v>7.6</x:v>
      </x:c>
      <x:c r="T490" s="37" t="n">
        <x:f>SUM(K490:O490)</x:f>
        <x:v>4</x:v>
      </x:c>
      <x:c r="U490" s="37" t="n">
        <x:f>ROUND(SUM(P490:T490),1)</x:f>
        <x:v>21.6</x:v>
      </x:c>
      <x:c r="V490" s="32"/>
      <x:c r="W490" s="32" t="str">
        <x:v>연도 등록</x:v>
      </x:c>
    </x:row>
    <x:row r="491" ht="24" customHeight="1">
      <x:c r="A491" s="32" t="n">
        <x:v>487</x:v>
      </x:c>
      <x:c r="B491" s="32" t="str">
        <x:v>교회 여자들의 은밀한 삶(The Secret Lives of Church Ladies)</x:v>
      </x:c>
      <x:c r="C491" s="32" t="str">
        <x:v>Deesha Philyaw</x:v>
      </x:c>
      <x:c r="D491" s="32" t="str">
        <x:v>소설·단편소설</x:v>
      </x:c>
      <x:c r="E491" s="32" t="n">
        <x:v>2020</x:v>
      </x:c>
      <x:c r="F491" s="32" t="n">
        <x:v>0</x:v>
      </x:c>
      <x:c r="G491" s="32" t="n">
        <x:v>1</x:v>
      </x:c>
      <x:c r="H491" s="32"/>
      <x:c r="I491" s="32" t="n">
        <x:f>IF(E491="","",MAX(0,'Scoring Method'!$B$11-E491-IF(E491&lt;0,1,0)))</x:f>
        <x:v>6</x:v>
      </x:c>
      <x:c r="J491" s="32" t="n">
        <x:v>7</x:v>
      </x:c>
      <x:c r="K491" s="32" t="n">
        <x:v>1</x:v>
      </x:c>
      <x:c r="L491" s="32" t="n">
        <x:v>1</x:v>
      </x:c>
      <x:c r="M491" s="32" t="n">
        <x:v>1</x:v>
      </x:c>
      <x:c r="N491" s="32" t="n">
        <x:v>0</x:v>
      </x:c>
      <x:c r="O491" s="32" t="n">
        <x:v>1</x:v>
      </x:c>
      <x:c r="P491" s="37" t="n">
        <x:f>ROUND('Scoring Method'!$B$2*F491/10,1)</x:f>
        <x:v>0</x:v>
      </x:c>
      <x:c r="Q491" s="37" t="n">
        <x:f>ROUND(MIN('Scoring Method'!$B$3,10*G491),1)</x:f>
        <x:v>10</x:v>
      </x:c>
      <x:c r="R491" s="37" t="n">
        <x:f>IF(H491="",0,ROUND('Scoring Method'!$B$4*(101-H491)/100,1))</x:f>
        <x:v>0</x:v>
      </x:c>
      <x:c r="S491" s="37" t="n">
        <x:f>ROUND(IF(I491="",0,7.5*MIN(1,LN(1+I491)/LN(1+'Scoring Method'!$B$10)))+7.5*LN(1+J491)/LN(1+'Scoring Method'!$B$9),1)</x:f>
        <x:v>7.6</x:v>
      </x:c>
      <x:c r="T491" s="37" t="n">
        <x:f>SUM(K491:O491)</x:f>
        <x:v>4</x:v>
      </x:c>
      <x:c r="U491" s="37" t="n">
        <x:f>ROUND(SUM(P491:T491),1)</x:f>
        <x:v>21.6</x:v>
      </x:c>
      <x:c r="V491" s="32"/>
      <x:c r="W491" s="32" t="str">
        <x:v>연도 등록</x:v>
      </x:c>
    </x:row>
    <x:row r="492" ht="24" customHeight="1">
      <x:c r="A492" s="32" t="n">
        <x:v>488</x:v>
      </x:c>
      <x:c r="B492" s="32" t="str">
        <x:v>The Sacrifice of Darkness</x:v>
      </x:c>
      <x:c r="C492" s="32" t="str">
        <x:v>Roxane Gay · Tracy Lynne Oliver</x:v>
      </x:c>
      <x:c r="D492" s="32" t="str">
        <x:v>기타</x:v>
      </x:c>
      <x:c r="E492" s="32" t="n">
        <x:v>2020</x:v>
      </x:c>
      <x:c r="F492" s="32" t="n">
        <x:v>0</x:v>
      </x:c>
      <x:c r="G492" s="32" t="n">
        <x:v>1</x:v>
      </x:c>
      <x:c r="H492" s="32"/>
      <x:c r="I492" s="32" t="n">
        <x:f>IF(E492="","",MAX(0,'Scoring Method'!$B$11-E492-IF(E492&lt;0,1,0)))</x:f>
        <x:v>6</x:v>
      </x:c>
      <x:c r="J492" s="32" t="n">
        <x:v>7</x:v>
      </x:c>
      <x:c r="K492" s="32" t="n">
        <x:v>1</x:v>
      </x:c>
      <x:c r="L492" s="32" t="n">
        <x:v>1</x:v>
      </x:c>
      <x:c r="M492" s="32" t="n">
        <x:v>1</x:v>
      </x:c>
      <x:c r="N492" s="32" t="n">
        <x:v>0</x:v>
      </x:c>
      <x:c r="O492" s="32" t="n">
        <x:v>1</x:v>
      </x:c>
      <x:c r="P492" s="37" t="n">
        <x:f>ROUND('Scoring Method'!$B$2*F492/10,1)</x:f>
        <x:v>0</x:v>
      </x:c>
      <x:c r="Q492" s="37" t="n">
        <x:f>ROUND(MIN('Scoring Method'!$B$3,10*G492),1)</x:f>
        <x:v>10</x:v>
      </x:c>
      <x:c r="R492" s="37" t="n">
        <x:f>IF(H492="",0,ROUND('Scoring Method'!$B$4*(101-H492)/100,1))</x:f>
        <x:v>0</x:v>
      </x:c>
      <x:c r="S492" s="37" t="n">
        <x:f>ROUND(IF(I492="",0,7.5*MIN(1,LN(1+I492)/LN(1+'Scoring Method'!$B$10)))+7.5*LN(1+J492)/LN(1+'Scoring Method'!$B$9),1)</x:f>
        <x:v>7.6</x:v>
      </x:c>
      <x:c r="T492" s="37" t="n">
        <x:f>SUM(K492:O492)</x:f>
        <x:v>4</x:v>
      </x:c>
      <x:c r="U492" s="37" t="n">
        <x:f>ROUND(SUM(P492:T492),1)</x:f>
        <x:v>21.6</x:v>
      </x:c>
      <x:c r="V492" s="32"/>
      <x:c r="W492" s="32" t="str">
        <x:v>연도 등록</x:v>
      </x:c>
    </x:row>
    <x:row r="493" ht="24" customHeight="1">
      <x:c r="A493" s="32" t="n">
        <x:v>489</x:v>
      </x:c>
      <x:c r="B493" s="32" t="str">
        <x:v>The Nancy Reagan Collection</x:v>
      </x:c>
      <x:c r="C493" s="32" t="str">
        <x:v>Maxe Crandall</x:v>
      </x:c>
      <x:c r="D493" s="32" t="str">
        <x:v>시</x:v>
      </x:c>
      <x:c r="E493" s="32" t="n">
        <x:v>2020</x:v>
      </x:c>
      <x:c r="F493" s="32" t="n">
        <x:v>0</x:v>
      </x:c>
      <x:c r="G493" s="32" t="n">
        <x:v>1</x:v>
      </x:c>
      <x:c r="H493" s="32"/>
      <x:c r="I493" s="32" t="n">
        <x:f>IF(E493="","",MAX(0,'Scoring Method'!$B$11-E493-IF(E493&lt;0,1,0)))</x:f>
        <x:v>6</x:v>
      </x:c>
      <x:c r="J493" s="32" t="n">
        <x:v>7</x:v>
      </x:c>
      <x:c r="K493" s="32" t="n">
        <x:v>1</x:v>
      </x:c>
      <x:c r="L493" s="32" t="n">
        <x:v>1</x:v>
      </x:c>
      <x:c r="M493" s="32" t="n">
        <x:v>1</x:v>
      </x:c>
      <x:c r="N493" s="32" t="n">
        <x:v>0</x:v>
      </x:c>
      <x:c r="O493" s="32" t="n">
        <x:v>1</x:v>
      </x:c>
      <x:c r="P493" s="37" t="n">
        <x:f>ROUND('Scoring Method'!$B$2*F493/10,1)</x:f>
        <x:v>0</x:v>
      </x:c>
      <x:c r="Q493" s="37" t="n">
        <x:f>ROUND(MIN('Scoring Method'!$B$3,10*G493),1)</x:f>
        <x:v>10</x:v>
      </x:c>
      <x:c r="R493" s="37" t="n">
        <x:f>IF(H493="",0,ROUND('Scoring Method'!$B$4*(101-H493)/100,1))</x:f>
        <x:v>0</x:v>
      </x:c>
      <x:c r="S493" s="37" t="n">
        <x:f>ROUND(IF(I493="",0,7.5*MIN(1,LN(1+I493)/LN(1+'Scoring Method'!$B$10)))+7.5*LN(1+J493)/LN(1+'Scoring Method'!$B$9),1)</x:f>
        <x:v>7.6</x:v>
      </x:c>
      <x:c r="T493" s="37" t="n">
        <x:f>SUM(K493:O493)</x:f>
        <x:v>4</x:v>
      </x:c>
      <x:c r="U493" s="37" t="n">
        <x:f>ROUND(SUM(P493:T493),1)</x:f>
        <x:v>21.6</x:v>
      </x:c>
      <x:c r="V493" s="32"/>
      <x:c r="W493" s="32" t="str">
        <x:v>연도 등록</x:v>
      </x:c>
    </x:row>
    <x:row r="494" ht="24" customHeight="1">
      <x:c r="A494" s="32" t="n">
        <x:v>490</x:v>
      </x:c>
      <x:c r="B494" s="32" t="str">
        <x:v>A Nail the Evening Hangs On</x:v>
      </x:c>
      <x:c r="C494" s="32" t="str">
        <x:v>Monica Sok</x:v>
      </x:c>
      <x:c r="D494" s="32" t="str">
        <x:v>시</x:v>
      </x:c>
      <x:c r="E494" s="32" t="n">
        <x:v>2020</x:v>
      </x:c>
      <x:c r="F494" s="32" t="n">
        <x:v>0</x:v>
      </x:c>
      <x:c r="G494" s="32" t="n">
        <x:v>1</x:v>
      </x:c>
      <x:c r="H494" s="32"/>
      <x:c r="I494" s="32" t="n">
        <x:f>IF(E494="","",MAX(0,'Scoring Method'!$B$11-E494-IF(E494&lt;0,1,0)))</x:f>
        <x:v>6</x:v>
      </x:c>
      <x:c r="J494" s="32" t="n">
        <x:v>7</x:v>
      </x:c>
      <x:c r="K494" s="32" t="n">
        <x:v>1</x:v>
      </x:c>
      <x:c r="L494" s="32" t="n">
        <x:v>1</x:v>
      </x:c>
      <x:c r="M494" s="32" t="n">
        <x:v>1</x:v>
      </x:c>
      <x:c r="N494" s="32" t="n">
        <x:v>0</x:v>
      </x:c>
      <x:c r="O494" s="32" t="n">
        <x:v>1</x:v>
      </x:c>
      <x:c r="P494" s="37" t="n">
        <x:f>ROUND('Scoring Method'!$B$2*F494/10,1)</x:f>
        <x:v>0</x:v>
      </x:c>
      <x:c r="Q494" s="37" t="n">
        <x:f>ROUND(MIN('Scoring Method'!$B$3,10*G494),1)</x:f>
        <x:v>10</x:v>
      </x:c>
      <x:c r="R494" s="37" t="n">
        <x:f>IF(H494="",0,ROUND('Scoring Method'!$B$4*(101-H494)/100,1))</x:f>
        <x:v>0</x:v>
      </x:c>
      <x:c r="S494" s="37" t="n">
        <x:f>ROUND(IF(I494="",0,7.5*MIN(1,LN(1+I494)/LN(1+'Scoring Method'!$B$10)))+7.5*LN(1+J494)/LN(1+'Scoring Method'!$B$9),1)</x:f>
        <x:v>7.6</x:v>
      </x:c>
      <x:c r="T494" s="37" t="n">
        <x:f>SUM(K494:O494)</x:f>
        <x:v>4</x:v>
      </x:c>
      <x:c r="U494" s="37" t="n">
        <x:f>ROUND(SUM(P494:T494),1)</x:f>
        <x:v>21.6</x:v>
      </x:c>
      <x:c r="V494" s="32"/>
      <x:c r="W494" s="32" t="str">
        <x:v>연도 등록</x:v>
      </x:c>
    </x:row>
    <x:row r="495" ht="24" customHeight="1">
      <x:c r="A495" s="32" t="n">
        <x:v>491</x:v>
      </x:c>
      <x:c r="B495" s="32" t="str">
        <x:v>The Low, Low Woods</x:v>
      </x:c>
      <x:c r="C495" s="32" t="str">
        <x:v>Carmen Maria Machado</x:v>
      </x:c>
      <x:c r="D495" s="32" t="str">
        <x:v>기타</x:v>
      </x:c>
      <x:c r="E495" s="32" t="n">
        <x:v>2020</x:v>
      </x:c>
      <x:c r="F495" s="32" t="n">
        <x:v>0</x:v>
      </x:c>
      <x:c r="G495" s="32" t="n">
        <x:v>1</x:v>
      </x:c>
      <x:c r="H495" s="32"/>
      <x:c r="I495" s="32" t="n">
        <x:f>IF(E495="","",MAX(0,'Scoring Method'!$B$11-E495-IF(E495&lt;0,1,0)))</x:f>
        <x:v>6</x:v>
      </x:c>
      <x:c r="J495" s="32" t="n">
        <x:v>8</x:v>
      </x:c>
      <x:c r="K495" s="32" t="n">
        <x:v>1</x:v>
      </x:c>
      <x:c r="L495" s="32" t="n">
        <x:v>1</x:v>
      </x:c>
      <x:c r="M495" s="32" t="n">
        <x:v>1</x:v>
      </x:c>
      <x:c r="N495" s="32" t="n">
        <x:v>0</x:v>
      </x:c>
      <x:c r="O495" s="32" t="n">
        <x:v>1</x:v>
      </x:c>
      <x:c r="P495" s="37" t="n">
        <x:f>ROUND('Scoring Method'!$B$2*F495/10,1)</x:f>
        <x:v>0</x:v>
      </x:c>
      <x:c r="Q495" s="37" t="n">
        <x:f>ROUND(MIN('Scoring Method'!$B$3,10*G495),1)</x:f>
        <x:v>10</x:v>
      </x:c>
      <x:c r="R495" s="37" t="n">
        <x:f>IF(H495="",0,ROUND('Scoring Method'!$B$4*(101-H495)/100,1))</x:f>
        <x:v>0</x:v>
      </x:c>
      <x:c r="S495" s="37" t="n">
        <x:f>ROUND(IF(I495="",0,7.5*MIN(1,LN(1+I495)/LN(1+'Scoring Method'!$B$10)))+7.5*LN(1+J495)/LN(1+'Scoring Method'!$B$9),1)</x:f>
        <x:v>7.8</x:v>
      </x:c>
      <x:c r="T495" s="37" t="n">
        <x:f>SUM(K495:O495)</x:f>
        <x:v>4</x:v>
      </x:c>
      <x:c r="U495" s="37" t="n">
        <x:f>ROUND(SUM(P495:T495),1)</x:f>
        <x:v>21.8</x:v>
      </x:c>
      <x:c r="V495" s="32"/>
      <x:c r="W495" s="32" t="str">
        <x:v>연도 등록</x:v>
      </x:c>
    </x:row>
    <x:row r="496" ht="24" customHeight="1">
      <x:c r="A496" s="32" t="n">
        <x:v>492</x:v>
      </x:c>
      <x:c r="B496" s="32" t="str">
        <x:v>Likes</x:v>
      </x:c>
      <x:c r="C496" s="32" t="str">
        <x:v>Sarah Shun-lien Bynum</x:v>
      </x:c>
      <x:c r="D496" s="32" t="str">
        <x:v>소설·단편소설</x:v>
      </x:c>
      <x:c r="E496" s="32" t="n">
        <x:v>2020</x:v>
      </x:c>
      <x:c r="F496" s="32" t="n">
        <x:v>0</x:v>
      </x:c>
      <x:c r="G496" s="32" t="n">
        <x:v>1</x:v>
      </x:c>
      <x:c r="H496" s="32"/>
      <x:c r="I496" s="32" t="n">
        <x:f>IF(E496="","",MAX(0,'Scoring Method'!$B$11-E496-IF(E496&lt;0,1,0)))</x:f>
        <x:v>6</x:v>
      </x:c>
      <x:c r="J496" s="32" t="n">
        <x:v>7</x:v>
      </x:c>
      <x:c r="K496" s="32" t="n">
        <x:v>1</x:v>
      </x:c>
      <x:c r="L496" s="32" t="n">
        <x:v>1</x:v>
      </x:c>
      <x:c r="M496" s="32" t="n">
        <x:v>1</x:v>
      </x:c>
      <x:c r="N496" s="32" t="n">
        <x:v>0</x:v>
      </x:c>
      <x:c r="O496" s="32" t="n">
        <x:v>1</x:v>
      </x:c>
      <x:c r="P496" s="37" t="n">
        <x:f>ROUND('Scoring Method'!$B$2*F496/10,1)</x:f>
        <x:v>0</x:v>
      </x:c>
      <x:c r="Q496" s="37" t="n">
        <x:f>ROUND(MIN('Scoring Method'!$B$3,10*G496),1)</x:f>
        <x:v>10</x:v>
      </x:c>
      <x:c r="R496" s="37" t="n">
        <x:f>IF(H496="",0,ROUND('Scoring Method'!$B$4*(101-H496)/100,1))</x:f>
        <x:v>0</x:v>
      </x:c>
      <x:c r="S496" s="37" t="n">
        <x:f>ROUND(IF(I496="",0,7.5*MIN(1,LN(1+I496)/LN(1+'Scoring Method'!$B$10)))+7.5*LN(1+J496)/LN(1+'Scoring Method'!$B$9),1)</x:f>
        <x:v>7.6</x:v>
      </x:c>
      <x:c r="T496" s="37" t="n">
        <x:f>SUM(K496:O496)</x:f>
        <x:v>4</x:v>
      </x:c>
      <x:c r="U496" s="37" t="n">
        <x:f>ROUND(SUM(P496:T496),1)</x:f>
        <x:v>21.6</x:v>
      </x:c>
      <x:c r="V496" s="32"/>
      <x:c r="W496" s="32" t="str">
        <x:v>연도 등록</x:v>
      </x:c>
    </x:row>
    <x:row r="497" ht="24" customHeight="1">
      <x:c r="A497" s="32" t="n">
        <x:v>493</x:v>
      </x:c>
      <x:c r="B497" s="32" t="str">
        <x:v>Kontemporary Amerikan Poetry</x:v>
      </x:c>
      <x:c r="C497" s="32" t="str">
        <x:v>John Murillo</x:v>
      </x:c>
      <x:c r="D497" s="32" t="str">
        <x:v>시</x:v>
      </x:c>
      <x:c r="E497" s="32" t="n">
        <x:v>2020</x:v>
      </x:c>
      <x:c r="F497" s="32" t="n">
        <x:v>0</x:v>
      </x:c>
      <x:c r="G497" s="32" t="n">
        <x:v>1</x:v>
      </x:c>
      <x:c r="H497" s="32"/>
      <x:c r="I497" s="32" t="n">
        <x:f>IF(E497="","",MAX(0,'Scoring Method'!$B$11-E497-IF(E497&lt;0,1,0)))</x:f>
        <x:v>6</x:v>
      </x:c>
      <x:c r="J497" s="32" t="n">
        <x:v>7</x:v>
      </x:c>
      <x:c r="K497" s="32" t="n">
        <x:v>1</x:v>
      </x:c>
      <x:c r="L497" s="32" t="n">
        <x:v>1</x:v>
      </x:c>
      <x:c r="M497" s="32" t="n">
        <x:v>1</x:v>
      </x:c>
      <x:c r="N497" s="32" t="n">
        <x:v>0</x:v>
      </x:c>
      <x:c r="O497" s="32" t="n">
        <x:v>1</x:v>
      </x:c>
      <x:c r="P497" s="37" t="n">
        <x:f>ROUND('Scoring Method'!$B$2*F497/10,1)</x:f>
        <x:v>0</x:v>
      </x:c>
      <x:c r="Q497" s="37" t="n">
        <x:f>ROUND(MIN('Scoring Method'!$B$3,10*G497),1)</x:f>
        <x:v>10</x:v>
      </x:c>
      <x:c r="R497" s="37" t="n">
        <x:f>IF(H497="",0,ROUND('Scoring Method'!$B$4*(101-H497)/100,1))</x:f>
        <x:v>0</x:v>
      </x:c>
      <x:c r="S497" s="37" t="n">
        <x:f>ROUND(IF(I497="",0,7.5*MIN(1,LN(1+I497)/LN(1+'Scoring Method'!$B$10)))+7.5*LN(1+J497)/LN(1+'Scoring Method'!$B$9),1)</x:f>
        <x:v>7.6</x:v>
      </x:c>
      <x:c r="T497" s="37" t="n">
        <x:f>SUM(K497:O497)</x:f>
        <x:v>4</x:v>
      </x:c>
      <x:c r="U497" s="37" t="n">
        <x:f>ROUND(SUM(P497:T497),1)</x:f>
        <x:v>21.6</x:v>
      </x:c>
      <x:c r="V497" s="32"/>
      <x:c r="W497" s="32" t="str">
        <x:v>연도 등록</x:v>
      </x:c>
    </x:row>
    <x:row r="498" ht="24" customHeight="1">
      <x:c r="A498" s="32" t="n">
        <x:v>494</x:v>
      </x:c>
      <x:c r="B498" s="32" t="str">
        <x:v>당신은 절대 잊히지 않을 것이다(You Will Never Be Forgotten)</x:v>
      </x:c>
      <x:c r="C498" s="32" t="str">
        <x:v>Mary South</x:v>
      </x:c>
      <x:c r="D498" s="32" t="str">
        <x:v>소설·단편소설</x:v>
      </x:c>
      <x:c r="E498" s="32" t="n">
        <x:v>2020</x:v>
      </x:c>
      <x:c r="F498" s="32" t="n">
        <x:v>0</x:v>
      </x:c>
      <x:c r="G498" s="32" t="n">
        <x:v>1</x:v>
      </x:c>
      <x:c r="H498" s="32"/>
      <x:c r="I498" s="32" t="n">
        <x:f>IF(E498="","",MAX(0,'Scoring Method'!$B$11-E498-IF(E498&lt;0,1,0)))</x:f>
        <x:v>6</x:v>
      </x:c>
      <x:c r="J498" s="32" t="n">
        <x:v>9</x:v>
      </x:c>
      <x:c r="K498" s="32" t="n">
        <x:v>1</x:v>
      </x:c>
      <x:c r="L498" s="32" t="n">
        <x:v>1</x:v>
      </x:c>
      <x:c r="M498" s="32" t="n">
        <x:v>1</x:v>
      </x:c>
      <x:c r="N498" s="32" t="n">
        <x:v>0</x:v>
      </x:c>
      <x:c r="O498" s="32" t="n">
        <x:v>1</x:v>
      </x:c>
      <x:c r="P498" s="37" t="n">
        <x:f>ROUND('Scoring Method'!$B$2*F498/10,1)</x:f>
        <x:v>0</x:v>
      </x:c>
      <x:c r="Q498" s="37" t="n">
        <x:f>ROUND(MIN('Scoring Method'!$B$3,10*G498),1)</x:f>
        <x:v>10</x:v>
      </x:c>
      <x:c r="R498" s="37" t="n">
        <x:f>IF(H498="",0,ROUND('Scoring Method'!$B$4*(101-H498)/100,1))</x:f>
        <x:v>0</x:v>
      </x:c>
      <x:c r="S498" s="37" t="n">
        <x:f>ROUND(IF(I498="",0,7.5*MIN(1,LN(1+I498)/LN(1+'Scoring Method'!$B$10)))+7.5*LN(1+J498)/LN(1+'Scoring Method'!$B$9),1)</x:f>
        <x:v>8.1</x:v>
      </x:c>
      <x:c r="T498" s="37" t="n">
        <x:f>SUM(K498:O498)</x:f>
        <x:v>4</x:v>
      </x:c>
      <x:c r="U498" s="37" t="n">
        <x:f>ROUND(SUM(P498:T498),1)</x:f>
        <x:v>22.1</x:v>
      </x:c>
      <x:c r="V498" s="32"/>
      <x:c r="W498" s="32" t="str">
        <x:v>연도 등록</x:v>
      </x:c>
    </x:row>
    <x:row r="499" ht="24" customHeight="1">
      <x:c r="A499" s="32" t="n">
        <x:v>495</x:v>
      </x:c>
      <x:c r="B499" s="32" t="str">
        <x:v>L’année du lièvre(Year of the Rabbit)</x:v>
      </x:c>
      <x:c r="C499" s="32" t="str">
        <x:v>Tian Veasna</x:v>
      </x:c>
      <x:c r="D499" s="32" t="str">
        <x:v>기타</x:v>
      </x:c>
      <x:c r="E499" s="32" t="n">
        <x:v>2020</x:v>
      </x:c>
      <x:c r="F499" s="32" t="n">
        <x:v>0</x:v>
      </x:c>
      <x:c r="G499" s="32" t="n">
        <x:v>1</x:v>
      </x:c>
      <x:c r="H499" s="32"/>
      <x:c r="I499" s="32" t="n">
        <x:f>IF(E499="","",MAX(0,'Scoring Method'!$B$11-E499-IF(E499&lt;0,1,0)))</x:f>
        <x:v>6</x:v>
      </x:c>
      <x:c r="J499" s="32" t="n">
        <x:v>8</x:v>
      </x:c>
      <x:c r="K499" s="32" t="n">
        <x:v>1</x:v>
      </x:c>
      <x:c r="L499" s="32" t="n">
        <x:v>1</x:v>
      </x:c>
      <x:c r="M499" s="32" t="n">
        <x:v>1</x:v>
      </x:c>
      <x:c r="N499" s="32" t="n">
        <x:v>0</x:v>
      </x:c>
      <x:c r="O499" s="32" t="n">
        <x:v>1</x:v>
      </x:c>
      <x:c r="P499" s="37" t="n">
        <x:f>ROUND('Scoring Method'!$B$2*F499/10,1)</x:f>
        <x:v>0</x:v>
      </x:c>
      <x:c r="Q499" s="37" t="n">
        <x:f>ROUND(MIN('Scoring Method'!$B$3,10*G499),1)</x:f>
        <x:v>10</x:v>
      </x:c>
      <x:c r="R499" s="37" t="n">
        <x:f>IF(H499="",0,ROUND('Scoring Method'!$B$4*(101-H499)/100,1))</x:f>
        <x:v>0</x:v>
      </x:c>
      <x:c r="S499" s="37" t="n">
        <x:f>ROUND(IF(I499="",0,7.5*MIN(1,LN(1+I499)/LN(1+'Scoring Method'!$B$10)))+7.5*LN(1+J499)/LN(1+'Scoring Method'!$B$9),1)</x:f>
        <x:v>7.8</x:v>
      </x:c>
      <x:c r="T499" s="37" t="n">
        <x:f>SUM(K499:O499)</x:f>
        <x:v>4</x:v>
      </x:c>
      <x:c r="U499" s="37" t="n">
        <x:f>ROUND(SUM(P499:T499),1)</x:f>
        <x:v>21.8</x:v>
      </x:c>
      <x:c r="V499" s="32"/>
      <x:c r="W499" s="32" t="str">
        <x:v>연도 등록</x:v>
      </x:c>
    </x:row>
    <x:row r="500" ht="24" customHeight="1">
      <x:c r="A500" s="32" t="n">
        <x:v>496</x:v>
      </x:c>
      <x:c r="B500" s="32" t="str">
        <x:v>작가와 연인들(Writers &amp; Lovers)</x:v>
      </x:c>
      <x:c r="C500" s="32" t="str">
        <x:v>Lily King</x:v>
      </x:c>
      <x:c r="D500" s="32" t="str">
        <x:v>소설·단편소설</x:v>
      </x:c>
      <x:c r="E500" s="32" t="n">
        <x:v>2020</x:v>
      </x:c>
      <x:c r="F500" s="32" t="n">
        <x:v>0</x:v>
      </x:c>
      <x:c r="G500" s="32" t="n">
        <x:v>1</x:v>
      </x:c>
      <x:c r="H500" s="32"/>
      <x:c r="I500" s="32" t="n">
        <x:f>IF(E500="","",MAX(0,'Scoring Method'!$B$11-E500-IF(E500&lt;0,1,0)))</x:f>
        <x:v>6</x:v>
      </x:c>
      <x:c r="J500" s="32" t="n">
        <x:v>9</x:v>
      </x:c>
      <x:c r="K500" s="32" t="n">
        <x:v>1</x:v>
      </x:c>
      <x:c r="L500" s="32" t="n">
        <x:v>1</x:v>
      </x:c>
      <x:c r="M500" s="32" t="n">
        <x:v>1</x:v>
      </x:c>
      <x:c r="N500" s="32" t="n">
        <x:v>0</x:v>
      </x:c>
      <x:c r="O500" s="32" t="n">
        <x:v>1</x:v>
      </x:c>
      <x:c r="P500" s="37" t="n">
        <x:f>ROUND('Scoring Method'!$B$2*F500/10,1)</x:f>
        <x:v>0</x:v>
      </x:c>
      <x:c r="Q500" s="37" t="n">
        <x:f>ROUND(MIN('Scoring Method'!$B$3,10*G500),1)</x:f>
        <x:v>10</x:v>
      </x:c>
      <x:c r="R500" s="37" t="n">
        <x:f>IF(H500="",0,ROUND('Scoring Method'!$B$4*(101-H500)/100,1))</x:f>
        <x:v>0</x:v>
      </x:c>
      <x:c r="S500" s="37" t="n">
        <x:f>ROUND(IF(I500="",0,7.5*MIN(1,LN(1+I500)/LN(1+'Scoring Method'!$B$10)))+7.5*LN(1+J500)/LN(1+'Scoring Method'!$B$9),1)</x:f>
        <x:v>8.1</x:v>
      </x:c>
      <x:c r="T500" s="37" t="n">
        <x:f>SUM(K500:O500)</x:f>
        <x:v>4</x:v>
      </x:c>
      <x:c r="U500" s="37" t="n">
        <x:f>ROUND(SUM(P500:T500),1)</x:f>
        <x:v>22.1</x:v>
      </x:c>
      <x:c r="V500" s="32"/>
      <x:c r="W500" s="32" t="str">
        <x:v>연도 등록</x:v>
      </x:c>
    </x:row>
    <x:row r="501" ht="24" customHeight="1">
      <x:c r="A501" s="32" t="n">
        <x:v>497</x:v>
      </x:c>
      <x:c r="B501" s="32" t="str">
        <x:v>날씨(Weather)</x:v>
      </x:c>
      <x:c r="C501" s="32" t="str">
        <x:v>Jenny Offill</x:v>
      </x:c>
      <x:c r="D501" s="32" t="str">
        <x:v>소설·단편소설</x:v>
      </x:c>
      <x:c r="E501" s="32" t="n">
        <x:v>2020</x:v>
      </x:c>
      <x:c r="F501" s="32" t="n">
        <x:v>0</x:v>
      </x:c>
      <x:c r="G501" s="32" t="n">
        <x:v>1</x:v>
      </x:c>
      <x:c r="H501" s="32"/>
      <x:c r="I501" s="32" t="n">
        <x:f>IF(E501="","",MAX(0,'Scoring Method'!$B$11-E501-IF(E501&lt;0,1,0)))</x:f>
        <x:v>6</x:v>
      </x:c>
      <x:c r="J501" s="32" t="n">
        <x:v>10</x:v>
      </x:c>
      <x:c r="K501" s="32" t="n">
        <x:v>1</x:v>
      </x:c>
      <x:c r="L501" s="32" t="n">
        <x:v>1</x:v>
      </x:c>
      <x:c r="M501" s="32" t="n">
        <x:v>1</x:v>
      </x:c>
      <x:c r="N501" s="32" t="n">
        <x:v>0</x:v>
      </x:c>
      <x:c r="O501" s="32" t="n">
        <x:v>1</x:v>
      </x:c>
      <x:c r="P501" s="37" t="n">
        <x:f>ROUND('Scoring Method'!$B$2*F501/10,1)</x:f>
        <x:v>0</x:v>
      </x:c>
      <x:c r="Q501" s="37" t="n">
        <x:f>ROUND(MIN('Scoring Method'!$B$3,10*G501),1)</x:f>
        <x:v>10</x:v>
      </x:c>
      <x:c r="R501" s="37" t="n">
        <x:f>IF(H501="",0,ROUND('Scoring Method'!$B$4*(101-H501)/100,1))</x:f>
        <x:v>0</x:v>
      </x:c>
      <x:c r="S501" s="37" t="n">
        <x:f>ROUND(IF(I501="",0,7.5*MIN(1,LN(1+I501)/LN(1+'Scoring Method'!$B$10)))+7.5*LN(1+J501)/LN(1+'Scoring Method'!$B$9),1)</x:f>
        <x:v>8.4</x:v>
      </x:c>
      <x:c r="T501" s="37" t="n">
        <x:f>SUM(K501:O501)</x:f>
        <x:v>4</x:v>
      </x:c>
      <x:c r="U501" s="37" t="n">
        <x:f>ROUND(SUM(P501:T501),1)</x:f>
        <x:v>22.4</x:v>
      </x:c>
      <x:c r="V501" s="32"/>
      <x:c r="W501" s="32" t="str">
        <x:v>연도 등록</x:v>
      </x:c>
    </x:row>
    <x:row r="502" ht="24" customHeight="1">
      <x:c r="A502" s="32" t="n">
        <x:v>498</x:v>
      </x:c>
      <x:c r="B502" s="32" t="str">
        <x:v>저녁의 비행(Vesper Flights)</x:v>
      </x:c>
      <x:c r="C502" s="32" t="str">
        <x:v>Helen Macdonald</x:v>
      </x:c>
      <x:c r="D502" s="32" t="str">
        <x:v>에세이</x:v>
      </x:c>
      <x:c r="E502" s="32" t="n">
        <x:v>2020</x:v>
      </x:c>
      <x:c r="F502" s="32" t="n">
        <x:v>0</x:v>
      </x:c>
      <x:c r="G502" s="32" t="n">
        <x:v>1</x:v>
      </x:c>
      <x:c r="H502" s="32"/>
      <x:c r="I502" s="32" t="n">
        <x:f>IF(E502="","",MAX(0,'Scoring Method'!$B$11-E502-IF(E502&lt;0,1,0)))</x:f>
        <x:v>6</x:v>
      </x:c>
      <x:c r="J502" s="32" t="n">
        <x:v>10</x:v>
      </x:c>
      <x:c r="K502" s="32" t="n">
        <x:v>1</x:v>
      </x:c>
      <x:c r="L502" s="32" t="n">
        <x:v>1</x:v>
      </x:c>
      <x:c r="M502" s="32" t="n">
        <x:v>1</x:v>
      </x:c>
      <x:c r="N502" s="32" t="n">
        <x:v>0</x:v>
      </x:c>
      <x:c r="O502" s="32" t="n">
        <x:v>1</x:v>
      </x:c>
      <x:c r="P502" s="37" t="n">
        <x:f>ROUND('Scoring Method'!$B$2*F502/10,1)</x:f>
        <x:v>0</x:v>
      </x:c>
      <x:c r="Q502" s="37" t="n">
        <x:f>ROUND(MIN('Scoring Method'!$B$3,10*G502),1)</x:f>
        <x:v>10</x:v>
      </x:c>
      <x:c r="R502" s="37" t="n">
        <x:f>IF(H502="",0,ROUND('Scoring Method'!$B$4*(101-H502)/100,1))</x:f>
        <x:v>0</x:v>
      </x:c>
      <x:c r="S502" s="37" t="n">
        <x:f>ROUND(IF(I502="",0,7.5*MIN(1,LN(1+I502)/LN(1+'Scoring Method'!$B$10)))+7.5*LN(1+J502)/LN(1+'Scoring Method'!$B$9),1)</x:f>
        <x:v>8.4</x:v>
      </x:c>
      <x:c r="T502" s="37" t="n">
        <x:f>SUM(K502:O502)</x:f>
        <x:v>4</x:v>
      </x:c>
      <x:c r="U502" s="37" t="n">
        <x:f>ROUND(SUM(P502:T502),1)</x:f>
        <x:v>22.4</x:v>
      </x:c>
      <x:c r="V502" s="32"/>
      <x:c r="W502" s="32" t="str">
        <x:v>연도 등록</x:v>
      </x:c>
    </x:row>
    <x:row r="503" ht="24" customHeight="1">
      <x:c r="A503" s="32" t="n">
        <x:v>499</x:v>
      </x:c>
      <x:c r="B503" s="32" t="str">
        <x:v>가장자리(Verge)</x:v>
      </x:c>
      <x:c r="C503" s="32" t="str">
        <x:v>Lidia Yuknavitch</x:v>
      </x:c>
      <x:c r="D503" s="32" t="str">
        <x:v>소설·단편소설</x:v>
      </x:c>
      <x:c r="E503" s="32" t="n">
        <x:v>2020</x:v>
      </x:c>
      <x:c r="F503" s="32" t="n">
        <x:v>0</x:v>
      </x:c>
      <x:c r="G503" s="32" t="n">
        <x:v>1</x:v>
      </x:c>
      <x:c r="H503" s="32"/>
      <x:c r="I503" s="32" t="n">
        <x:f>IF(E503="","",MAX(0,'Scoring Method'!$B$11-E503-IF(E503&lt;0,1,0)))</x:f>
        <x:v>6</x:v>
      </x:c>
      <x:c r="J503" s="32" t="n">
        <x:v>8</x:v>
      </x:c>
      <x:c r="K503" s="32" t="n">
        <x:v>1</x:v>
      </x:c>
      <x:c r="L503" s="32" t="n">
        <x:v>1</x:v>
      </x:c>
      <x:c r="M503" s="32" t="n">
        <x:v>1</x:v>
      </x:c>
      <x:c r="N503" s="32" t="n">
        <x:v>0</x:v>
      </x:c>
      <x:c r="O503" s="32" t="n">
        <x:v>1</x:v>
      </x:c>
      <x:c r="P503" s="37" t="n">
        <x:f>ROUND('Scoring Method'!$B$2*F503/10,1)</x:f>
        <x:v>0</x:v>
      </x:c>
      <x:c r="Q503" s="37" t="n">
        <x:f>ROUND(MIN('Scoring Method'!$B$3,10*G503),1)</x:f>
        <x:v>10</x:v>
      </x:c>
      <x:c r="R503" s="37" t="n">
        <x:f>IF(H503="",0,ROUND('Scoring Method'!$B$4*(101-H503)/100,1))</x:f>
        <x:v>0</x:v>
      </x:c>
      <x:c r="S503" s="37" t="n">
        <x:f>ROUND(IF(I503="",0,7.5*MIN(1,LN(1+I503)/LN(1+'Scoring Method'!$B$10)))+7.5*LN(1+J503)/LN(1+'Scoring Method'!$B$9),1)</x:f>
        <x:v>7.8</x:v>
      </x:c>
      <x:c r="T503" s="37" t="n">
        <x:f>SUM(K503:O503)</x:f>
        <x:v>4</x:v>
      </x:c>
      <x:c r="U503" s="37" t="n">
        <x:f>ROUND(SUM(P503:T503),1)</x:f>
        <x:v>21.8</x:v>
      </x:c>
      <x:c r="V503" s="32"/>
      <x:c r="W503" s="32" t="str">
        <x:v>연도 등록</x:v>
      </x:c>
    </x:row>
    <x:row r="504" ht="24" customHeight="1">
      <x:c r="A504" s="32" t="n">
        <x:v>500</x:v>
      </x:c>
      <x:c r="B504" s="32" t="str">
        <x:v>사라진 반쪽(The Vanishing Half)</x:v>
      </x:c>
      <x:c r="C504" s="32" t="str">
        <x:v>Brit Bennett</x:v>
      </x:c>
      <x:c r="D504" s="32" t="str">
        <x:v>소설·단편소설</x:v>
      </x:c>
      <x:c r="E504" s="32" t="n">
        <x:v>2020</x:v>
      </x:c>
      <x:c r="F504" s="32" t="n">
        <x:v>0</x:v>
      </x:c>
      <x:c r="G504" s="32" t="n">
        <x:v>1</x:v>
      </x:c>
      <x:c r="H504" s="32"/>
      <x:c r="I504" s="32" t="n">
        <x:f>IF(E504="","",MAX(0,'Scoring Method'!$B$11-E504-IF(E504&lt;0,1,0)))</x:f>
        <x:v>6</x:v>
      </x:c>
      <x:c r="J504" s="32" t="n">
        <x:v>7</x:v>
      </x:c>
      <x:c r="K504" s="32" t="n">
        <x:v>1</x:v>
      </x:c>
      <x:c r="L504" s="32" t="n">
        <x:v>1</x:v>
      </x:c>
      <x:c r="M504" s="32" t="n">
        <x:v>1</x:v>
      </x:c>
      <x:c r="N504" s="32" t="n">
        <x:v>0</x:v>
      </x:c>
      <x:c r="O504" s="32" t="n">
        <x:v>1</x:v>
      </x:c>
      <x:c r="P504" s="37" t="n">
        <x:f>ROUND('Scoring Method'!$B$2*F504/10,1)</x:f>
        <x:v>0</x:v>
      </x:c>
      <x:c r="Q504" s="37" t="n">
        <x:f>ROUND(MIN('Scoring Method'!$B$3,10*G504),1)</x:f>
        <x:v>10</x:v>
      </x:c>
      <x:c r="R504" s="37" t="n">
        <x:f>IF(H504="",0,ROUND('Scoring Method'!$B$4*(101-H504)/100,1))</x:f>
        <x:v>0</x:v>
      </x:c>
      <x:c r="S504" s="37" t="n">
        <x:f>ROUND(IF(I504="",0,7.5*MIN(1,LN(1+I504)/LN(1+'Scoring Method'!$B$10)))+7.5*LN(1+J504)/LN(1+'Scoring Method'!$B$9),1)</x:f>
        <x:v>7.6</x:v>
      </x:c>
      <x:c r="T504" s="37" t="n">
        <x:f>SUM(K504:O504)</x:f>
        <x:v>4</x:v>
      </x:c>
      <x:c r="U504" s="37" t="n">
        <x:f>ROUND(SUM(P504:T504),1)</x:f>
        <x:v>21.6</x:v>
      </x:c>
      <x:c r="V504" s="32"/>
      <x:c r="W504" s="32" t="str">
        <x:v>연도 등록</x:v>
      </x:c>
    </x:row>
    <x:row r="505" ht="24" customHeight="1">
      <x:c r="A505" s="32" t="n">
        <x:v>501</x:v>
      </x:c>
      <x:c r="B505" s="32" t="str">
        <x:v>Upright Women Wanted</x:v>
      </x:c>
      <x:c r="C505" s="32" t="str">
        <x:v>Sarah Gailey</x:v>
      </x:c>
      <x:c r="D505" s="32" t="str">
        <x:v>소설·단편소설</x:v>
      </x:c>
      <x:c r="E505" s="32" t="n">
        <x:v>2020</x:v>
      </x:c>
      <x:c r="F505" s="32" t="n">
        <x:v>0</x:v>
      </x:c>
      <x:c r="G505" s="32" t="n">
        <x:v>1</x:v>
      </x:c>
      <x:c r="H505" s="32"/>
      <x:c r="I505" s="32" t="n">
        <x:f>IF(E505="","",MAX(0,'Scoring Method'!$B$11-E505-IF(E505&lt;0,1,0)))</x:f>
        <x:v>6</x:v>
      </x:c>
      <x:c r="J505" s="32" t="n">
        <x:v>8</x:v>
      </x:c>
      <x:c r="K505" s="32" t="n">
        <x:v>1</x:v>
      </x:c>
      <x:c r="L505" s="32" t="n">
        <x:v>1</x:v>
      </x:c>
      <x:c r="M505" s="32" t="n">
        <x:v>1</x:v>
      </x:c>
      <x:c r="N505" s="32" t="n">
        <x:v>0</x:v>
      </x:c>
      <x:c r="O505" s="32" t="n">
        <x:v>1</x:v>
      </x:c>
      <x:c r="P505" s="37" t="n">
        <x:f>ROUND('Scoring Method'!$B$2*F505/10,1)</x:f>
        <x:v>0</x:v>
      </x:c>
      <x:c r="Q505" s="37" t="n">
        <x:f>ROUND(MIN('Scoring Method'!$B$3,10*G505),1)</x:f>
        <x:v>10</x:v>
      </x:c>
      <x:c r="R505" s="37" t="n">
        <x:f>IF(H505="",0,ROUND('Scoring Method'!$B$4*(101-H505)/100,1))</x:f>
        <x:v>0</x:v>
      </x:c>
      <x:c r="S505" s="37" t="n">
        <x:f>ROUND(IF(I505="",0,7.5*MIN(1,LN(1+I505)/LN(1+'Scoring Method'!$B$10)))+7.5*LN(1+J505)/LN(1+'Scoring Method'!$B$9),1)</x:f>
        <x:v>7.8</x:v>
      </x:c>
      <x:c r="T505" s="37" t="n">
        <x:f>SUM(K505:O505)</x:f>
        <x:v>4</x:v>
      </x:c>
      <x:c r="U505" s="37" t="n">
        <x:f>ROUND(SUM(P505:T505),1)</x:f>
        <x:v>21.8</x:v>
      </x:c>
      <x:c r="V505" s="32"/>
      <x:c r="W505" s="32" t="str">
        <x:v>연도 등록</x:v>
      </x:c>
    </x:row>
    <x:row r="506" ht="24" customHeight="1">
      <x:c r="A506" s="32" t="n">
        <x:v>502</x:v>
      </x:c>
      <x:c r="B506" s="32" t="str">
        <x:v>미등록 미국인들(The Undocumented Americans)</x:v>
      </x:c>
      <x:c r="C506" s="32" t="str">
        <x:v>Karla Cornejo Villavicencio</x:v>
      </x:c>
      <x:c r="D506" s="32" t="str">
        <x:v>에세이</x:v>
      </x:c>
      <x:c r="E506" s="32" t="n">
        <x:v>2020</x:v>
      </x:c>
      <x:c r="F506" s="32" t="n">
        <x:v>0</x:v>
      </x:c>
      <x:c r="G506" s="32" t="n">
        <x:v>1</x:v>
      </x:c>
      <x:c r="H506" s="32"/>
      <x:c r="I506" s="32" t="n">
        <x:f>IF(E506="","",MAX(0,'Scoring Method'!$B$11-E506-IF(E506&lt;0,1,0)))</x:f>
        <x:v>6</x:v>
      </x:c>
      <x:c r="J506" s="32" t="n">
        <x:v>9</x:v>
      </x:c>
      <x:c r="K506" s="32" t="n">
        <x:v>1</x:v>
      </x:c>
      <x:c r="L506" s="32" t="n">
        <x:v>1</x:v>
      </x:c>
      <x:c r="M506" s="32" t="n">
        <x:v>1</x:v>
      </x:c>
      <x:c r="N506" s="32" t="n">
        <x:v>0</x:v>
      </x:c>
      <x:c r="O506" s="32" t="n">
        <x:v>1</x:v>
      </x:c>
      <x:c r="P506" s="37" t="n">
        <x:f>ROUND('Scoring Method'!$B$2*F506/10,1)</x:f>
        <x:v>0</x:v>
      </x:c>
      <x:c r="Q506" s="37" t="n">
        <x:f>ROUND(MIN('Scoring Method'!$B$3,10*G506),1)</x:f>
        <x:v>10</x:v>
      </x:c>
      <x:c r="R506" s="37" t="n">
        <x:f>IF(H506="",0,ROUND('Scoring Method'!$B$4*(101-H506)/100,1))</x:f>
        <x:v>0</x:v>
      </x:c>
      <x:c r="S506" s="37" t="n">
        <x:f>ROUND(IF(I506="",0,7.5*MIN(1,LN(1+I506)/LN(1+'Scoring Method'!$B$10)))+7.5*LN(1+J506)/LN(1+'Scoring Method'!$B$9),1)</x:f>
        <x:v>8.1</x:v>
      </x:c>
      <x:c r="T506" s="37" t="n">
        <x:f>SUM(K506:O506)</x:f>
        <x:v>4</x:v>
      </x:c>
      <x:c r="U506" s="37" t="n">
        <x:f>ROUND(SUM(P506:T506),1)</x:f>
        <x:v>22.1</x:v>
      </x:c>
      <x:c r="V506" s="32"/>
      <x:c r="W506" s="32" t="str">
        <x:v>연도 등록</x:v>
      </x:c>
    </x:row>
    <x:row r="507" ht="24" customHeight="1">
      <x:c r="A507" s="32" t="n">
        <x:v>503</x:v>
      </x:c>
      <x:c r="B507" s="32" t="str">
        <x:v>To Sleep in a Sea of Stars</x:v>
      </x:c>
      <x:c r="C507" s="32" t="str">
        <x:v>Christopher James Paolini</x:v>
      </x:c>
      <x:c r="D507" s="32" t="str">
        <x:v>소설·단편소설</x:v>
      </x:c>
      <x:c r="E507" s="32" t="n">
        <x:v>2020</x:v>
      </x:c>
      <x:c r="F507" s="32" t="n">
        <x:v>0</x:v>
      </x:c>
      <x:c r="G507" s="32" t="n">
        <x:v>1</x:v>
      </x:c>
      <x:c r="H507" s="32"/>
      <x:c r="I507" s="32" t="n">
        <x:f>IF(E507="","",MAX(0,'Scoring Method'!$B$11-E507-IF(E507&lt;0,1,0)))</x:f>
        <x:v>6</x:v>
      </x:c>
      <x:c r="J507" s="32" t="n">
        <x:v>7</x:v>
      </x:c>
      <x:c r="K507" s="32" t="n">
        <x:v>1</x:v>
      </x:c>
      <x:c r="L507" s="32" t="n">
        <x:v>1</x:v>
      </x:c>
      <x:c r="M507" s="32" t="n">
        <x:v>1</x:v>
      </x:c>
      <x:c r="N507" s="32" t="n">
        <x:v>0</x:v>
      </x:c>
      <x:c r="O507" s="32" t="n">
        <x:v>1</x:v>
      </x:c>
      <x:c r="P507" s="37" t="n">
        <x:f>ROUND('Scoring Method'!$B$2*F507/10,1)</x:f>
        <x:v>0</x:v>
      </x:c>
      <x:c r="Q507" s="37" t="n">
        <x:f>ROUND(MIN('Scoring Method'!$B$3,10*G507),1)</x:f>
        <x:v>10</x:v>
      </x:c>
      <x:c r="R507" s="37" t="n">
        <x:f>IF(H507="",0,ROUND('Scoring Method'!$B$4*(101-H507)/100,1))</x:f>
        <x:v>0</x:v>
      </x:c>
      <x:c r="S507" s="37" t="n">
        <x:f>ROUND(IF(I507="",0,7.5*MIN(1,LN(1+I507)/LN(1+'Scoring Method'!$B$10)))+7.5*LN(1+J507)/LN(1+'Scoring Method'!$B$9),1)</x:f>
        <x:v>7.6</x:v>
      </x:c>
      <x:c r="T507" s="37" t="n">
        <x:f>SUM(K507:O507)</x:f>
        <x:v>4</x:v>
      </x:c>
      <x:c r="U507" s="37" t="n">
        <x:f>ROUND(SUM(P507:T507),1)</x:f>
        <x:v>21.6</x:v>
      </x:c>
      <x:c r="V507" s="32"/>
      <x:c r="W507" s="32" t="str">
        <x:v>연도 등록</x:v>
      </x:c>
    </x:row>
    <x:row r="508" ht="24" customHeight="1">
      <x:c r="A508" s="32" t="n">
        <x:v>504</x:v>
      </x:c>
      <x:c r="B508" s="32" t="str">
        <x:v>목요일 살인 클럽(The Thursday Murder Club)</x:v>
      </x:c>
      <x:c r="C508" s="32" t="str">
        <x:v>Richard Thomas Osman</x:v>
      </x:c>
      <x:c r="D508" s="32" t="str">
        <x:v>소설·단편소설</x:v>
      </x:c>
      <x:c r="E508" s="32" t="n">
        <x:v>2020</x:v>
      </x:c>
      <x:c r="F508" s="32" t="n">
        <x:v>0</x:v>
      </x:c>
      <x:c r="G508" s="32" t="n">
        <x:v>1</x:v>
      </x:c>
      <x:c r="H508" s="32"/>
      <x:c r="I508" s="32" t="n">
        <x:f>IF(E508="","",MAX(0,'Scoring Method'!$B$11-E508-IF(E508&lt;0,1,0)))</x:f>
        <x:v>6</x:v>
      </x:c>
      <x:c r="J508" s="32" t="n">
        <x:v>8</x:v>
      </x:c>
      <x:c r="K508" s="32" t="n">
        <x:v>1</x:v>
      </x:c>
      <x:c r="L508" s="32" t="n">
        <x:v>1</x:v>
      </x:c>
      <x:c r="M508" s="32" t="n">
        <x:v>1</x:v>
      </x:c>
      <x:c r="N508" s="32" t="n">
        <x:v>0</x:v>
      </x:c>
      <x:c r="O508" s="32" t="n">
        <x:v>1</x:v>
      </x:c>
      <x:c r="P508" s="37" t="n">
        <x:f>ROUND('Scoring Method'!$B$2*F508/10,1)</x:f>
        <x:v>0</x:v>
      </x:c>
      <x:c r="Q508" s="37" t="n">
        <x:f>ROUND(MIN('Scoring Method'!$B$3,10*G508),1)</x:f>
        <x:v>10</x:v>
      </x:c>
      <x:c r="R508" s="37" t="n">
        <x:f>IF(H508="",0,ROUND('Scoring Method'!$B$4*(101-H508)/100,1))</x:f>
        <x:v>0</x:v>
      </x:c>
      <x:c r="S508" s="37" t="n">
        <x:f>ROUND(IF(I508="",0,7.5*MIN(1,LN(1+I508)/LN(1+'Scoring Method'!$B$10)))+7.5*LN(1+J508)/LN(1+'Scoring Method'!$B$9),1)</x:f>
        <x:v>7.8</x:v>
      </x:c>
      <x:c r="T508" s="37" t="n">
        <x:f>SUM(K508:O508)</x:f>
        <x:v>4</x:v>
      </x:c>
      <x:c r="U508" s="37" t="n">
        <x:f>ROUND(SUM(P508:T508),1)</x:f>
        <x:v>21.8</x:v>
      </x:c>
      <x:c r="V508" s="32"/>
      <x:c r="W508" s="32" t="str">
        <x:v>연도 등록</x:v>
      </x:c>
    </x:row>
    <x:row r="509" ht="24" customHeight="1">
      <x:c r="A509" s="32" t="n">
        <x:v>505</x:v>
      </x:c>
      <x:c r="B509" s="32" t="str">
        <x:v>These Ghosts Are Family</x:v>
      </x:c>
      <x:c r="C509" s="32" t="str">
        <x:v>Maisy Card</x:v>
      </x:c>
      <x:c r="D509" s="32" t="str">
        <x:v>소설·단편소설</x:v>
      </x:c>
      <x:c r="E509" s="32" t="n">
        <x:v>2020</x:v>
      </x:c>
      <x:c r="F509" s="32" t="n">
        <x:v>0</x:v>
      </x:c>
      <x:c r="G509" s="32" t="n">
        <x:v>1</x:v>
      </x:c>
      <x:c r="H509" s="32"/>
      <x:c r="I509" s="32" t="n">
        <x:f>IF(E509="","",MAX(0,'Scoring Method'!$B$11-E509-IF(E509&lt;0,1,0)))</x:f>
        <x:v>6</x:v>
      </x:c>
      <x:c r="J509" s="32" t="n">
        <x:v>8</x:v>
      </x:c>
      <x:c r="K509" s="32" t="n">
        <x:v>1</x:v>
      </x:c>
      <x:c r="L509" s="32" t="n">
        <x:v>1</x:v>
      </x:c>
      <x:c r="M509" s="32" t="n">
        <x:v>1</x:v>
      </x:c>
      <x:c r="N509" s="32" t="n">
        <x:v>0</x:v>
      </x:c>
      <x:c r="O509" s="32" t="n">
        <x:v>1</x:v>
      </x:c>
      <x:c r="P509" s="37" t="n">
        <x:f>ROUND('Scoring Method'!$B$2*F509/10,1)</x:f>
        <x:v>0</x:v>
      </x:c>
      <x:c r="Q509" s="37" t="n">
        <x:f>ROUND(MIN('Scoring Method'!$B$3,10*G509),1)</x:f>
        <x:v>10</x:v>
      </x:c>
      <x:c r="R509" s="37" t="n">
        <x:f>IF(H509="",0,ROUND('Scoring Method'!$B$4*(101-H509)/100,1))</x:f>
        <x:v>0</x:v>
      </x:c>
      <x:c r="S509" s="37" t="n">
        <x:f>ROUND(IF(I509="",0,7.5*MIN(1,LN(1+I509)/LN(1+'Scoring Method'!$B$10)))+7.5*LN(1+J509)/LN(1+'Scoring Method'!$B$9),1)</x:f>
        <x:v>7.8</x:v>
      </x:c>
      <x:c r="T509" s="37" t="n">
        <x:f>SUM(K509:O509)</x:f>
        <x:v>4</x:v>
      </x:c>
      <x:c r="U509" s="37" t="n">
        <x:f>ROUND(SUM(P509:T509),1)</x:f>
        <x:v>21.8</x:v>
      </x:c>
      <x:c r="V509" s="32"/>
      <x:c r="W509" s="32" t="str">
        <x:v>연도 등록</x:v>
      </x:c>
    </x:row>
    <x:row r="510" ht="24" customHeight="1">
      <x:c r="A510" s="32" t="n">
        <x:v>506</x:v>
      </x:c>
      <x:c r="B510" s="32" t="str">
        <x:v>Temporary</x:v>
      </x:c>
      <x:c r="C510" s="32" t="str">
        <x:v>Hilary Leichter</x:v>
      </x:c>
      <x:c r="D510" s="32" t="str">
        <x:v>소설·단편소설</x:v>
      </x:c>
      <x:c r="E510" s="32" t="n">
        <x:v>2020</x:v>
      </x:c>
      <x:c r="F510" s="32" t="n">
        <x:v>0</x:v>
      </x:c>
      <x:c r="G510" s="32" t="n">
        <x:v>1</x:v>
      </x:c>
      <x:c r="H510" s="32"/>
      <x:c r="I510" s="32" t="n">
        <x:f>IF(E510="","",MAX(0,'Scoring Method'!$B$11-E510-IF(E510&lt;0,1,0)))</x:f>
        <x:v>6</x:v>
      </x:c>
      <x:c r="J510" s="32" t="n">
        <x:v>8</x:v>
      </x:c>
      <x:c r="K510" s="32" t="n">
        <x:v>1</x:v>
      </x:c>
      <x:c r="L510" s="32" t="n">
        <x:v>1</x:v>
      </x:c>
      <x:c r="M510" s="32" t="n">
        <x:v>1</x:v>
      </x:c>
      <x:c r="N510" s="32" t="n">
        <x:v>0</x:v>
      </x:c>
      <x:c r="O510" s="32" t="n">
        <x:v>1</x:v>
      </x:c>
      <x:c r="P510" s="37" t="n">
        <x:f>ROUND('Scoring Method'!$B$2*F510/10,1)</x:f>
        <x:v>0</x:v>
      </x:c>
      <x:c r="Q510" s="37" t="n">
        <x:f>ROUND(MIN('Scoring Method'!$B$3,10*G510),1)</x:f>
        <x:v>10</x:v>
      </x:c>
      <x:c r="R510" s="37" t="n">
        <x:f>IF(H510="",0,ROUND('Scoring Method'!$B$4*(101-H510)/100,1))</x:f>
        <x:v>0</x:v>
      </x:c>
      <x:c r="S510" s="37" t="n">
        <x:f>ROUND(IF(I510="",0,7.5*MIN(1,LN(1+I510)/LN(1+'Scoring Method'!$B$10)))+7.5*LN(1+J510)/LN(1+'Scoring Method'!$B$9),1)</x:f>
        <x:v>7.8</x:v>
      </x:c>
      <x:c r="T510" s="37" t="n">
        <x:f>SUM(K510:O510)</x:f>
        <x:v>4</x:v>
      </x:c>
      <x:c r="U510" s="37" t="n">
        <x:f>ROUND(SUM(P510:T510),1)</x:f>
        <x:v>21.8</x:v>
      </x:c>
      <x:c r="V510" s="32"/>
      <x:c r="W510" s="32" t="str">
        <x:v>연도 등록</x:v>
      </x:c>
    </x:row>
    <x:row r="511" ht="24" customHeight="1">
      <x:c r="A511" s="32" t="n">
        <x:v>507</x:v>
      </x:c>
      <x:c r="B511" s="32" t="str">
        <x:v>Sports Is Hell</x:v>
      </x:c>
      <x:c r="C511" s="32" t="str">
        <x:v>Ben Passmore</x:v>
      </x:c>
      <x:c r="D511" s="32" t="str">
        <x:v>기타</x:v>
      </x:c>
      <x:c r="E511" s="32" t="n">
        <x:v>2020</x:v>
      </x:c>
      <x:c r="F511" s="32" t="n">
        <x:v>0</x:v>
      </x:c>
      <x:c r="G511" s="32" t="n">
        <x:v>1</x:v>
      </x:c>
      <x:c r="H511" s="32"/>
      <x:c r="I511" s="32" t="n">
        <x:f>IF(E511="","",MAX(0,'Scoring Method'!$B$11-E511-IF(E511&lt;0,1,0)))</x:f>
        <x:v>6</x:v>
      </x:c>
      <x:c r="J511" s="32" t="n">
        <x:v>7</x:v>
      </x:c>
      <x:c r="K511" s="32" t="n">
        <x:v>1</x:v>
      </x:c>
      <x:c r="L511" s="32" t="n">
        <x:v>1</x:v>
      </x:c>
      <x:c r="M511" s="32" t="n">
        <x:v>1</x:v>
      </x:c>
      <x:c r="N511" s="32" t="n">
        <x:v>0</x:v>
      </x:c>
      <x:c r="O511" s="32" t="n">
        <x:v>1</x:v>
      </x:c>
      <x:c r="P511" s="37" t="n">
        <x:f>ROUND('Scoring Method'!$B$2*F511/10,1)</x:f>
        <x:v>0</x:v>
      </x:c>
      <x:c r="Q511" s="37" t="n">
        <x:f>ROUND(MIN('Scoring Method'!$B$3,10*G511),1)</x:f>
        <x:v>10</x:v>
      </x:c>
      <x:c r="R511" s="37" t="n">
        <x:f>IF(H511="",0,ROUND('Scoring Method'!$B$4*(101-H511)/100,1))</x:f>
        <x:v>0</x:v>
      </x:c>
      <x:c r="S511" s="37" t="n">
        <x:f>ROUND(IF(I511="",0,7.5*MIN(1,LN(1+I511)/LN(1+'Scoring Method'!$B$10)))+7.5*LN(1+J511)/LN(1+'Scoring Method'!$B$9),1)</x:f>
        <x:v>7.6</x:v>
      </x:c>
      <x:c r="T511" s="37" t="n">
        <x:f>SUM(K511:O511)</x:f>
        <x:v>4</x:v>
      </x:c>
      <x:c r="U511" s="37" t="n">
        <x:f>ROUND(SUM(P511:T511),1)</x:f>
        <x:v>21.6</x:v>
      </x:c>
      <x:c r="V511" s="32"/>
      <x:c r="W511" s="32" t="str">
        <x:v>연도 등록</x:v>
      </x:c>
    </x:row>
    <x:row r="512" ht="24" customHeight="1">
      <x:c r="A512" s="32" t="n">
        <x:v>508</x:v>
      </x:c>
      <x:c r="B512" s="32" t="str">
        <x:v>폭격기의 달이 뜨면(The Splendid and the Vile)</x:v>
      </x:c>
      <x:c r="C512" s="32" t="str">
        <x:v>Erik Larson</x:v>
      </x:c>
      <x:c r="D512" s="32" t="str">
        <x:v>기타</x:v>
      </x:c>
      <x:c r="E512" s="32" t="n">
        <x:v>2020</x:v>
      </x:c>
      <x:c r="F512" s="32" t="n">
        <x:v>0</x:v>
      </x:c>
      <x:c r="G512" s="32" t="n">
        <x:v>1</x:v>
      </x:c>
      <x:c r="H512" s="32"/>
      <x:c r="I512" s="32" t="n">
        <x:f>IF(E512="","",MAX(0,'Scoring Method'!$B$11-E512-IF(E512&lt;0,1,0)))</x:f>
        <x:v>6</x:v>
      </x:c>
      <x:c r="J512" s="32" t="n">
        <x:v>12</x:v>
      </x:c>
      <x:c r="K512" s="32" t="n">
        <x:v>1</x:v>
      </x:c>
      <x:c r="L512" s="32" t="n">
        <x:v>1</x:v>
      </x:c>
      <x:c r="M512" s="32" t="n">
        <x:v>1</x:v>
      </x:c>
      <x:c r="N512" s="32" t="n">
        <x:v>0</x:v>
      </x:c>
      <x:c r="O512" s="32" t="n">
        <x:v>1</x:v>
      </x:c>
      <x:c r="P512" s="37" t="n">
        <x:f>ROUND('Scoring Method'!$B$2*F512/10,1)</x:f>
        <x:v>0</x:v>
      </x:c>
      <x:c r="Q512" s="37" t="n">
        <x:f>ROUND(MIN('Scoring Method'!$B$3,10*G512),1)</x:f>
        <x:v>10</x:v>
      </x:c>
      <x:c r="R512" s="37" t="n">
        <x:f>IF(H512="",0,ROUND('Scoring Method'!$B$4*(101-H512)/100,1))</x:f>
        <x:v>0</x:v>
      </x:c>
      <x:c r="S512" s="37" t="n">
        <x:f>ROUND(IF(I512="",0,7.5*MIN(1,LN(1+I512)/LN(1+'Scoring Method'!$B$10)))+7.5*LN(1+J512)/LN(1+'Scoring Method'!$B$9),1)</x:f>
        <x:v>8.8</x:v>
      </x:c>
      <x:c r="T512" s="37" t="n">
        <x:f>SUM(K512:O512)</x:f>
        <x:v>4</x:v>
      </x:c>
      <x:c r="U512" s="37" t="n">
        <x:f>ROUND(SUM(P512:T512),1)</x:f>
        <x:v>22.8</x:v>
      </x:c>
      <x:c r="V512" s="32"/>
      <x:c r="W512" s="32" t="str">
        <x:v>연도 등록</x:v>
      </x:c>
    </x:row>
    <x:row r="513" ht="24" customHeight="1">
      <x:c r="A513" s="32" t="n">
        <x:v>509</x:v>
      </x:c>
      <x:c r="B513" s="32" t="str">
        <x:v>호러북클럽이 뱀파이어를 처단하는 방식(The Southern Book Club’s Guide to Slaying Vampires)</x:v>
      </x:c>
      <x:c r="C513" s="32" t="str">
        <x:v>Grady Hendrix</x:v>
      </x:c>
      <x:c r="D513" s="32" t="str">
        <x:v>소설·단편소설</x:v>
      </x:c>
      <x:c r="E513" s="32" t="n">
        <x:v>2020</x:v>
      </x:c>
      <x:c r="F513" s="32" t="n">
        <x:v>0</x:v>
      </x:c>
      <x:c r="G513" s="32" t="n">
        <x:v>1</x:v>
      </x:c>
      <x:c r="H513" s="32"/>
      <x:c r="I513" s="32" t="n">
        <x:f>IF(E513="","",MAX(0,'Scoring Method'!$B$11-E513-IF(E513&lt;0,1,0)))</x:f>
        <x:v>6</x:v>
      </x:c>
      <x:c r="J513" s="32" t="n">
        <x:v>7</x:v>
      </x:c>
      <x:c r="K513" s="32" t="n">
        <x:v>1</x:v>
      </x:c>
      <x:c r="L513" s="32" t="n">
        <x:v>1</x:v>
      </x:c>
      <x:c r="M513" s="32" t="n">
        <x:v>1</x:v>
      </x:c>
      <x:c r="N513" s="32" t="n">
        <x:v>0</x:v>
      </x:c>
      <x:c r="O513" s="32" t="n">
        <x:v>1</x:v>
      </x:c>
      <x:c r="P513" s="37" t="n">
        <x:f>ROUND('Scoring Method'!$B$2*F513/10,1)</x:f>
        <x:v>0</x:v>
      </x:c>
      <x:c r="Q513" s="37" t="n">
        <x:f>ROUND(MIN('Scoring Method'!$B$3,10*G513),1)</x:f>
        <x:v>10</x:v>
      </x:c>
      <x:c r="R513" s="37" t="n">
        <x:f>IF(H513="",0,ROUND('Scoring Method'!$B$4*(101-H513)/100,1))</x:f>
        <x:v>0</x:v>
      </x:c>
      <x:c r="S513" s="37" t="n">
        <x:f>ROUND(IF(I513="",0,7.5*MIN(1,LN(1+I513)/LN(1+'Scoring Method'!$B$10)))+7.5*LN(1+J513)/LN(1+'Scoring Method'!$B$9),1)</x:f>
        <x:v>7.6</x:v>
      </x:c>
      <x:c r="T513" s="37" t="n">
        <x:f>SUM(K513:O513)</x:f>
        <x:v>4</x:v>
      </x:c>
      <x:c r="U513" s="37" t="n">
        <x:f>ROUND(SUM(P513:T513),1)</x:f>
        <x:v>21.6</x:v>
      </x:c>
      <x:c r="V513" s="32"/>
      <x:c r="W513" s="32" t="str">
        <x:v>연도 등록</x:v>
      </x:c>
    </x:row>
    <x:row r="514" ht="24" customHeight="1">
      <x:c r="A514" s="32" t="n">
        <x:v>510</x:v>
      </x:c>
      <x:c r="B514" s="32" t="str">
        <x:v>Something to Talk About</x:v>
      </x:c>
      <x:c r="C514" s="32" t="str">
        <x:v>Meryl Wilsner</x:v>
      </x:c>
      <x:c r="D514" s="32" t="str">
        <x:v>소설·단편소설</x:v>
      </x:c>
      <x:c r="E514" s="32" t="n">
        <x:v>2020</x:v>
      </x:c>
      <x:c r="F514" s="32" t="n">
        <x:v>0</x:v>
      </x:c>
      <x:c r="G514" s="32" t="n">
        <x:v>1</x:v>
      </x:c>
      <x:c r="H514" s="32"/>
      <x:c r="I514" s="32" t="n">
        <x:f>IF(E514="","",MAX(0,'Scoring Method'!$B$11-E514-IF(E514&lt;0,1,0)))</x:f>
        <x:v>6</x:v>
      </x:c>
      <x:c r="J514" s="32" t="n">
        <x:v>8</x:v>
      </x:c>
      <x:c r="K514" s="32" t="n">
        <x:v>1</x:v>
      </x:c>
      <x:c r="L514" s="32" t="n">
        <x:v>1</x:v>
      </x:c>
      <x:c r="M514" s="32" t="n">
        <x:v>1</x:v>
      </x:c>
      <x:c r="N514" s="32" t="n">
        <x:v>0</x:v>
      </x:c>
      <x:c r="O514" s="32" t="n">
        <x:v>1</x:v>
      </x:c>
      <x:c r="P514" s="37" t="n">
        <x:f>ROUND('Scoring Method'!$B$2*F514/10,1)</x:f>
        <x:v>0</x:v>
      </x:c>
      <x:c r="Q514" s="37" t="n">
        <x:f>ROUND(MIN('Scoring Method'!$B$3,10*G514),1)</x:f>
        <x:v>10</x:v>
      </x:c>
      <x:c r="R514" s="37" t="n">
        <x:f>IF(H514="",0,ROUND('Scoring Method'!$B$4*(101-H514)/100,1))</x:f>
        <x:v>0</x:v>
      </x:c>
      <x:c r="S514" s="37" t="n">
        <x:f>ROUND(IF(I514="",0,7.5*MIN(1,LN(1+I514)/LN(1+'Scoring Method'!$B$10)))+7.5*LN(1+J514)/LN(1+'Scoring Method'!$B$9),1)</x:f>
        <x:v>7.8</x:v>
      </x:c>
      <x:c r="T514" s="37" t="n">
        <x:f>SUM(K514:O514)</x:f>
        <x:v>4</x:v>
      </x:c>
      <x:c r="U514" s="37" t="n">
        <x:f>ROUND(SUM(P514:T514),1)</x:f>
        <x:v>21.8</x:v>
      </x:c>
      <x:c r="V514" s="32"/>
      <x:c r="W514" s="32" t="str">
        <x:v>연도 등록</x:v>
      </x:c>
    </x:row>
    <x:row r="515" ht="24" customHeight="1">
      <x:c r="A515" s="32" t="n">
        <x:v>511</x:v>
      </x:c>
      <x:c r="B515" s="32" t="str">
        <x:v>셔기 베인(Shuggie Bain)</x:v>
      </x:c>
      <x:c r="C515" s="32" t="str">
        <x:v>Douglas Stuart</x:v>
      </x:c>
      <x:c r="D515" s="32" t="str">
        <x:v>소설·단편소설</x:v>
      </x:c>
      <x:c r="E515" s="32" t="n">
        <x:v>2020</x:v>
      </x:c>
      <x:c r="F515" s="32" t="n">
        <x:v>0</x:v>
      </x:c>
      <x:c r="G515" s="32" t="n">
        <x:v>1</x:v>
      </x:c>
      <x:c r="H515" s="32"/>
      <x:c r="I515" s="32" t="n">
        <x:f>IF(E515="","",MAX(0,'Scoring Method'!$B$11-E515-IF(E515&lt;0,1,0)))</x:f>
        <x:v>6</x:v>
      </x:c>
      <x:c r="J515" s="32" t="n">
        <x:v>8</x:v>
      </x:c>
      <x:c r="K515" s="32" t="n">
        <x:v>1</x:v>
      </x:c>
      <x:c r="L515" s="32" t="n">
        <x:v>1</x:v>
      </x:c>
      <x:c r="M515" s="32" t="n">
        <x:v>1</x:v>
      </x:c>
      <x:c r="N515" s="32" t="n">
        <x:v>0</x:v>
      </x:c>
      <x:c r="O515" s="32" t="n">
        <x:v>1</x:v>
      </x:c>
      <x:c r="P515" s="37" t="n">
        <x:f>ROUND('Scoring Method'!$B$2*F515/10,1)</x:f>
        <x:v>0</x:v>
      </x:c>
      <x:c r="Q515" s="37" t="n">
        <x:f>ROUND(MIN('Scoring Method'!$B$3,10*G515),1)</x:f>
        <x:v>10</x:v>
      </x:c>
      <x:c r="R515" s="37" t="n">
        <x:f>IF(H515="",0,ROUND('Scoring Method'!$B$4*(101-H515)/100,1))</x:f>
        <x:v>0</x:v>
      </x:c>
      <x:c r="S515" s="37" t="n">
        <x:f>ROUND(IF(I515="",0,7.5*MIN(1,LN(1+I515)/LN(1+'Scoring Method'!$B$10)))+7.5*LN(1+J515)/LN(1+'Scoring Method'!$B$9),1)</x:f>
        <x:v>7.8</x:v>
      </x:c>
      <x:c r="T515" s="37" t="n">
        <x:f>SUM(K515:O515)</x:f>
        <x:v>4</x:v>
      </x:c>
      <x:c r="U515" s="37" t="n">
        <x:f>ROUND(SUM(P515:T515),1)</x:f>
        <x:v>21.8</x:v>
      </x:c>
      <x:c r="V515" s="32"/>
      <x:c r="W515" s="32" t="str">
        <x:v>연도 등록</x:v>
      </x:c>
    </x:row>
    <x:row r="516" ht="24" customHeight="1">
      <x:c r="A516" s="32" t="n">
        <x:v>512</x:v>
      </x:c>
      <x:c r="B516" s="32" t="str">
        <x:v>Shadowplay</x:v>
      </x:c>
      <x:c r="C516" s="32" t="str">
        <x:v>Joseph Victor O'Connor</x:v>
      </x:c>
      <x:c r="D516" s="32" t="str">
        <x:v>소설·단편소설</x:v>
      </x:c>
      <x:c r="E516" s="32" t="n">
        <x:v>2019</x:v>
      </x:c>
      <x:c r="F516" s="32" t="n">
        <x:v>0</x:v>
      </x:c>
      <x:c r="G516" s="32" t="n">
        <x:v>1</x:v>
      </x:c>
      <x:c r="H516" s="32"/>
      <x:c r="I516" s="32" t="n">
        <x:f>IF(E516="","",MAX(0,'Scoring Method'!$B$11-E516-IF(E516&lt;0,1,0)))</x:f>
        <x:v>7</x:v>
      </x:c>
      <x:c r="J516" s="32" t="n">
        <x:v>8</x:v>
      </x:c>
      <x:c r="K516" s="32" t="n">
        <x:v>1</x:v>
      </x:c>
      <x:c r="L516" s="32" t="n">
        <x:v>1</x:v>
      </x:c>
      <x:c r="M516" s="32" t="n">
        <x:v>1</x:v>
      </x:c>
      <x:c r="N516" s="32" t="n">
        <x:v>0</x:v>
      </x:c>
      <x:c r="O516" s="32" t="n">
        <x:v>1</x:v>
      </x:c>
      <x:c r="P516" s="37" t="n">
        <x:f>ROUND('Scoring Method'!$B$2*F516/10,1)</x:f>
        <x:v>0</x:v>
      </x:c>
      <x:c r="Q516" s="37" t="n">
        <x:f>ROUND(MIN('Scoring Method'!$B$3,10*G516),1)</x:f>
        <x:v>10</x:v>
      </x:c>
      <x:c r="R516" s="37" t="n">
        <x:f>IF(H516="",0,ROUND('Scoring Method'!$B$4*(101-H516)/100,1))</x:f>
        <x:v>0</x:v>
      </x:c>
      <x:c r="S516" s="37" t="n">
        <x:f>ROUND(IF(I516="",0,7.5*MIN(1,LN(1+I516)/LN(1+'Scoring Method'!$B$10)))+7.5*LN(1+J516)/LN(1+'Scoring Method'!$B$9),1)</x:f>
        <x:v>8</x:v>
      </x:c>
      <x:c r="T516" s="37" t="n">
        <x:f>SUM(K516:O516)</x:f>
        <x:v>4</x:v>
      </x:c>
      <x:c r="U516" s="37" t="n">
        <x:f>ROUND(SUM(P516:T516),1)</x:f>
        <x:v>22</x:v>
      </x:c>
      <x:c r="V516" s="32"/>
      <x:c r="W516" s="32" t="str">
        <x:v>연도 등록</x:v>
      </x:c>
    </x:row>
    <x:row r="517" ht="24" customHeight="1">
      <x:c r="A517" s="32" t="n">
        <x:v>513</x:v>
      </x:c>
      <x:c r="B517" s="32" t="str">
        <x:v>리얼 라이프(Real Life)</x:v>
      </x:c>
      <x:c r="C517" s="32" t="str">
        <x:v>Brandon Taylor</x:v>
      </x:c>
      <x:c r="D517" s="32" t="str">
        <x:v>소설·단편소설</x:v>
      </x:c>
      <x:c r="E517" s="32" t="n">
        <x:v>2020</x:v>
      </x:c>
      <x:c r="F517" s="32" t="n">
        <x:v>0</x:v>
      </x:c>
      <x:c r="G517" s="32" t="n">
        <x:v>1</x:v>
      </x:c>
      <x:c r="H517" s="32"/>
      <x:c r="I517" s="32" t="n">
        <x:f>IF(E517="","",MAX(0,'Scoring Method'!$B$11-E517-IF(E517&lt;0,1,0)))</x:f>
        <x:v>6</x:v>
      </x:c>
      <x:c r="J517" s="32" t="n">
        <x:v>8</x:v>
      </x:c>
      <x:c r="K517" s="32" t="n">
        <x:v>1</x:v>
      </x:c>
      <x:c r="L517" s="32" t="n">
        <x:v>1</x:v>
      </x:c>
      <x:c r="M517" s="32" t="n">
        <x:v>1</x:v>
      </x:c>
      <x:c r="N517" s="32" t="n">
        <x:v>0</x:v>
      </x:c>
      <x:c r="O517" s="32" t="n">
        <x:v>1</x:v>
      </x:c>
      <x:c r="P517" s="37" t="n">
        <x:f>ROUND('Scoring Method'!$B$2*F517/10,1)</x:f>
        <x:v>0</x:v>
      </x:c>
      <x:c r="Q517" s="37" t="n">
        <x:f>ROUND(MIN('Scoring Method'!$B$3,10*G517),1)</x:f>
        <x:v>10</x:v>
      </x:c>
      <x:c r="R517" s="37" t="n">
        <x:f>IF(H517="",0,ROUND('Scoring Method'!$B$4*(101-H517)/100,1))</x:f>
        <x:v>0</x:v>
      </x:c>
      <x:c r="S517" s="37" t="n">
        <x:f>ROUND(IF(I517="",0,7.5*MIN(1,LN(1+I517)/LN(1+'Scoring Method'!$B$10)))+7.5*LN(1+J517)/LN(1+'Scoring Method'!$B$9),1)</x:f>
        <x:v>7.8</x:v>
      </x:c>
      <x:c r="T517" s="37" t="n">
        <x:f>SUM(K517:O517)</x:f>
        <x:v>4</x:v>
      </x:c>
      <x:c r="U517" s="37" t="n">
        <x:f>ROUND(SUM(P517:T517),1)</x:f>
        <x:v>21.8</x:v>
      </x:c>
      <x:c r="V517" s="32"/>
      <x:c r="W517" s="32" t="str">
        <x:v>연도 등록</x:v>
      </x:c>
    </x:row>
    <x:row r="518" ht="24" customHeight="1">
      <x:c r="A518" s="32" t="n">
        <x:v>514</x:v>
      </x:c>
      <x:c r="B518" s="32" t="str">
        <x:v>Postcolonial Love Poem</x:v>
      </x:c>
      <x:c r="C518" s="32" t="str">
        <x:v>Natalie Diaz</x:v>
      </x:c>
      <x:c r="D518" s="32" t="str">
        <x:v>시</x:v>
      </x:c>
      <x:c r="E518" s="32" t="n">
        <x:v>2020</x:v>
      </x:c>
      <x:c r="F518" s="32" t="n">
        <x:v>0</x:v>
      </x:c>
      <x:c r="G518" s="32" t="n">
        <x:v>1</x:v>
      </x:c>
      <x:c r="H518" s="32"/>
      <x:c r="I518" s="32" t="n">
        <x:f>IF(E518="","",MAX(0,'Scoring Method'!$B$11-E518-IF(E518&lt;0,1,0)))</x:f>
        <x:v>6</x:v>
      </x:c>
      <x:c r="J518" s="32" t="n">
        <x:v>9</x:v>
      </x:c>
      <x:c r="K518" s="32" t="n">
        <x:v>1</x:v>
      </x:c>
      <x:c r="L518" s="32" t="n">
        <x:v>1</x:v>
      </x:c>
      <x:c r="M518" s="32" t="n">
        <x:v>1</x:v>
      </x:c>
      <x:c r="N518" s="32" t="n">
        <x:v>0</x:v>
      </x:c>
      <x:c r="O518" s="32" t="n">
        <x:v>1</x:v>
      </x:c>
      <x:c r="P518" s="37" t="n">
        <x:f>ROUND('Scoring Method'!$B$2*F518/10,1)</x:f>
        <x:v>0</x:v>
      </x:c>
      <x:c r="Q518" s="37" t="n">
        <x:f>ROUND(MIN('Scoring Method'!$B$3,10*G518),1)</x:f>
        <x:v>10</x:v>
      </x:c>
      <x:c r="R518" s="37" t="n">
        <x:f>IF(H518="",0,ROUND('Scoring Method'!$B$4*(101-H518)/100,1))</x:f>
        <x:v>0</x:v>
      </x:c>
      <x:c r="S518" s="37" t="n">
        <x:f>ROUND(IF(I518="",0,7.5*MIN(1,LN(1+I518)/LN(1+'Scoring Method'!$B$10)))+7.5*LN(1+J518)/LN(1+'Scoring Method'!$B$9),1)</x:f>
        <x:v>8.1</x:v>
      </x:c>
      <x:c r="T518" s="37" t="n">
        <x:f>SUM(K518:O518)</x:f>
        <x:v>4</x:v>
      </x:c>
      <x:c r="U518" s="37" t="n">
        <x:f>ROUND(SUM(P518:T518),1)</x:f>
        <x:v>22.1</x:v>
      </x:c>
      <x:c r="V518" s="32"/>
      <x:c r="W518" s="32" t="str">
        <x:v>연도 등록</x:v>
      </x:c>
    </x:row>
    <x:row r="519" ht="24" customHeight="1">
      <x:c r="A519" s="32" t="n">
        <x:v>515</x:v>
      </x:c>
      <x:c r="B519" s="32" t="str">
        <x:v>The Awkward Black Man</x:v>
      </x:c>
      <x:c r="C519" s="32" t="str">
        <x:v>Walter Ellis Mosley</x:v>
      </x:c>
      <x:c r="D519" s="32" t="str">
        <x:v>소설·단편소설</x:v>
      </x:c>
      <x:c r="E519" s="32" t="n">
        <x:v>2020</x:v>
      </x:c>
      <x:c r="F519" s="32" t="n">
        <x:v>0</x:v>
      </x:c>
      <x:c r="G519" s="32" t="n">
        <x:v>1</x:v>
      </x:c>
      <x:c r="H519" s="32"/>
      <x:c r="I519" s="32" t="n">
        <x:f>IF(E519="","",MAX(0,'Scoring Method'!$B$11-E519-IF(E519&lt;0,1,0)))</x:f>
        <x:v>6</x:v>
      </x:c>
      <x:c r="J519" s="32" t="n">
        <x:v>10</x:v>
      </x:c>
      <x:c r="K519" s="32" t="n">
        <x:v>1</x:v>
      </x:c>
      <x:c r="L519" s="32" t="n">
        <x:v>1</x:v>
      </x:c>
      <x:c r="M519" s="32" t="n">
        <x:v>1</x:v>
      </x:c>
      <x:c r="N519" s="32" t="n">
        <x:v>0</x:v>
      </x:c>
      <x:c r="O519" s="32" t="n">
        <x:v>1</x:v>
      </x:c>
      <x:c r="P519" s="37" t="n">
        <x:f>ROUND('Scoring Method'!$B$2*F519/10,1)</x:f>
        <x:v>0</x:v>
      </x:c>
      <x:c r="Q519" s="37" t="n">
        <x:f>ROUND(MIN('Scoring Method'!$B$3,10*G519),1)</x:f>
        <x:v>10</x:v>
      </x:c>
      <x:c r="R519" s="37" t="n">
        <x:f>IF(H519="",0,ROUND('Scoring Method'!$B$4*(101-H519)/100,1))</x:f>
        <x:v>0</x:v>
      </x:c>
      <x:c r="S519" s="37" t="n">
        <x:f>ROUND(IF(I519="",0,7.5*MIN(1,LN(1+I519)/LN(1+'Scoring Method'!$B$10)))+7.5*LN(1+J519)/LN(1+'Scoring Method'!$B$9),1)</x:f>
        <x:v>8.4</x:v>
      </x:c>
      <x:c r="T519" s="37" t="n">
        <x:f>SUM(K519:O519)</x:f>
        <x:v>4</x:v>
      </x:c>
      <x:c r="U519" s="37" t="n">
        <x:f>ROUND(SUM(P519:T519),1)</x:f>
        <x:v>22.4</x:v>
      </x:c>
      <x:c r="V519" s="32"/>
      <x:c r="W519" s="32" t="str">
        <x:v>연도 등록</x:v>
      </x:c>
    </x:row>
    <x:row r="520" ht="24" customHeight="1">
      <x:c r="A520" s="32" t="n">
        <x:v>516</x:v>
      </x:c>
      <x:c r="B520" s="32" t="str">
        <x:v>엘크 머리를 한 여자(The Only Good Indians)</x:v>
      </x:c>
      <x:c r="C520" s="32" t="str">
        <x:v>Stephen Graham Jones</x:v>
      </x:c>
      <x:c r="D520" s="32" t="str">
        <x:v>소설·단편소설</x:v>
      </x:c>
      <x:c r="E520" s="32" t="n">
        <x:v>2020</x:v>
      </x:c>
      <x:c r="F520" s="32" t="n">
        <x:v>0</x:v>
      </x:c>
      <x:c r="G520" s="32" t="n">
        <x:v>1</x:v>
      </x:c>
      <x:c r="H520" s="32"/>
      <x:c r="I520" s="32" t="n">
        <x:f>IF(E520="","",MAX(0,'Scoring Method'!$B$11-E520-IF(E520&lt;0,1,0)))</x:f>
        <x:v>6</x:v>
      </x:c>
      <x:c r="J520" s="32" t="n">
        <x:v>9</x:v>
      </x:c>
      <x:c r="K520" s="32" t="n">
        <x:v>1</x:v>
      </x:c>
      <x:c r="L520" s="32" t="n">
        <x:v>1</x:v>
      </x:c>
      <x:c r="M520" s="32" t="n">
        <x:v>1</x:v>
      </x:c>
      <x:c r="N520" s="32" t="n">
        <x:v>0</x:v>
      </x:c>
      <x:c r="O520" s="32" t="n">
        <x:v>1</x:v>
      </x:c>
      <x:c r="P520" s="37" t="n">
        <x:f>ROUND('Scoring Method'!$B$2*F520/10,1)</x:f>
        <x:v>0</x:v>
      </x:c>
      <x:c r="Q520" s="37" t="n">
        <x:f>ROUND(MIN('Scoring Method'!$B$3,10*G520),1)</x:f>
        <x:v>10</x:v>
      </x:c>
      <x:c r="R520" s="37" t="n">
        <x:f>IF(H520="",0,ROUND('Scoring Method'!$B$4*(101-H520)/100,1))</x:f>
        <x:v>0</x:v>
      </x:c>
      <x:c r="S520" s="37" t="n">
        <x:f>ROUND(IF(I520="",0,7.5*MIN(1,LN(1+I520)/LN(1+'Scoring Method'!$B$10)))+7.5*LN(1+J520)/LN(1+'Scoring Method'!$B$9),1)</x:f>
        <x:v>8.1</x:v>
      </x:c>
      <x:c r="T520" s="37" t="n">
        <x:f>SUM(K520:O520)</x:f>
        <x:v>4</x:v>
      </x:c>
      <x:c r="U520" s="37" t="n">
        <x:f>ROUND(SUM(P520:T520),1)</x:f>
        <x:v>22.1</x:v>
      </x:c>
      <x:c r="V520" s="32"/>
      <x:c r="W520" s="32" t="str">
        <x:v>연도 등록</x:v>
      </x:c>
    </x:row>
    <x:row r="521" ht="24" customHeight="1">
      <x:c r="A521" s="32" t="n">
        <x:v>517</x:v>
      </x:c>
      <x:c r="B521" s="32" t="str">
        <x:v>인류, 이주, 생존(The Next Great Migration)</x:v>
      </x:c>
      <x:c r="C521" s="32" t="str">
        <x:v>Sonia Shah</x:v>
      </x:c>
      <x:c r="D521" s="32" t="str">
        <x:v>기타</x:v>
      </x:c>
      <x:c r="E521" s="32" t="n">
        <x:v>2020</x:v>
      </x:c>
      <x:c r="F521" s="32" t="n">
        <x:v>0</x:v>
      </x:c>
      <x:c r="G521" s="32" t="n">
        <x:v>1</x:v>
      </x:c>
      <x:c r="H521" s="32"/>
      <x:c r="I521" s="32" t="n">
        <x:f>IF(E521="","",MAX(0,'Scoring Method'!$B$11-E521-IF(E521&lt;0,1,0)))</x:f>
        <x:v>6</x:v>
      </x:c>
      <x:c r="J521" s="32" t="n">
        <x:v>8</x:v>
      </x:c>
      <x:c r="K521" s="32" t="n">
        <x:v>1</x:v>
      </x:c>
      <x:c r="L521" s="32" t="n">
        <x:v>1</x:v>
      </x:c>
      <x:c r="M521" s="32" t="n">
        <x:v>1</x:v>
      </x:c>
      <x:c r="N521" s="32" t="n">
        <x:v>0</x:v>
      </x:c>
      <x:c r="O521" s="32" t="n">
        <x:v>1</x:v>
      </x:c>
      <x:c r="P521" s="37" t="n">
        <x:f>ROUND('Scoring Method'!$B$2*F521/10,1)</x:f>
        <x:v>0</x:v>
      </x:c>
      <x:c r="Q521" s="37" t="n">
        <x:f>ROUND(MIN('Scoring Method'!$B$3,10*G521),1)</x:f>
        <x:v>10</x:v>
      </x:c>
      <x:c r="R521" s="37" t="n">
        <x:f>IF(H521="",0,ROUND('Scoring Method'!$B$4*(101-H521)/100,1))</x:f>
        <x:v>0</x:v>
      </x:c>
      <x:c r="S521" s="37" t="n">
        <x:f>ROUND(IF(I521="",0,7.5*MIN(1,LN(1+I521)/LN(1+'Scoring Method'!$B$10)))+7.5*LN(1+J521)/LN(1+'Scoring Method'!$B$9),1)</x:f>
        <x:v>7.8</x:v>
      </x:c>
      <x:c r="T521" s="37" t="n">
        <x:f>SUM(K521:O521)</x:f>
        <x:v>4</x:v>
      </x:c>
      <x:c r="U521" s="37" t="n">
        <x:f>ROUND(SUM(P521:T521),1)</x:f>
        <x:v>21.8</x:v>
      </x:c>
      <x:c r="V521" s="32"/>
      <x:c r="W521" s="32" t="str">
        <x:v>연도 등록</x:v>
      </x:c>
    </x:row>
    <x:row r="522" ht="24" customHeight="1">
      <x:c r="A522" s="32" t="n">
        <x:v>518</x:v>
      </x:c>
      <x:c r="B522" s="32" t="str">
        <x:v>New Waves</x:v>
      </x:c>
      <x:c r="C522" s="32" t="str">
        <x:v>Kevin Nguyen</x:v>
      </x:c>
      <x:c r="D522" s="32" t="str">
        <x:v>소설·단편소설</x:v>
      </x:c>
      <x:c r="E522" s="32" t="n">
        <x:v>2020</x:v>
      </x:c>
      <x:c r="F522" s="32" t="n">
        <x:v>0</x:v>
      </x:c>
      <x:c r="G522" s="32" t="n">
        <x:v>1</x:v>
      </x:c>
      <x:c r="H522" s="32"/>
      <x:c r="I522" s="32" t="n">
        <x:f>IF(E522="","",MAX(0,'Scoring Method'!$B$11-E522-IF(E522&lt;0,1,0)))</x:f>
        <x:v>6</x:v>
      </x:c>
      <x:c r="J522" s="32" t="n">
        <x:v>7</x:v>
      </x:c>
      <x:c r="K522" s="32" t="n">
        <x:v>1</x:v>
      </x:c>
      <x:c r="L522" s="32" t="n">
        <x:v>1</x:v>
      </x:c>
      <x:c r="M522" s="32" t="n">
        <x:v>1</x:v>
      </x:c>
      <x:c r="N522" s="32" t="n">
        <x:v>0</x:v>
      </x:c>
      <x:c r="O522" s="32" t="n">
        <x:v>1</x:v>
      </x:c>
      <x:c r="P522" s="37" t="n">
        <x:f>ROUND('Scoring Method'!$B$2*F522/10,1)</x:f>
        <x:v>0</x:v>
      </x:c>
      <x:c r="Q522" s="37" t="n">
        <x:f>ROUND(MIN('Scoring Method'!$B$3,10*G522),1)</x:f>
        <x:v>10</x:v>
      </x:c>
      <x:c r="R522" s="37" t="n">
        <x:f>IF(H522="",0,ROUND('Scoring Method'!$B$4*(101-H522)/100,1))</x:f>
        <x:v>0</x:v>
      </x:c>
      <x:c r="S522" s="37" t="n">
        <x:f>ROUND(IF(I522="",0,7.5*MIN(1,LN(1+I522)/LN(1+'Scoring Method'!$B$10)))+7.5*LN(1+J522)/LN(1+'Scoring Method'!$B$9),1)</x:f>
        <x:v>7.6</x:v>
      </x:c>
      <x:c r="T522" s="37" t="n">
        <x:f>SUM(K522:O522)</x:f>
        <x:v>4</x:v>
      </x:c>
      <x:c r="U522" s="37" t="n">
        <x:f>ROUND(SUM(P522:T522),1)</x:f>
        <x:v>21.6</x:v>
      </x:c>
      <x:c r="V522" s="32"/>
      <x:c r="W522" s="32" t="str">
        <x:v>연도 등록</x:v>
      </x:c>
    </x:row>
    <x:row r="523" ht="24" customHeight="1">
      <x:c r="A523" s="32" t="n">
        <x:v>519</x:v>
      </x:c>
      <x:c r="B523" s="32" t="str">
        <x:v>My Baby First Birthday</x:v>
      </x:c>
      <x:c r="C523" s="32" t="str">
        <x:v>Jenny Zhang</x:v>
      </x:c>
      <x:c r="D523" s="32" t="str">
        <x:v>시</x:v>
      </x:c>
      <x:c r="E523" s="32" t="n">
        <x:v>2020</x:v>
      </x:c>
      <x:c r="F523" s="32" t="n">
        <x:v>0</x:v>
      </x:c>
      <x:c r="G523" s="32" t="n">
        <x:v>1</x:v>
      </x:c>
      <x:c r="H523" s="32"/>
      <x:c r="I523" s="32" t="n">
        <x:f>IF(E523="","",MAX(0,'Scoring Method'!$B$11-E523-IF(E523&lt;0,1,0)))</x:f>
        <x:v>6</x:v>
      </x:c>
      <x:c r="J523" s="32" t="n">
        <x:v>9</x:v>
      </x:c>
      <x:c r="K523" s="32" t="n">
        <x:v>1</x:v>
      </x:c>
      <x:c r="L523" s="32" t="n">
        <x:v>1</x:v>
      </x:c>
      <x:c r="M523" s="32" t="n">
        <x:v>1</x:v>
      </x:c>
      <x:c r="N523" s="32" t="n">
        <x:v>0</x:v>
      </x:c>
      <x:c r="O523" s="32" t="n">
        <x:v>1</x:v>
      </x:c>
      <x:c r="P523" s="37" t="n">
        <x:f>ROUND('Scoring Method'!$B$2*F523/10,1)</x:f>
        <x:v>0</x:v>
      </x:c>
      <x:c r="Q523" s="37" t="n">
        <x:f>ROUND(MIN('Scoring Method'!$B$3,10*G523),1)</x:f>
        <x:v>10</x:v>
      </x:c>
      <x:c r="R523" s="37" t="n">
        <x:f>IF(H523="",0,ROUND('Scoring Method'!$B$4*(101-H523)/100,1))</x:f>
        <x:v>0</x:v>
      </x:c>
      <x:c r="S523" s="37" t="n">
        <x:f>ROUND(IF(I523="",0,7.5*MIN(1,LN(1+I523)/LN(1+'Scoring Method'!$B$10)))+7.5*LN(1+J523)/LN(1+'Scoring Method'!$B$9),1)</x:f>
        <x:v>8.1</x:v>
      </x:c>
      <x:c r="T523" s="37" t="n">
        <x:f>SUM(K523:O523)</x:f>
        <x:v>4</x:v>
      </x:c>
      <x:c r="U523" s="37" t="n">
        <x:f>ROUND(SUM(P523:T523),1)</x:f>
        <x:v>22.1</x:v>
      </x:c>
      <x:c r="V523" s="32"/>
      <x:c r="W523" s="32" t="str">
        <x:v>연도 등록</x:v>
      </x:c>
    </x:row>
    <x:row r="524" ht="24" customHeight="1">
      <x:c r="A524" s="32" t="n">
        <x:v>520</x:v>
      </x:c>
      <x:c r="B524" s="32" t="str">
        <x:v>My Autobiography of Carson McCullers</x:v>
      </x:c>
      <x:c r="C524" s="32" t="str">
        <x:v>Jenn Shapland</x:v>
      </x:c>
      <x:c r="D524" s="32" t="str">
        <x:v>에세이</x:v>
      </x:c>
      <x:c r="E524" s="32" t="n">
        <x:v>2020</x:v>
      </x:c>
      <x:c r="F524" s="32" t="n">
        <x:v>0</x:v>
      </x:c>
      <x:c r="G524" s="32" t="n">
        <x:v>1</x:v>
      </x:c>
      <x:c r="H524" s="32"/>
      <x:c r="I524" s="32" t="n">
        <x:f>IF(E524="","",MAX(0,'Scoring Method'!$B$11-E524-IF(E524&lt;0,1,0)))</x:f>
        <x:v>6</x:v>
      </x:c>
      <x:c r="J524" s="32" t="n">
        <x:v>10</x:v>
      </x:c>
      <x:c r="K524" s="32" t="n">
        <x:v>1</x:v>
      </x:c>
      <x:c r="L524" s="32" t="n">
        <x:v>1</x:v>
      </x:c>
      <x:c r="M524" s="32" t="n">
        <x:v>1</x:v>
      </x:c>
      <x:c r="N524" s="32" t="n">
        <x:v>0</x:v>
      </x:c>
      <x:c r="O524" s="32" t="n">
        <x:v>1</x:v>
      </x:c>
      <x:c r="P524" s="37" t="n">
        <x:f>ROUND('Scoring Method'!$B$2*F524/10,1)</x:f>
        <x:v>0</x:v>
      </x:c>
      <x:c r="Q524" s="37" t="n">
        <x:f>ROUND(MIN('Scoring Method'!$B$3,10*G524),1)</x:f>
        <x:v>10</x:v>
      </x:c>
      <x:c r="R524" s="37" t="n">
        <x:f>IF(H524="",0,ROUND('Scoring Method'!$B$4*(101-H524)/100,1))</x:f>
        <x:v>0</x:v>
      </x:c>
      <x:c r="S524" s="37" t="n">
        <x:f>ROUND(IF(I524="",0,7.5*MIN(1,LN(1+I524)/LN(1+'Scoring Method'!$B$10)))+7.5*LN(1+J524)/LN(1+'Scoring Method'!$B$9),1)</x:f>
        <x:v>8.4</x:v>
      </x:c>
      <x:c r="T524" s="37" t="n">
        <x:f>SUM(K524:O524)</x:f>
        <x:v>4</x:v>
      </x:c>
      <x:c r="U524" s="37" t="n">
        <x:f>ROUND(SUM(P524:T524),1)</x:f>
        <x:v>22.4</x:v>
      </x:c>
      <x:c r="V524" s="32"/>
      <x:c r="W524" s="32" t="str">
        <x:v>연도 등록</x:v>
      </x:c>
    </x:row>
    <x:row r="525" ht="24" customHeight="1">
      <x:c r="A525" s="32" t="n">
        <x:v>521</x:v>
      </x:c>
      <x:c r="B525" s="32" t="str">
        <x:v>Missionaries</x:v>
      </x:c>
      <x:c r="C525" s="32" t="str">
        <x:v>Phil Klay</x:v>
      </x:c>
      <x:c r="D525" s="32" t="str">
        <x:v>소설·단편소설</x:v>
      </x:c>
      <x:c r="E525" s="32" t="n">
        <x:v>2020</x:v>
      </x:c>
      <x:c r="F525" s="32" t="n">
        <x:v>0</x:v>
      </x:c>
      <x:c r="G525" s="32" t="n">
        <x:v>1</x:v>
      </x:c>
      <x:c r="H525" s="32"/>
      <x:c r="I525" s="32" t="n">
        <x:f>IF(E525="","",MAX(0,'Scoring Method'!$B$11-E525-IF(E525&lt;0,1,0)))</x:f>
        <x:v>6</x:v>
      </x:c>
      <x:c r="J525" s="32" t="n">
        <x:v>9</x:v>
      </x:c>
      <x:c r="K525" s="32" t="n">
        <x:v>1</x:v>
      </x:c>
      <x:c r="L525" s="32" t="n">
        <x:v>1</x:v>
      </x:c>
      <x:c r="M525" s="32" t="n">
        <x:v>1</x:v>
      </x:c>
      <x:c r="N525" s="32" t="n">
        <x:v>0</x:v>
      </x:c>
      <x:c r="O525" s="32" t="n">
        <x:v>1</x:v>
      </x:c>
      <x:c r="P525" s="37" t="n">
        <x:f>ROUND('Scoring Method'!$B$2*F525/10,1)</x:f>
        <x:v>0</x:v>
      </x:c>
      <x:c r="Q525" s="37" t="n">
        <x:f>ROUND(MIN('Scoring Method'!$B$3,10*G525),1)</x:f>
        <x:v>10</x:v>
      </x:c>
      <x:c r="R525" s="37" t="n">
        <x:f>IF(H525="",0,ROUND('Scoring Method'!$B$4*(101-H525)/100,1))</x:f>
        <x:v>0</x:v>
      </x:c>
      <x:c r="S525" s="37" t="n">
        <x:f>ROUND(IF(I525="",0,7.5*MIN(1,LN(1+I525)/LN(1+'Scoring Method'!$B$10)))+7.5*LN(1+J525)/LN(1+'Scoring Method'!$B$9),1)</x:f>
        <x:v>8.1</x:v>
      </x:c>
      <x:c r="T525" s="37" t="n">
        <x:f>SUM(K525:O525)</x:f>
        <x:v>4</x:v>
      </x:c>
      <x:c r="U525" s="37" t="n">
        <x:f>ROUND(SUM(P525:T525),1)</x:f>
        <x:v>22.1</x:v>
      </x:c>
      <x:c r="V525" s="32"/>
      <x:c r="W525" s="32" t="str">
        <x:v>연도 등록</x:v>
      </x:c>
    </x:row>
    <x:row r="526" ht="24" customHeight="1">
      <x:c r="A526" s="32" t="n">
        <x:v>522</x:v>
      </x:c>
      <x:c r="B526" s="32" t="str">
        <x:v>마이너 필링스(Minor Feelings)</x:v>
      </x:c>
      <x:c r="C526" s="32" t="str">
        <x:v>Cathy Park Hong</x:v>
      </x:c>
      <x:c r="D526" s="32" t="str">
        <x:v>에세이</x:v>
      </x:c>
      <x:c r="E526" s="32" t="n">
        <x:v>2020</x:v>
      </x:c>
      <x:c r="F526" s="32" t="n">
        <x:v>0</x:v>
      </x:c>
      <x:c r="G526" s="32" t="n">
        <x:v>1</x:v>
      </x:c>
      <x:c r="H526" s="32"/>
      <x:c r="I526" s="32" t="n">
        <x:f>IF(E526="","",MAX(0,'Scoring Method'!$B$11-E526-IF(E526&lt;0,1,0)))</x:f>
        <x:v>6</x:v>
      </x:c>
      <x:c r="J526" s="32" t="n">
        <x:v>8</x:v>
      </x:c>
      <x:c r="K526" s="32" t="n">
        <x:v>1</x:v>
      </x:c>
      <x:c r="L526" s="32" t="n">
        <x:v>1</x:v>
      </x:c>
      <x:c r="M526" s="32" t="n">
        <x:v>1</x:v>
      </x:c>
      <x:c r="N526" s="32" t="n">
        <x:v>0</x:v>
      </x:c>
      <x:c r="O526" s="32" t="n">
        <x:v>1</x:v>
      </x:c>
      <x:c r="P526" s="37" t="n">
        <x:f>ROUND('Scoring Method'!$B$2*F526/10,1)</x:f>
        <x:v>0</x:v>
      </x:c>
      <x:c r="Q526" s="37" t="n">
        <x:f>ROUND(MIN('Scoring Method'!$B$3,10*G526),1)</x:f>
        <x:v>10</x:v>
      </x:c>
      <x:c r="R526" s="37" t="n">
        <x:f>IF(H526="",0,ROUND('Scoring Method'!$B$4*(101-H526)/100,1))</x:f>
        <x:v>0</x:v>
      </x:c>
      <x:c r="S526" s="37" t="n">
        <x:f>ROUND(IF(I526="",0,7.5*MIN(1,LN(1+I526)/LN(1+'Scoring Method'!$B$10)))+7.5*LN(1+J526)/LN(1+'Scoring Method'!$B$9),1)</x:f>
        <x:v>7.8</x:v>
      </x:c>
      <x:c r="T526" s="37" t="n">
        <x:f>SUM(K526:O526)</x:f>
        <x:v>4</x:v>
      </x:c>
      <x:c r="U526" s="37" t="n">
        <x:f>ROUND(SUM(P526:T526),1)</x:f>
        <x:v>21.8</x:v>
      </x:c>
      <x:c r="V526" s="32"/>
      <x:c r="W526" s="32" t="str">
        <x:v>연도 등록</x:v>
      </x:c>
    </x:row>
    <x:row r="527" ht="24" customHeight="1">
      <x:c r="A527" s="32" t="n">
        <x:v>523</x:v>
      </x:c>
      <x:c r="B527" s="32" t="str">
        <x:v>미드나잇 라이브러리(The Midnight Library)</x:v>
      </x:c>
      <x:c r="C527" s="32" t="str">
        <x:v>Matt Haig</x:v>
      </x:c>
      <x:c r="D527" s="32" t="str">
        <x:v>소설·단편소설</x:v>
      </x:c>
      <x:c r="E527" s="32" t="n">
        <x:v>2020</x:v>
      </x:c>
      <x:c r="F527" s="32" t="n">
        <x:v>0</x:v>
      </x:c>
      <x:c r="G527" s="32" t="n">
        <x:v>1</x:v>
      </x:c>
      <x:c r="H527" s="32"/>
      <x:c r="I527" s="32" t="n">
        <x:f>IF(E527="","",MAX(0,'Scoring Method'!$B$11-E527-IF(E527&lt;0,1,0)))</x:f>
        <x:v>6</x:v>
      </x:c>
      <x:c r="J527" s="32" t="n">
        <x:v>7</x:v>
      </x:c>
      <x:c r="K527" s="32" t="n">
        <x:v>1</x:v>
      </x:c>
      <x:c r="L527" s="32" t="n">
        <x:v>1</x:v>
      </x:c>
      <x:c r="M527" s="32" t="n">
        <x:v>1</x:v>
      </x:c>
      <x:c r="N527" s="32" t="n">
        <x:v>0</x:v>
      </x:c>
      <x:c r="O527" s="32" t="n">
        <x:v>1</x:v>
      </x:c>
      <x:c r="P527" s="37" t="n">
        <x:f>ROUND('Scoring Method'!$B$2*F527/10,1)</x:f>
        <x:v>0</x:v>
      </x:c>
      <x:c r="Q527" s="37" t="n">
        <x:f>ROUND(MIN('Scoring Method'!$B$3,10*G527),1)</x:f>
        <x:v>10</x:v>
      </x:c>
      <x:c r="R527" s="37" t="n">
        <x:f>IF(H527="",0,ROUND('Scoring Method'!$B$4*(101-H527)/100,1))</x:f>
        <x:v>0</x:v>
      </x:c>
      <x:c r="S527" s="37" t="n">
        <x:f>ROUND(IF(I527="",0,7.5*MIN(1,LN(1+I527)/LN(1+'Scoring Method'!$B$10)))+7.5*LN(1+J527)/LN(1+'Scoring Method'!$B$9),1)</x:f>
        <x:v>7.6</x:v>
      </x:c>
      <x:c r="T527" s="37" t="n">
        <x:f>SUM(K527:O527)</x:f>
        <x:v>4</x:v>
      </x:c>
      <x:c r="U527" s="37" t="n">
        <x:f>ROUND(SUM(P527:T527),1)</x:f>
        <x:v>21.6</x:v>
      </x:c>
      <x:c r="V527" s="32"/>
      <x:c r="W527" s="32" t="str">
        <x:v>연도 등록</x:v>
      </x:c>
    </x:row>
    <x:row r="528" ht="24" customHeight="1">
      <x:c r="A528" s="32" t="n">
        <x:v>524</x:v>
      </x:c>
      <x:c r="B528" s="32" t="str">
        <x:v>메모리얼(Memorial)</x:v>
      </x:c>
      <x:c r="C528" s="32" t="str">
        <x:v>Bryan Washington</x:v>
      </x:c>
      <x:c r="D528" s="32" t="str">
        <x:v>소설·단편소설</x:v>
      </x:c>
      <x:c r="E528" s="32" t="n">
        <x:v>2020</x:v>
      </x:c>
      <x:c r="F528" s="32" t="n">
        <x:v>0</x:v>
      </x:c>
      <x:c r="G528" s="32" t="n">
        <x:v>1</x:v>
      </x:c>
      <x:c r="H528" s="32"/>
      <x:c r="I528" s="32" t="n">
        <x:f>IF(E528="","",MAX(0,'Scoring Method'!$B$11-E528-IF(E528&lt;0,1,0)))</x:f>
        <x:v>6</x:v>
      </x:c>
      <x:c r="J528" s="32" t="n">
        <x:v>8</x:v>
      </x:c>
      <x:c r="K528" s="32" t="n">
        <x:v>1</x:v>
      </x:c>
      <x:c r="L528" s="32" t="n">
        <x:v>1</x:v>
      </x:c>
      <x:c r="M528" s="32" t="n">
        <x:v>1</x:v>
      </x:c>
      <x:c r="N528" s="32" t="n">
        <x:v>0</x:v>
      </x:c>
      <x:c r="O528" s="32" t="n">
        <x:v>1</x:v>
      </x:c>
      <x:c r="P528" s="37" t="n">
        <x:f>ROUND('Scoring Method'!$B$2*F528/10,1)</x:f>
        <x:v>0</x:v>
      </x:c>
      <x:c r="Q528" s="37" t="n">
        <x:f>ROUND(MIN('Scoring Method'!$B$3,10*G528),1)</x:f>
        <x:v>10</x:v>
      </x:c>
      <x:c r="R528" s="37" t="n">
        <x:f>IF(H528="",0,ROUND('Scoring Method'!$B$4*(101-H528)/100,1))</x:f>
        <x:v>0</x:v>
      </x:c>
      <x:c r="S528" s="37" t="n">
        <x:f>ROUND(IF(I528="",0,7.5*MIN(1,LN(1+I528)/LN(1+'Scoring Method'!$B$10)))+7.5*LN(1+J528)/LN(1+'Scoring Method'!$B$9),1)</x:f>
        <x:v>7.8</x:v>
      </x:c>
      <x:c r="T528" s="37" t="n">
        <x:f>SUM(K528:O528)</x:f>
        <x:v>4</x:v>
      </x:c>
      <x:c r="U528" s="37" t="n">
        <x:f>ROUND(SUM(P528:T528),1)</x:f>
        <x:v>21.8</x:v>
      </x:c>
      <x:c r="V528" s="32"/>
      <x:c r="W528" s="32" t="str">
        <x:v>연도 등록</x:v>
      </x:c>
    </x:row>
    <x:row r="529" ht="24" customHeight="1">
      <x:c r="A529" s="32" t="n">
        <x:v>525</x:v>
      </x:c>
      <x:c r="B529" s="32" t="str">
        <x:v>메모리얼 드라이브(Memorial Drive)</x:v>
      </x:c>
      <x:c r="C529" s="32" t="str">
        <x:v>Natasha Trethewey</x:v>
      </x:c>
      <x:c r="D529" s="32" t="str">
        <x:v>에세이</x:v>
      </x:c>
      <x:c r="E529" s="32" t="n">
        <x:v>2020</x:v>
      </x:c>
      <x:c r="F529" s="32" t="n">
        <x:v>0</x:v>
      </x:c>
      <x:c r="G529" s="32" t="n">
        <x:v>1</x:v>
      </x:c>
      <x:c r="H529" s="32"/>
      <x:c r="I529" s="32" t="n">
        <x:f>IF(E529="","",MAX(0,'Scoring Method'!$B$11-E529-IF(E529&lt;0,1,0)))</x:f>
        <x:v>6</x:v>
      </x:c>
      <x:c r="J529" s="32" t="n">
        <x:v>8</x:v>
      </x:c>
      <x:c r="K529" s="32" t="n">
        <x:v>1</x:v>
      </x:c>
      <x:c r="L529" s="32" t="n">
        <x:v>1</x:v>
      </x:c>
      <x:c r="M529" s="32" t="n">
        <x:v>1</x:v>
      </x:c>
      <x:c r="N529" s="32" t="n">
        <x:v>0</x:v>
      </x:c>
      <x:c r="O529" s="32" t="n">
        <x:v>1</x:v>
      </x:c>
      <x:c r="P529" s="37" t="n">
        <x:f>ROUND('Scoring Method'!$B$2*F529/10,1)</x:f>
        <x:v>0</x:v>
      </x:c>
      <x:c r="Q529" s="37" t="n">
        <x:f>ROUND(MIN('Scoring Method'!$B$3,10*G529),1)</x:f>
        <x:v>10</x:v>
      </x:c>
      <x:c r="R529" s="37" t="n">
        <x:f>IF(H529="",0,ROUND('Scoring Method'!$B$4*(101-H529)/100,1))</x:f>
        <x:v>0</x:v>
      </x:c>
      <x:c r="S529" s="37" t="n">
        <x:f>ROUND(IF(I529="",0,7.5*MIN(1,LN(1+I529)/LN(1+'Scoring Method'!$B$10)))+7.5*LN(1+J529)/LN(1+'Scoring Method'!$B$9),1)</x:f>
        <x:v>7.8</x:v>
      </x:c>
      <x:c r="T529" s="37" t="n">
        <x:f>SUM(K529:O529)</x:f>
        <x:v>4</x:v>
      </x:c>
      <x:c r="U529" s="37" t="n">
        <x:f>ROUND(SUM(P529:T529),1)</x:f>
        <x:v>21.8</x:v>
      </x:c>
      <x:c r="V529" s="32"/>
      <x:c r="W529" s="32" t="str">
        <x:v>연도 등록</x:v>
      </x:c>
    </x:row>
    <x:row r="530" ht="24" customHeight="1">
      <x:c r="A530" s="32" t="n">
        <x:v>526</x:v>
      </x:c>
      <x:c r="B530" s="32" t="str">
        <x:v>Magdalena</x:v>
      </x:c>
      <x:c r="C530" s="32" t="str">
        <x:v>Edmund Wade Davis</x:v>
      </x:c>
      <x:c r="D530" s="32" t="str">
        <x:v>기타</x:v>
      </x:c>
      <x:c r="E530" s="32" t="n">
        <x:v>2020</x:v>
      </x:c>
      <x:c r="F530" s="32" t="n">
        <x:v>0</x:v>
      </x:c>
      <x:c r="G530" s="32" t="n">
        <x:v>1</x:v>
      </x:c>
      <x:c r="H530" s="32"/>
      <x:c r="I530" s="32" t="n">
        <x:f>IF(E530="","",MAX(0,'Scoring Method'!$B$11-E530-IF(E530&lt;0,1,0)))</x:f>
        <x:v>6</x:v>
      </x:c>
      <x:c r="J530" s="32" t="n">
        <x:v>8</x:v>
      </x:c>
      <x:c r="K530" s="32" t="n">
        <x:v>1</x:v>
      </x:c>
      <x:c r="L530" s="32" t="n">
        <x:v>1</x:v>
      </x:c>
      <x:c r="M530" s="32" t="n">
        <x:v>1</x:v>
      </x:c>
      <x:c r="N530" s="32" t="n">
        <x:v>0</x:v>
      </x:c>
      <x:c r="O530" s="32" t="n">
        <x:v>1</x:v>
      </x:c>
      <x:c r="P530" s="37" t="n">
        <x:f>ROUND('Scoring Method'!$B$2*F530/10,1)</x:f>
        <x:v>0</x:v>
      </x:c>
      <x:c r="Q530" s="37" t="n">
        <x:f>ROUND(MIN('Scoring Method'!$B$3,10*G530),1)</x:f>
        <x:v>10</x:v>
      </x:c>
      <x:c r="R530" s="37" t="n">
        <x:f>IF(H530="",0,ROUND('Scoring Method'!$B$4*(101-H530)/100,1))</x:f>
        <x:v>0</x:v>
      </x:c>
      <x:c r="S530" s="37" t="n">
        <x:f>ROUND(IF(I530="",0,7.5*MIN(1,LN(1+I530)/LN(1+'Scoring Method'!$B$10)))+7.5*LN(1+J530)/LN(1+'Scoring Method'!$B$9),1)</x:f>
        <x:v>7.8</x:v>
      </x:c>
      <x:c r="T530" s="37" t="n">
        <x:f>SUM(K530:O530)</x:f>
        <x:v>4</x:v>
      </x:c>
      <x:c r="U530" s="37" t="n">
        <x:f>ROUND(SUM(P530:T530),1)</x:f>
        <x:v>21.8</x:v>
      </x:c>
      <x:c r="V530" s="32"/>
      <x:c r="W530" s="32" t="str">
        <x:v>연도 등록</x:v>
      </x:c>
    </x:row>
    <x:row r="531" ht="24" customHeight="1">
      <x:c r="A531" s="32" t="n">
        <x:v>527</x:v>
      </x:c>
      <x:c r="B531" s="32" t="str">
        <x:v>어른들의 거짓된 삶(The Lying Life of Adults)</x:v>
      </x:c>
      <x:c r="C531" s="32" t="str">
        <x:v>Elena Ferrante</x:v>
      </x:c>
      <x:c r="D531" s="32" t="str">
        <x:v>소설·단편소설</x:v>
      </x:c>
      <x:c r="E531" s="32" t="n">
        <x:v>2019</x:v>
      </x:c>
      <x:c r="F531" s="32" t="n">
        <x:v>0</x:v>
      </x:c>
      <x:c r="G531" s="32" t="n">
        <x:v>1</x:v>
      </x:c>
      <x:c r="H531" s="32"/>
      <x:c r="I531" s="32" t="n">
        <x:f>IF(E531="","",MAX(0,'Scoring Method'!$B$11-E531-IF(E531&lt;0,1,0)))</x:f>
        <x:v>7</x:v>
      </x:c>
      <x:c r="J531" s="32" t="n">
        <x:v>7</x:v>
      </x:c>
      <x:c r="K531" s="32" t="n">
        <x:v>1</x:v>
      </x:c>
      <x:c r="L531" s="32" t="n">
        <x:v>1</x:v>
      </x:c>
      <x:c r="M531" s="32" t="n">
        <x:v>1</x:v>
      </x:c>
      <x:c r="N531" s="32" t="n">
        <x:v>0</x:v>
      </x:c>
      <x:c r="O531" s="32" t="n">
        <x:v>1</x:v>
      </x:c>
      <x:c r="P531" s="37" t="n">
        <x:f>ROUND('Scoring Method'!$B$2*F531/10,1)</x:f>
        <x:v>0</x:v>
      </x:c>
      <x:c r="Q531" s="37" t="n">
        <x:f>ROUND(MIN('Scoring Method'!$B$3,10*G531),1)</x:f>
        <x:v>10</x:v>
      </x:c>
      <x:c r="R531" s="37" t="n">
        <x:f>IF(H531="",0,ROUND('Scoring Method'!$B$4*(101-H531)/100,1))</x:f>
        <x:v>0</x:v>
      </x:c>
      <x:c r="S531" s="37" t="n">
        <x:f>ROUND(IF(I531="",0,7.5*MIN(1,LN(1+I531)/LN(1+'Scoring Method'!$B$10)))+7.5*LN(1+J531)/LN(1+'Scoring Method'!$B$9),1)</x:f>
        <x:v>7.7</x:v>
      </x:c>
      <x:c r="T531" s="37" t="n">
        <x:f>SUM(K531:O531)</x:f>
        <x:v>4</x:v>
      </x:c>
      <x:c r="U531" s="37" t="n">
        <x:f>ROUND(SUM(P531:T531),1)</x:f>
        <x:v>21.7</x:v>
      </x:c>
      <x:c r="V531" s="32"/>
      <x:c r="W531" s="32" t="str">
        <x:v>연도 등록</x:v>
      </x:c>
    </x:row>
    <x:row r="532" ht="24" customHeight="1">
      <x:c r="A532" s="32" t="n">
        <x:v>528</x:v>
      </x:c>
      <x:c r="B532" s="32" t="str">
        <x:v>러스터(Luster)</x:v>
      </x:c>
      <x:c r="C532" s="32" t="str">
        <x:v>Raven Leilani Baptiste</x:v>
      </x:c>
      <x:c r="D532" s="32" t="str">
        <x:v>소설·단편소설</x:v>
      </x:c>
      <x:c r="E532" s="32" t="n">
        <x:v>2020</x:v>
      </x:c>
      <x:c r="F532" s="32" t="n">
        <x:v>0</x:v>
      </x:c>
      <x:c r="G532" s="32" t="n">
        <x:v>1</x:v>
      </x:c>
      <x:c r="H532" s="32"/>
      <x:c r="I532" s="32" t="n">
        <x:f>IF(E532="","",MAX(0,'Scoring Method'!$B$11-E532-IF(E532&lt;0,1,0)))</x:f>
        <x:v>6</x:v>
      </x:c>
      <x:c r="J532" s="32" t="n">
        <x:v>9</x:v>
      </x:c>
      <x:c r="K532" s="32" t="n">
        <x:v>1</x:v>
      </x:c>
      <x:c r="L532" s="32" t="n">
        <x:v>1</x:v>
      </x:c>
      <x:c r="M532" s="32" t="n">
        <x:v>1</x:v>
      </x:c>
      <x:c r="N532" s="32" t="n">
        <x:v>0</x:v>
      </x:c>
      <x:c r="O532" s="32" t="n">
        <x:v>1</x:v>
      </x:c>
      <x:c r="P532" s="37" t="n">
        <x:f>ROUND('Scoring Method'!$B$2*F532/10,1)</x:f>
        <x:v>0</x:v>
      </x:c>
      <x:c r="Q532" s="37" t="n">
        <x:f>ROUND(MIN('Scoring Method'!$B$3,10*G532),1)</x:f>
        <x:v>10</x:v>
      </x:c>
      <x:c r="R532" s="37" t="n">
        <x:f>IF(H532="",0,ROUND('Scoring Method'!$B$4*(101-H532)/100,1))</x:f>
        <x:v>0</x:v>
      </x:c>
      <x:c r="S532" s="37" t="n">
        <x:f>ROUND(IF(I532="",0,7.5*MIN(1,LN(1+I532)/LN(1+'Scoring Method'!$B$10)))+7.5*LN(1+J532)/LN(1+'Scoring Method'!$B$9),1)</x:f>
        <x:v>8.1</x:v>
      </x:c>
      <x:c r="T532" s="37" t="n">
        <x:f>SUM(K532:O532)</x:f>
        <x:v>4</x:v>
      </x:c>
      <x:c r="U532" s="37" t="n">
        <x:f>ROUND(SUM(P532:T532),1)</x:f>
        <x:v>22.1</x:v>
      </x:c>
      <x:c r="V532" s="32"/>
      <x:c r="W532" s="32" t="str">
        <x:v>연도 등록</x:v>
      </x:c>
    </x:row>
    <x:row r="533" ht="24" customHeight="1">
      <x:c r="A533" s="32" t="n">
        <x:v>529</x:v>
      </x:c>
      <x:c r="B533" s="32" t="str">
        <x:v>길고 빛나는 강(Long Bright River)</x:v>
      </x:c>
      <x:c r="C533" s="32" t="str">
        <x:v>Liz Moore</x:v>
      </x:c>
      <x:c r="D533" s="32" t="str">
        <x:v>소설·단편소설</x:v>
      </x:c>
      <x:c r="E533" s="32" t="n">
        <x:v>2020</x:v>
      </x:c>
      <x:c r="F533" s="32" t="n">
        <x:v>0</x:v>
      </x:c>
      <x:c r="G533" s="32" t="n">
        <x:v>1</x:v>
      </x:c>
      <x:c r="H533" s="32"/>
      <x:c r="I533" s="32" t="n">
        <x:f>IF(E533="","",MAX(0,'Scoring Method'!$B$11-E533-IF(E533&lt;0,1,0)))</x:f>
        <x:v>6</x:v>
      </x:c>
      <x:c r="J533" s="32" t="n">
        <x:v>7</x:v>
      </x:c>
      <x:c r="K533" s="32" t="n">
        <x:v>1</x:v>
      </x:c>
      <x:c r="L533" s="32" t="n">
        <x:v>1</x:v>
      </x:c>
      <x:c r="M533" s="32" t="n">
        <x:v>1</x:v>
      </x:c>
      <x:c r="N533" s="32" t="n">
        <x:v>0</x:v>
      </x:c>
      <x:c r="O533" s="32" t="n">
        <x:v>1</x:v>
      </x:c>
      <x:c r="P533" s="37" t="n">
        <x:f>ROUND('Scoring Method'!$B$2*F533/10,1)</x:f>
        <x:v>0</x:v>
      </x:c>
      <x:c r="Q533" s="37" t="n">
        <x:f>ROUND(MIN('Scoring Method'!$B$3,10*G533),1)</x:f>
        <x:v>10</x:v>
      </x:c>
      <x:c r="R533" s="37" t="n">
        <x:f>IF(H533="",0,ROUND('Scoring Method'!$B$4*(101-H533)/100,1))</x:f>
        <x:v>0</x:v>
      </x:c>
      <x:c r="S533" s="37" t="n">
        <x:f>ROUND(IF(I533="",0,7.5*MIN(1,LN(1+I533)/LN(1+'Scoring Method'!$B$10)))+7.5*LN(1+J533)/LN(1+'Scoring Method'!$B$9),1)</x:f>
        <x:v>7.6</x:v>
      </x:c>
      <x:c r="T533" s="37" t="n">
        <x:f>SUM(K533:O533)</x:f>
        <x:v>4</x:v>
      </x:c>
      <x:c r="U533" s="37" t="n">
        <x:f>ROUND(SUM(P533:T533),1)</x:f>
        <x:v>21.6</x:v>
      </x:c>
      <x:c r="V533" s="32"/>
      <x:c r="W533" s="32" t="str">
        <x:v>연도 등록</x:v>
      </x:c>
    </x:row>
    <x:row r="534" ht="24" customHeight="1">
      <x:c r="A534" s="32" t="n">
        <x:v>530</x:v>
      </x:c>
      <x:c r="B534" s="32" t="str">
        <x:v>The Loneliness of the Long-Distance Cartoonist</x:v>
      </x:c>
      <x:c r="C534" s="32" t="str">
        <x:v>Adrian Tomine</x:v>
      </x:c>
      <x:c r="D534" s="32" t="str">
        <x:v>기타</x:v>
      </x:c>
      <x:c r="E534" s="32" t="n">
        <x:v>2020</x:v>
      </x:c>
      <x:c r="F534" s="32" t="n">
        <x:v>0</x:v>
      </x:c>
      <x:c r="G534" s="32" t="n">
        <x:v>1</x:v>
      </x:c>
      <x:c r="H534" s="32"/>
      <x:c r="I534" s="32" t="n">
        <x:f>IF(E534="","",MAX(0,'Scoring Method'!$B$11-E534-IF(E534&lt;0,1,0)))</x:f>
        <x:v>6</x:v>
      </x:c>
      <x:c r="J534" s="32" t="n">
        <x:v>11</x:v>
      </x:c>
      <x:c r="K534" s="32" t="n">
        <x:v>1</x:v>
      </x:c>
      <x:c r="L534" s="32" t="n">
        <x:v>1</x:v>
      </x:c>
      <x:c r="M534" s="32" t="n">
        <x:v>1</x:v>
      </x:c>
      <x:c r="N534" s="32" t="n">
        <x:v>0</x:v>
      </x:c>
      <x:c r="O534" s="32" t="n">
        <x:v>1</x:v>
      </x:c>
      <x:c r="P534" s="37" t="n">
        <x:f>ROUND('Scoring Method'!$B$2*F534/10,1)</x:f>
        <x:v>0</x:v>
      </x:c>
      <x:c r="Q534" s="37" t="n">
        <x:f>ROUND(MIN('Scoring Method'!$B$3,10*G534),1)</x:f>
        <x:v>10</x:v>
      </x:c>
      <x:c r="R534" s="37" t="n">
        <x:f>IF(H534="",0,ROUND('Scoring Method'!$B$4*(101-H534)/100,1))</x:f>
        <x:v>0</x:v>
      </x:c>
      <x:c r="S534" s="37" t="n">
        <x:f>ROUND(IF(I534="",0,7.5*MIN(1,LN(1+I534)/LN(1+'Scoring Method'!$B$10)))+7.5*LN(1+J534)/LN(1+'Scoring Method'!$B$9),1)</x:f>
        <x:v>8.6</x:v>
      </x:c>
      <x:c r="T534" s="37" t="n">
        <x:f>SUM(K534:O534)</x:f>
        <x:v>4</x:v>
      </x:c>
      <x:c r="U534" s="37" t="n">
        <x:f>ROUND(SUM(P534:T534),1)</x:f>
        <x:v>22.6</x:v>
      </x:c>
      <x:c r="V534" s="32"/>
      <x:c r="W534" s="32" t="str">
        <x:v>연도 등록</x:v>
      </x:c>
    </x:row>
    <x:row r="535" ht="24" customHeight="1">
      <x:c r="A535" s="32" t="n">
        <x:v>531</x:v>
      </x:c>
      <x:c r="B535" s="32" t="str">
        <x:v>리틀 아이즈(Little Eyes)</x:v>
      </x:c>
      <x:c r="C535" s="32" t="str">
        <x:v>Samanta Schweblin</x:v>
      </x:c>
      <x:c r="D535" s="32" t="str">
        <x:v>소설·단편소설</x:v>
      </x:c>
      <x:c r="E535" s="32" t="n">
        <x:v>2018</x:v>
      </x:c>
      <x:c r="F535" s="32" t="n">
        <x:v>0</x:v>
      </x:c>
      <x:c r="G535" s="32" t="n">
        <x:v>1</x:v>
      </x:c>
      <x:c r="H535" s="32"/>
      <x:c r="I535" s="32" t="n">
        <x:f>IF(E535="","",MAX(0,'Scoring Method'!$B$11-E535-IF(E535&lt;0,1,0)))</x:f>
        <x:v>8</x:v>
      </x:c>
      <x:c r="J535" s="32" t="n">
        <x:v>7</x:v>
      </x:c>
      <x:c r="K535" s="32" t="n">
        <x:v>1</x:v>
      </x:c>
      <x:c r="L535" s="32" t="n">
        <x:v>1</x:v>
      </x:c>
      <x:c r="M535" s="32" t="n">
        <x:v>1</x:v>
      </x:c>
      <x:c r="N535" s="32" t="n">
        <x:v>0</x:v>
      </x:c>
      <x:c r="O535" s="32" t="n">
        <x:v>1</x:v>
      </x:c>
      <x:c r="P535" s="37" t="n">
        <x:f>ROUND('Scoring Method'!$B$2*F535/10,1)</x:f>
        <x:v>0</x:v>
      </x:c>
      <x:c r="Q535" s="37" t="n">
        <x:f>ROUND(MIN('Scoring Method'!$B$3,10*G535),1)</x:f>
        <x:v>10</x:v>
      </x:c>
      <x:c r="R535" s="37" t="n">
        <x:f>IF(H535="",0,ROUND('Scoring Method'!$B$4*(101-H535)/100,1))</x:f>
        <x:v>0</x:v>
      </x:c>
      <x:c r="S535" s="37" t="n">
        <x:f>ROUND(IF(I535="",0,7.5*MIN(1,LN(1+I535)/LN(1+'Scoring Method'!$B$10)))+7.5*LN(1+J535)/LN(1+'Scoring Method'!$B$9),1)</x:f>
        <x:v>7.9</x:v>
      </x:c>
      <x:c r="T535" s="37" t="n">
        <x:f>SUM(K535:O535)</x:f>
        <x:v>4</x:v>
      </x:c>
      <x:c r="U535" s="37" t="n">
        <x:f>ROUND(SUM(P535:T535),1)</x:f>
        <x:v>21.9</x:v>
      </x:c>
      <x:c r="V535" s="32"/>
      <x:c r="W535" s="32" t="str">
        <x:v>연도 등록</x:v>
      </x:c>
    </x:row>
    <x:row r="536" ht="24" customHeight="1">
      <x:c r="A536" s="32" t="n">
        <x:v>532</x:v>
      </x:c>
      <x:c r="B536" s="32" t="str">
        <x:v>세상을 뒤로하고(Leave the World Behind)</x:v>
      </x:c>
      <x:c r="C536" s="32" t="str">
        <x:v>Rumaan Alam</x:v>
      </x:c>
      <x:c r="D536" s="32" t="str">
        <x:v>소설·단편소설</x:v>
      </x:c>
      <x:c r="E536" s="32" t="n">
        <x:v>2020</x:v>
      </x:c>
      <x:c r="F536" s="32" t="n">
        <x:v>0</x:v>
      </x:c>
      <x:c r="G536" s="32" t="n">
        <x:v>1</x:v>
      </x:c>
      <x:c r="H536" s="32"/>
      <x:c r="I536" s="32" t="n">
        <x:f>IF(E536="","",MAX(0,'Scoring Method'!$B$11-E536-IF(E536&lt;0,1,0)))</x:f>
        <x:v>6</x:v>
      </x:c>
      <x:c r="J536" s="32" t="n">
        <x:v>7</x:v>
      </x:c>
      <x:c r="K536" s="32" t="n">
        <x:v>1</x:v>
      </x:c>
      <x:c r="L536" s="32" t="n">
        <x:v>1</x:v>
      </x:c>
      <x:c r="M536" s="32" t="n">
        <x:v>1</x:v>
      </x:c>
      <x:c r="N536" s="32" t="n">
        <x:v>0</x:v>
      </x:c>
      <x:c r="O536" s="32" t="n">
        <x:v>1</x:v>
      </x:c>
      <x:c r="P536" s="37" t="n">
        <x:f>ROUND('Scoring Method'!$B$2*F536/10,1)</x:f>
        <x:v>0</x:v>
      </x:c>
      <x:c r="Q536" s="37" t="n">
        <x:f>ROUND(MIN('Scoring Method'!$B$3,10*G536),1)</x:f>
        <x:v>10</x:v>
      </x:c>
      <x:c r="R536" s="37" t="n">
        <x:f>IF(H536="",0,ROUND('Scoring Method'!$B$4*(101-H536)/100,1))</x:f>
        <x:v>0</x:v>
      </x:c>
      <x:c r="S536" s="37" t="n">
        <x:f>ROUND(IF(I536="",0,7.5*MIN(1,LN(1+I536)/LN(1+'Scoring Method'!$B$10)))+7.5*LN(1+J536)/LN(1+'Scoring Method'!$B$9),1)</x:f>
        <x:v>7.6</x:v>
      </x:c>
      <x:c r="T536" s="37" t="n">
        <x:f>SUM(K536:O536)</x:f>
        <x:v>4</x:v>
      </x:c>
      <x:c r="U536" s="37" t="n">
        <x:f>ROUND(SUM(P536:T536),1)</x:f>
        <x:v>21.6</x:v>
      </x:c>
      <x:c r="V536" s="32"/>
      <x:c r="W536" s="32" t="str">
        <x:v>연도 등록</x:v>
      </x:c>
    </x:row>
    <x:row r="537" ht="24" customHeight="1">
      <x:c r="A537" s="32" t="n">
        <x:v>533</x:v>
      </x:c>
      <x:c r="B537" s="32" t="str">
        <x:v>그냥 우리(Just Us)</x:v>
      </x:c>
      <x:c r="C537" s="32" t="str">
        <x:v>Claudia Rankine</x:v>
      </x:c>
      <x:c r="D537" s="32" t="str">
        <x:v>에세이</x:v>
      </x:c>
      <x:c r="E537" s="32" t="n">
        <x:v>2020</x:v>
      </x:c>
      <x:c r="F537" s="32" t="n">
        <x:v>0</x:v>
      </x:c>
      <x:c r="G537" s="32" t="n">
        <x:v>1</x:v>
      </x:c>
      <x:c r="H537" s="32"/>
      <x:c r="I537" s="32" t="n">
        <x:f>IF(E537="","",MAX(0,'Scoring Method'!$B$11-E537-IF(E537&lt;0,1,0)))</x:f>
        <x:v>6</x:v>
      </x:c>
      <x:c r="J537" s="32" t="n">
        <x:v>8</x:v>
      </x:c>
      <x:c r="K537" s="32" t="n">
        <x:v>1</x:v>
      </x:c>
      <x:c r="L537" s="32" t="n">
        <x:v>1</x:v>
      </x:c>
      <x:c r="M537" s="32" t="n">
        <x:v>1</x:v>
      </x:c>
      <x:c r="N537" s="32" t="n">
        <x:v>0</x:v>
      </x:c>
      <x:c r="O537" s="32" t="n">
        <x:v>1</x:v>
      </x:c>
      <x:c r="P537" s="37" t="n">
        <x:f>ROUND('Scoring Method'!$B$2*F537/10,1)</x:f>
        <x:v>0</x:v>
      </x:c>
      <x:c r="Q537" s="37" t="n">
        <x:f>ROUND(MIN('Scoring Method'!$B$3,10*G537),1)</x:f>
        <x:v>10</x:v>
      </x:c>
      <x:c r="R537" s="37" t="n">
        <x:f>IF(H537="",0,ROUND('Scoring Method'!$B$4*(101-H537)/100,1))</x:f>
        <x:v>0</x:v>
      </x:c>
      <x:c r="S537" s="37" t="n">
        <x:f>ROUND(IF(I537="",0,7.5*MIN(1,LN(1+I537)/LN(1+'Scoring Method'!$B$10)))+7.5*LN(1+J537)/LN(1+'Scoring Method'!$B$9),1)</x:f>
        <x:v>7.8</x:v>
      </x:c>
      <x:c r="T537" s="37" t="n">
        <x:f>SUM(K537:O537)</x:f>
        <x:v>4</x:v>
      </x:c>
      <x:c r="U537" s="37" t="n">
        <x:f>ROUND(SUM(P537:T537),1)</x:f>
        <x:v>21.8</x:v>
      </x:c>
      <x:c r="V537" s="32"/>
      <x:c r="W537" s="32" t="str">
        <x:v>연도 등록</x:v>
      </x:c>
    </x:row>
    <x:row r="538" ht="24" customHeight="1">
      <x:c r="A538" s="32" t="n">
        <x:v>534</x:v>
      </x:c>
      <x:c r="B538" s="32" t="str">
        <x:v>잭(Jack)</x:v>
      </x:c>
      <x:c r="C538" s="32" t="str">
        <x:v>Marilynne Summers Robinson</x:v>
      </x:c>
      <x:c r="D538" s="32" t="str">
        <x:v>소설·단편소설</x:v>
      </x:c>
      <x:c r="E538" s="32" t="n">
        <x:v>2020</x:v>
      </x:c>
      <x:c r="F538" s="32" t="n">
        <x:v>0</x:v>
      </x:c>
      <x:c r="G538" s="32" t="n">
        <x:v>1</x:v>
      </x:c>
      <x:c r="H538" s="32"/>
      <x:c r="I538" s="32" t="n">
        <x:f>IF(E538="","",MAX(0,'Scoring Method'!$B$11-E538-IF(E538&lt;0,1,0)))</x:f>
        <x:v>6</x:v>
      </x:c>
      <x:c r="J538" s="32" t="n">
        <x:v>7</x:v>
      </x:c>
      <x:c r="K538" s="32" t="n">
        <x:v>1</x:v>
      </x:c>
      <x:c r="L538" s="32" t="n">
        <x:v>1</x:v>
      </x:c>
      <x:c r="M538" s="32" t="n">
        <x:v>1</x:v>
      </x:c>
      <x:c r="N538" s="32" t="n">
        <x:v>0</x:v>
      </x:c>
      <x:c r="O538" s="32" t="n">
        <x:v>1</x:v>
      </x:c>
      <x:c r="P538" s="37" t="n">
        <x:f>ROUND('Scoring Method'!$B$2*F538/10,1)</x:f>
        <x:v>0</x:v>
      </x:c>
      <x:c r="Q538" s="37" t="n">
        <x:f>ROUND(MIN('Scoring Method'!$B$3,10*G538),1)</x:f>
        <x:v>10</x:v>
      </x:c>
      <x:c r="R538" s="37" t="n">
        <x:f>IF(H538="",0,ROUND('Scoring Method'!$B$4*(101-H538)/100,1))</x:f>
        <x:v>0</x:v>
      </x:c>
      <x:c r="S538" s="37" t="n">
        <x:f>ROUND(IF(I538="",0,7.5*MIN(1,LN(1+I538)/LN(1+'Scoring Method'!$B$10)))+7.5*LN(1+J538)/LN(1+'Scoring Method'!$B$9),1)</x:f>
        <x:v>7.6</x:v>
      </x:c>
      <x:c r="T538" s="37" t="n">
        <x:f>SUM(K538:O538)</x:f>
        <x:v>4</x:v>
      </x:c>
      <x:c r="U538" s="37" t="n">
        <x:f>ROUND(SUM(P538:T538),1)</x:f>
        <x:v>21.6</x:v>
      </x:c>
      <x:c r="V538" s="32"/>
      <x:c r="W538" s="32" t="str">
        <x:v>연도 등록</x:v>
      </x:c>
    </x:row>
    <x:row r="539" ht="24" customHeight="1">
      <x:c r="A539" s="32" t="n">
        <x:v>535</x:v>
      </x:c>
      <x:c r="B539" s="32" t="str">
        <x:v>기억되지 않는 여자, 애디 라뤼(The Invisible Life of Addie LaRue)</x:v>
      </x:c>
      <x:c r="C539" s="32" t="str">
        <x:v>Victoria Elizabeth Schwab</x:v>
      </x:c>
      <x:c r="D539" s="32" t="str">
        <x:v>소설·단편소설</x:v>
      </x:c>
      <x:c r="E539" s="32" t="n">
        <x:v>2020</x:v>
      </x:c>
      <x:c r="F539" s="32" t="n">
        <x:v>0</x:v>
      </x:c>
      <x:c r="G539" s="32" t="n">
        <x:v>1</x:v>
      </x:c>
      <x:c r="H539" s="32"/>
      <x:c r="I539" s="32" t="n">
        <x:f>IF(E539="","",MAX(0,'Scoring Method'!$B$11-E539-IF(E539&lt;0,1,0)))</x:f>
        <x:v>6</x:v>
      </x:c>
      <x:c r="J539" s="32" t="n">
        <x:v>7</x:v>
      </x:c>
      <x:c r="K539" s="32" t="n">
        <x:v>1</x:v>
      </x:c>
      <x:c r="L539" s="32" t="n">
        <x:v>1</x:v>
      </x:c>
      <x:c r="M539" s="32" t="n">
        <x:v>1</x:v>
      </x:c>
      <x:c r="N539" s="32" t="n">
        <x:v>0</x:v>
      </x:c>
      <x:c r="O539" s="32" t="n">
        <x:v>1</x:v>
      </x:c>
      <x:c r="P539" s="37" t="n">
        <x:f>ROUND('Scoring Method'!$B$2*F539/10,1)</x:f>
        <x:v>0</x:v>
      </x:c>
      <x:c r="Q539" s="37" t="n">
        <x:f>ROUND(MIN('Scoring Method'!$B$3,10*G539),1)</x:f>
        <x:v>10</x:v>
      </x:c>
      <x:c r="R539" s="37" t="n">
        <x:f>IF(H539="",0,ROUND('Scoring Method'!$B$4*(101-H539)/100,1))</x:f>
        <x:v>0</x:v>
      </x:c>
      <x:c r="S539" s="37" t="n">
        <x:f>ROUND(IF(I539="",0,7.5*MIN(1,LN(1+I539)/LN(1+'Scoring Method'!$B$10)))+7.5*LN(1+J539)/LN(1+'Scoring Method'!$B$9),1)</x:f>
        <x:v>7.6</x:v>
      </x:c>
      <x:c r="T539" s="37" t="n">
        <x:f>SUM(K539:O539)</x:f>
        <x:v>4</x:v>
      </x:c>
      <x:c r="U539" s="37" t="n">
        <x:f>ROUND(SUM(P539:T539),1)</x:f>
        <x:v>21.6</x:v>
      </x:c>
      <x:c r="V539" s="32"/>
      <x:c r="W539" s="32" t="str">
        <x:v>연도 등록</x:v>
      </x:c>
    </x:row>
    <x:row r="540" ht="24" customHeight="1">
      <x:c r="A540" s="32" t="n">
        <x:v>536</x:v>
      </x:c>
      <x:c r="B540" s="32" t="str">
        <x:v>Intimations</x:v>
      </x:c>
      <x:c r="C540" s="32" t="str">
        <x:v>Zadie Smith</x:v>
      </x:c>
      <x:c r="D540" s="32" t="str">
        <x:v>에세이</x:v>
      </x:c>
      <x:c r="E540" s="32" t="n">
        <x:v>2020</x:v>
      </x:c>
      <x:c r="F540" s="32" t="n">
        <x:v>0</x:v>
      </x:c>
      <x:c r="G540" s="32" t="n">
        <x:v>1</x:v>
      </x:c>
      <x:c r="H540" s="32"/>
      <x:c r="I540" s="32" t="n">
        <x:f>IF(E540="","",MAX(0,'Scoring Method'!$B$11-E540-IF(E540&lt;0,1,0)))</x:f>
        <x:v>6</x:v>
      </x:c>
      <x:c r="J540" s="32" t="n">
        <x:v>9</x:v>
      </x:c>
      <x:c r="K540" s="32" t="n">
        <x:v>1</x:v>
      </x:c>
      <x:c r="L540" s="32" t="n">
        <x:v>1</x:v>
      </x:c>
      <x:c r="M540" s="32" t="n">
        <x:v>1</x:v>
      </x:c>
      <x:c r="N540" s="32" t="n">
        <x:v>0</x:v>
      </x:c>
      <x:c r="O540" s="32" t="n">
        <x:v>1</x:v>
      </x:c>
      <x:c r="P540" s="37" t="n">
        <x:f>ROUND('Scoring Method'!$B$2*F540/10,1)</x:f>
        <x:v>0</x:v>
      </x:c>
      <x:c r="Q540" s="37" t="n">
        <x:f>ROUND(MIN('Scoring Method'!$B$3,10*G540),1)</x:f>
        <x:v>10</x:v>
      </x:c>
      <x:c r="R540" s="37" t="n">
        <x:f>IF(H540="",0,ROUND('Scoring Method'!$B$4*(101-H540)/100,1))</x:f>
        <x:v>0</x:v>
      </x:c>
      <x:c r="S540" s="37" t="n">
        <x:f>ROUND(IF(I540="",0,7.5*MIN(1,LN(1+I540)/LN(1+'Scoring Method'!$B$10)))+7.5*LN(1+J540)/LN(1+'Scoring Method'!$B$9),1)</x:f>
        <x:v>8.1</x:v>
      </x:c>
      <x:c r="T540" s="37" t="n">
        <x:f>SUM(K540:O540)</x:f>
        <x:v>4</x:v>
      </x:c>
      <x:c r="U540" s="37" t="n">
        <x:f>ROUND(SUM(P540:T540),1)</x:f>
        <x:v>22.1</x:v>
      </x:c>
      <x:c r="V540" s="32"/>
      <x:c r="W540" s="32" t="str">
        <x:v>연도 등록</x:v>
      </x:c>
    </x:row>
    <x:row r="541" ht="24" customHeight="1">
      <x:c r="A541" s="32" t="n">
        <x:v>537</x:v>
      </x:c>
      <x:c r="B541" s="32" t="str">
        <x:v>인테리어 차이나타운(Interior Chinatown)</x:v>
      </x:c>
      <x:c r="C541" s="32" t="str">
        <x:v>Charles Chowkai Yu</x:v>
      </x:c>
      <x:c r="D541" s="32" t="str">
        <x:v>소설·단편소설</x:v>
      </x:c>
      <x:c r="E541" s="32" t="n">
        <x:v>2020</x:v>
      </x:c>
      <x:c r="F541" s="32" t="n">
        <x:v>0</x:v>
      </x:c>
      <x:c r="G541" s="32" t="n">
        <x:v>1</x:v>
      </x:c>
      <x:c r="H541" s="32"/>
      <x:c r="I541" s="32" t="n">
        <x:f>IF(E541="","",MAX(0,'Scoring Method'!$B$11-E541-IF(E541&lt;0,1,0)))</x:f>
        <x:v>6</x:v>
      </x:c>
      <x:c r="J541" s="32" t="n">
        <x:v>10</x:v>
      </x:c>
      <x:c r="K541" s="32" t="n">
        <x:v>1</x:v>
      </x:c>
      <x:c r="L541" s="32" t="n">
        <x:v>1</x:v>
      </x:c>
      <x:c r="M541" s="32" t="n">
        <x:v>1</x:v>
      </x:c>
      <x:c r="N541" s="32" t="n">
        <x:v>0</x:v>
      </x:c>
      <x:c r="O541" s="32" t="n">
        <x:v>1</x:v>
      </x:c>
      <x:c r="P541" s="37" t="n">
        <x:f>ROUND('Scoring Method'!$B$2*F541/10,1)</x:f>
        <x:v>0</x:v>
      </x:c>
      <x:c r="Q541" s="37" t="n">
        <x:f>ROUND(MIN('Scoring Method'!$B$3,10*G541),1)</x:f>
        <x:v>10</x:v>
      </x:c>
      <x:c r="R541" s="37" t="n">
        <x:f>IF(H541="",0,ROUND('Scoring Method'!$B$4*(101-H541)/100,1))</x:f>
        <x:v>0</x:v>
      </x:c>
      <x:c r="S541" s="37" t="n">
        <x:f>ROUND(IF(I541="",0,7.5*MIN(1,LN(1+I541)/LN(1+'Scoring Method'!$B$10)))+7.5*LN(1+J541)/LN(1+'Scoring Method'!$B$9),1)</x:f>
        <x:v>8.4</x:v>
      </x:c>
      <x:c r="T541" s="37" t="n">
        <x:f>SUM(K541:O541)</x:f>
        <x:v>4</x:v>
      </x:c>
      <x:c r="U541" s="37" t="n">
        <x:f>ROUND(SUM(P541:T541),1)</x:f>
        <x:v>22.4</x:v>
      </x:c>
      <x:c r="V541" s="32"/>
      <x:c r="W541" s="32" t="str">
        <x:v>연도 등록</x:v>
      </x:c>
    </x:row>
    <x:row r="542" ht="24" customHeight="1">
      <x:c r="A542" s="32" t="n">
        <x:v>538</x:v>
      </x:c>
      <x:c r="B542" s="32" t="str">
        <x:v>상속자들(Inheritors)</x:v>
      </x:c>
      <x:c r="C542" s="32" t="str">
        <x:v>Asako Serizawa</x:v>
      </x:c>
      <x:c r="D542" s="32" t="str">
        <x:v>소설·단편소설</x:v>
      </x:c>
      <x:c r="E542" s="32" t="n">
        <x:v>2020</x:v>
      </x:c>
      <x:c r="F542" s="32" t="n">
        <x:v>0</x:v>
      </x:c>
      <x:c r="G542" s="32" t="n">
        <x:v>1</x:v>
      </x:c>
      <x:c r="H542" s="32"/>
      <x:c r="I542" s="32" t="n">
        <x:f>IF(E542="","",MAX(0,'Scoring Method'!$B$11-E542-IF(E542&lt;0,1,0)))</x:f>
        <x:v>6</x:v>
      </x:c>
      <x:c r="J542" s="32" t="n">
        <x:v>8</x:v>
      </x:c>
      <x:c r="K542" s="32" t="n">
        <x:v>1</x:v>
      </x:c>
      <x:c r="L542" s="32" t="n">
        <x:v>1</x:v>
      </x:c>
      <x:c r="M542" s="32" t="n">
        <x:v>1</x:v>
      </x:c>
      <x:c r="N542" s="32" t="n">
        <x:v>0</x:v>
      </x:c>
      <x:c r="O542" s="32" t="n">
        <x:v>1</x:v>
      </x:c>
      <x:c r="P542" s="37" t="n">
        <x:f>ROUND('Scoring Method'!$B$2*F542/10,1)</x:f>
        <x:v>0</x:v>
      </x:c>
      <x:c r="Q542" s="37" t="n">
        <x:f>ROUND(MIN('Scoring Method'!$B$3,10*G542),1)</x:f>
        <x:v>10</x:v>
      </x:c>
      <x:c r="R542" s="37" t="n">
        <x:f>IF(H542="",0,ROUND('Scoring Method'!$B$4*(101-H542)/100,1))</x:f>
        <x:v>0</x:v>
      </x:c>
      <x:c r="S542" s="37" t="n">
        <x:f>ROUND(IF(I542="",0,7.5*MIN(1,LN(1+I542)/LN(1+'Scoring Method'!$B$10)))+7.5*LN(1+J542)/LN(1+'Scoring Method'!$B$9),1)</x:f>
        <x:v>7.8</x:v>
      </x:c>
      <x:c r="T542" s="37" t="n">
        <x:f>SUM(K542:O542)</x:f>
        <x:v>4</x:v>
      </x:c>
      <x:c r="U542" s="37" t="n">
        <x:f>ROUND(SUM(P542:T542),1)</x:f>
        <x:v>21.8</x:v>
      </x:c>
      <x:c r="V542" s="32"/>
      <x:c r="W542" s="32" t="str">
        <x:v>연도 등록</x:v>
      </x:c>
    </x:row>
    <x:row r="543" ht="24" customHeight="1">
      <x:c r="A543" s="32" t="n">
        <x:v>539</x:v>
      </x:c>
      <x:c r="B543" s="32" t="str">
        <x:v>Indelicacy</x:v>
      </x:c>
      <x:c r="C543" s="32" t="str">
        <x:v>Amina Cain</x:v>
      </x:c>
      <x:c r="D543" s="32" t="str">
        <x:v>소설·단편소설</x:v>
      </x:c>
      <x:c r="E543" s="32" t="n">
        <x:v>2020</x:v>
      </x:c>
      <x:c r="F543" s="32" t="n">
        <x:v>0</x:v>
      </x:c>
      <x:c r="G543" s="32" t="n">
        <x:v>1</x:v>
      </x:c>
      <x:c r="H543" s="32"/>
      <x:c r="I543" s="32" t="n">
        <x:f>IF(E543="","",MAX(0,'Scoring Method'!$B$11-E543-IF(E543&lt;0,1,0)))</x:f>
        <x:v>6</x:v>
      </x:c>
      <x:c r="J543" s="32" t="n">
        <x:v>7</x:v>
      </x:c>
      <x:c r="K543" s="32" t="n">
        <x:v>1</x:v>
      </x:c>
      <x:c r="L543" s="32" t="n">
        <x:v>1</x:v>
      </x:c>
      <x:c r="M543" s="32" t="n">
        <x:v>1</x:v>
      </x:c>
      <x:c r="N543" s="32" t="n">
        <x:v>0</x:v>
      </x:c>
      <x:c r="O543" s="32" t="n">
        <x:v>1</x:v>
      </x:c>
      <x:c r="P543" s="37" t="n">
        <x:f>ROUND('Scoring Method'!$B$2*F543/10,1)</x:f>
        <x:v>0</x:v>
      </x:c>
      <x:c r="Q543" s="37" t="n">
        <x:f>ROUND(MIN('Scoring Method'!$B$3,10*G543),1)</x:f>
        <x:v>10</x:v>
      </x:c>
      <x:c r="R543" s="37" t="n">
        <x:f>IF(H543="",0,ROUND('Scoring Method'!$B$4*(101-H543)/100,1))</x:f>
        <x:v>0</x:v>
      </x:c>
      <x:c r="S543" s="37" t="n">
        <x:f>ROUND(IF(I543="",0,7.5*MIN(1,LN(1+I543)/LN(1+'Scoring Method'!$B$10)))+7.5*LN(1+J543)/LN(1+'Scoring Method'!$B$9),1)</x:f>
        <x:v>7.6</x:v>
      </x:c>
      <x:c r="T543" s="37" t="n">
        <x:f>SUM(K543:O543)</x:f>
        <x:v>4</x:v>
      </x:c>
      <x:c r="U543" s="37" t="n">
        <x:f>ROUND(SUM(P543:T543),1)</x:f>
        <x:v>21.6</x:v>
      </x:c>
      <x:c r="V543" s="32"/>
      <x:c r="W543" s="32" t="str">
        <x:v>연도 등록</x:v>
      </x:c>
    </x:row>
    <x:row r="544" ht="24" customHeight="1">
      <x:c r="A544" s="32" t="n">
        <x:v>540</x:v>
      </x:c>
      <x:c r="B544" s="32" t="str">
        <x:v>If I Had Two Wings</x:v>
      </x:c>
      <x:c r="C544" s="32" t="str">
        <x:v>Randall Kenan</x:v>
      </x:c>
      <x:c r="D544" s="32" t="str">
        <x:v>소설·단편소설</x:v>
      </x:c>
      <x:c r="E544" s="32" t="n">
        <x:v>2020</x:v>
      </x:c>
      <x:c r="F544" s="32" t="n">
        <x:v>0</x:v>
      </x:c>
      <x:c r="G544" s="32" t="n">
        <x:v>1</x:v>
      </x:c>
      <x:c r="H544" s="32"/>
      <x:c r="I544" s="32" t="n">
        <x:f>IF(E544="","",MAX(0,'Scoring Method'!$B$11-E544-IF(E544&lt;0,1,0)))</x:f>
        <x:v>6</x:v>
      </x:c>
      <x:c r="J544" s="32" t="n">
        <x:v>8</x:v>
      </x:c>
      <x:c r="K544" s="32" t="n">
        <x:v>1</x:v>
      </x:c>
      <x:c r="L544" s="32" t="n">
        <x:v>1</x:v>
      </x:c>
      <x:c r="M544" s="32" t="n">
        <x:v>1</x:v>
      </x:c>
      <x:c r="N544" s="32" t="n">
        <x:v>0</x:v>
      </x:c>
      <x:c r="O544" s="32" t="n">
        <x:v>1</x:v>
      </x:c>
      <x:c r="P544" s="37" t="n">
        <x:f>ROUND('Scoring Method'!$B$2*F544/10,1)</x:f>
        <x:v>0</x:v>
      </x:c>
      <x:c r="Q544" s="37" t="n">
        <x:f>ROUND(MIN('Scoring Method'!$B$3,10*G544),1)</x:f>
        <x:v>10</x:v>
      </x:c>
      <x:c r="R544" s="37" t="n">
        <x:f>IF(H544="",0,ROUND('Scoring Method'!$B$4*(101-H544)/100,1))</x:f>
        <x:v>0</x:v>
      </x:c>
      <x:c r="S544" s="37" t="n">
        <x:f>ROUND(IF(I544="",0,7.5*MIN(1,LN(1+I544)/LN(1+'Scoring Method'!$B$10)))+7.5*LN(1+J544)/LN(1+'Scoring Method'!$B$9),1)</x:f>
        <x:v>7.8</x:v>
      </x:c>
      <x:c r="T544" s="37" t="n">
        <x:f>SUM(K544:O544)</x:f>
        <x:v>4</x:v>
      </x:c>
      <x:c r="U544" s="37" t="n">
        <x:f>ROUND(SUM(P544:T544),1)</x:f>
        <x:v>21.8</x:v>
      </x:c>
      <x:c r="V544" s="32"/>
      <x:c r="W544" s="32" t="str">
        <x:v>연도 등록</x:v>
      </x:c>
    </x:row>
    <x:row r="545" ht="24" customHeight="1">
      <x:c r="A545" s="32" t="n">
        <x:v>541</x:v>
      </x:c>
      <x:c r="B545" s="32" t="str">
        <x:v>I Hold a Wolf by the Ears</x:v>
      </x:c>
      <x:c r="C545" s="32" t="str">
        <x:v>Laura van den Berg</x:v>
      </x:c>
      <x:c r="D545" s="32" t="str">
        <x:v>소설·단편소설</x:v>
      </x:c>
      <x:c r="E545" s="32" t="n">
        <x:v>2020</x:v>
      </x:c>
      <x:c r="F545" s="32" t="n">
        <x:v>0</x:v>
      </x:c>
      <x:c r="G545" s="32" t="n">
        <x:v>1</x:v>
      </x:c>
      <x:c r="H545" s="32"/>
      <x:c r="I545" s="32" t="n">
        <x:f>IF(E545="","",MAX(0,'Scoring Method'!$B$11-E545-IF(E545&lt;0,1,0)))</x:f>
        <x:v>6</x:v>
      </x:c>
      <x:c r="J545" s="32" t="n">
        <x:v>7</x:v>
      </x:c>
      <x:c r="K545" s="32" t="n">
        <x:v>1</x:v>
      </x:c>
      <x:c r="L545" s="32" t="n">
        <x:v>1</x:v>
      </x:c>
      <x:c r="M545" s="32" t="n">
        <x:v>1</x:v>
      </x:c>
      <x:c r="N545" s="32" t="n">
        <x:v>0</x:v>
      </x:c>
      <x:c r="O545" s="32" t="n">
        <x:v>1</x:v>
      </x:c>
      <x:c r="P545" s="37" t="n">
        <x:f>ROUND('Scoring Method'!$B$2*F545/10,1)</x:f>
        <x:v>0</x:v>
      </x:c>
      <x:c r="Q545" s="37" t="n">
        <x:f>ROUND(MIN('Scoring Method'!$B$3,10*G545),1)</x:f>
        <x:v>10</x:v>
      </x:c>
      <x:c r="R545" s="37" t="n">
        <x:f>IF(H545="",0,ROUND('Scoring Method'!$B$4*(101-H545)/100,1))</x:f>
        <x:v>0</x:v>
      </x:c>
      <x:c r="S545" s="37" t="n">
        <x:f>ROUND(IF(I545="",0,7.5*MIN(1,LN(1+I545)/LN(1+'Scoring Method'!$B$10)))+7.5*LN(1+J545)/LN(1+'Scoring Method'!$B$9),1)</x:f>
        <x:v>7.6</x:v>
      </x:c>
      <x:c r="T545" s="37" t="n">
        <x:f>SUM(K545:O545)</x:f>
        <x:v>4</x:v>
      </x:c>
      <x:c r="U545" s="37" t="n">
        <x:f>ROUND(SUM(P545:T545),1)</x:f>
        <x:v>21.6</x:v>
      </x:c>
      <x:c r="V545" s="32"/>
      <x:c r="W545" s="32" t="str">
        <x:v>연도 등록</x:v>
      </x:c>
    </x:row>
    <x:row r="546" ht="24" customHeight="1">
      <x:c r="A546" s="32" t="n">
        <x:v>542</x:v>
      </x:c>
      <x:c r="B546" s="32" t="str">
        <x:v>태풍의 계절(Hurricane Season)</x:v>
      </x:c>
      <x:c r="C546" s="32" t="str">
        <x:v>Fernanda Melchor</x:v>
      </x:c>
      <x:c r="D546" s="32" t="str">
        <x:v>소설·단편소설</x:v>
      </x:c>
      <x:c r="E546" s="32" t="n">
        <x:v>2017</x:v>
      </x:c>
      <x:c r="F546" s="32" t="n">
        <x:v>0</x:v>
      </x:c>
      <x:c r="G546" s="32" t="n">
        <x:v>1</x:v>
      </x:c>
      <x:c r="H546" s="32"/>
      <x:c r="I546" s="32" t="n">
        <x:f>IF(E546="","",MAX(0,'Scoring Method'!$B$11-E546-IF(E546&lt;0,1,0)))</x:f>
        <x:v>9</x:v>
      </x:c>
      <x:c r="J546" s="32" t="n">
        <x:v>7</x:v>
      </x:c>
      <x:c r="K546" s="32" t="n">
        <x:v>1</x:v>
      </x:c>
      <x:c r="L546" s="32" t="n">
        <x:v>1</x:v>
      </x:c>
      <x:c r="M546" s="32" t="n">
        <x:v>1</x:v>
      </x:c>
      <x:c r="N546" s="32" t="n">
        <x:v>0</x:v>
      </x:c>
      <x:c r="O546" s="32" t="n">
        <x:v>1</x:v>
      </x:c>
      <x:c r="P546" s="37" t="n">
        <x:f>ROUND('Scoring Method'!$B$2*F546/10,1)</x:f>
        <x:v>0</x:v>
      </x:c>
      <x:c r="Q546" s="37" t="n">
        <x:f>ROUND(MIN('Scoring Method'!$B$3,10*G546),1)</x:f>
        <x:v>10</x:v>
      </x:c>
      <x:c r="R546" s="37" t="n">
        <x:f>IF(H546="",0,ROUND('Scoring Method'!$B$4*(101-H546)/100,1))</x:f>
        <x:v>0</x:v>
      </x:c>
      <x:c r="S546" s="37" t="n">
        <x:f>ROUND(IF(I546="",0,7.5*MIN(1,LN(1+I546)/LN(1+'Scoring Method'!$B$10)))+7.5*LN(1+J546)/LN(1+'Scoring Method'!$B$9),1)</x:f>
        <x:v>8</x:v>
      </x:c>
      <x:c r="T546" s="37" t="n">
        <x:f>SUM(K546:O546)</x:f>
        <x:v>4</x:v>
      </x:c>
      <x:c r="U546" s="37" t="n">
        <x:f>ROUND(SUM(P546:T546),1)</x:f>
        <x:v>22</x:v>
      </x:c>
      <x:c r="V546" s="32"/>
      <x:c r="W546" s="32" t="str">
        <x:v>연도 등록</x:v>
      </x:c>
    </x:row>
    <x:row r="547" ht="24" customHeight="1">
      <x:c r="A547" s="32" t="n">
        <x:v>543</x:v>
      </x:c>
      <x:c r="B547" s="32" t="str">
        <x:v>그 언덕에는 얼마나 많은 황금이(How Much of These Hills Is Gold)</x:v>
      </x:c>
      <x:c r="C547" s="32" t="str">
        <x:v>C Pam Zhang</x:v>
      </x:c>
      <x:c r="D547" s="32" t="str">
        <x:v>소설·단편소설</x:v>
      </x:c>
      <x:c r="E547" s="32" t="n">
        <x:v>2020</x:v>
      </x:c>
      <x:c r="F547" s="32" t="n">
        <x:v>0</x:v>
      </x:c>
      <x:c r="G547" s="32" t="n">
        <x:v>1</x:v>
      </x:c>
      <x:c r="H547" s="32"/>
      <x:c r="I547" s="32" t="n">
        <x:f>IF(E547="","",MAX(0,'Scoring Method'!$B$11-E547-IF(E547&lt;0,1,0)))</x:f>
        <x:v>6</x:v>
      </x:c>
      <x:c r="J547" s="32" t="n">
        <x:v>9</x:v>
      </x:c>
      <x:c r="K547" s="32" t="n">
        <x:v>1</x:v>
      </x:c>
      <x:c r="L547" s="32" t="n">
        <x:v>1</x:v>
      </x:c>
      <x:c r="M547" s="32" t="n">
        <x:v>1</x:v>
      </x:c>
      <x:c r="N547" s="32" t="n">
        <x:v>0</x:v>
      </x:c>
      <x:c r="O547" s="32" t="n">
        <x:v>1</x:v>
      </x:c>
      <x:c r="P547" s="37" t="n">
        <x:f>ROUND('Scoring Method'!$B$2*F547/10,1)</x:f>
        <x:v>0</x:v>
      </x:c>
      <x:c r="Q547" s="37" t="n">
        <x:f>ROUND(MIN('Scoring Method'!$B$3,10*G547),1)</x:f>
        <x:v>10</x:v>
      </x:c>
      <x:c r="R547" s="37" t="n">
        <x:f>IF(H547="",0,ROUND('Scoring Method'!$B$4*(101-H547)/100,1))</x:f>
        <x:v>0</x:v>
      </x:c>
      <x:c r="S547" s="37" t="n">
        <x:f>ROUND(IF(I547="",0,7.5*MIN(1,LN(1+I547)/LN(1+'Scoring Method'!$B$10)))+7.5*LN(1+J547)/LN(1+'Scoring Method'!$B$9),1)</x:f>
        <x:v>8.1</x:v>
      </x:c>
      <x:c r="T547" s="37" t="n">
        <x:f>SUM(K547:O547)</x:f>
        <x:v>4</x:v>
      </x:c>
      <x:c r="U547" s="37" t="n">
        <x:f>ROUND(SUM(P547:T547),1)</x:f>
        <x:v>22.1</x:v>
      </x:c>
      <x:c r="V547" s="32"/>
      <x:c r="W547" s="32" t="str">
        <x:v>연도 등록</x:v>
      </x:c>
    </x:row>
    <x:row r="548" ht="24" customHeight="1">
      <x:c r="A548" s="32" t="n">
        <x:v>544</x:v>
      </x:c>
      <x:c r="B548" s="32" t="str">
        <x:v>모든 여성은 같은 투쟁을 하지 않는다(Hood Feminism)</x:v>
      </x:c>
      <x:c r="C548" s="32" t="str">
        <x:v>Mikki Kendall</x:v>
      </x:c>
      <x:c r="D548" s="32" t="str">
        <x:v>에세이</x:v>
      </x:c>
      <x:c r="E548" s="32" t="n">
        <x:v>2020</x:v>
      </x:c>
      <x:c r="F548" s="32" t="n">
        <x:v>0</x:v>
      </x:c>
      <x:c r="G548" s="32" t="n">
        <x:v>1</x:v>
      </x:c>
      <x:c r="H548" s="32"/>
      <x:c r="I548" s="32" t="n">
        <x:f>IF(E548="","",MAX(0,'Scoring Method'!$B$11-E548-IF(E548&lt;0,1,0)))</x:f>
        <x:v>6</x:v>
      </x:c>
      <x:c r="J548" s="32" t="n">
        <x:v>9</x:v>
      </x:c>
      <x:c r="K548" s="32" t="n">
        <x:v>1</x:v>
      </x:c>
      <x:c r="L548" s="32" t="n">
        <x:v>1</x:v>
      </x:c>
      <x:c r="M548" s="32" t="n">
        <x:v>1</x:v>
      </x:c>
      <x:c r="N548" s="32" t="n">
        <x:v>0</x:v>
      </x:c>
      <x:c r="O548" s="32" t="n">
        <x:v>1</x:v>
      </x:c>
      <x:c r="P548" s="37" t="n">
        <x:f>ROUND('Scoring Method'!$B$2*F548/10,1)</x:f>
        <x:v>0</x:v>
      </x:c>
      <x:c r="Q548" s="37" t="n">
        <x:f>ROUND(MIN('Scoring Method'!$B$3,10*G548),1)</x:f>
        <x:v>10</x:v>
      </x:c>
      <x:c r="R548" s="37" t="n">
        <x:f>IF(H548="",0,ROUND('Scoring Method'!$B$4*(101-H548)/100,1))</x:f>
        <x:v>0</x:v>
      </x:c>
      <x:c r="S548" s="37" t="n">
        <x:f>ROUND(IF(I548="",0,7.5*MIN(1,LN(1+I548)/LN(1+'Scoring Method'!$B$10)))+7.5*LN(1+J548)/LN(1+'Scoring Method'!$B$9),1)</x:f>
        <x:v>8.1</x:v>
      </x:c>
      <x:c r="T548" s="37" t="n">
        <x:f>SUM(K548:O548)</x:f>
        <x:v>4</x:v>
      </x:c>
      <x:c r="U548" s="37" t="n">
        <x:f>ROUND(SUM(P548:T548),1)</x:f>
        <x:v>22.1</x:v>
      </x:c>
      <x:c r="V548" s="32"/>
      <x:c r="W548" s="32" t="str">
        <x:v>연도 등록</x:v>
      </x:c>
    </x:row>
    <x:row r="549" ht="24" customHeight="1">
      <x:c r="A549" s="32" t="n">
        <x:v>545</x:v>
      </x:c>
      <x:c r="B549" s="32" t="str">
        <x:v>홈랜드 엘레지(Homeland Elegies)</x:v>
      </x:c>
      <x:c r="C549" s="32" t="str">
        <x:v>Ayad Akhtar</x:v>
      </x:c>
      <x:c r="D549" s="32" t="str">
        <x:v>소설·단편소설</x:v>
      </x:c>
      <x:c r="E549" s="32" t="n">
        <x:v>2020</x:v>
      </x:c>
      <x:c r="F549" s="32" t="n">
        <x:v>0</x:v>
      </x:c>
      <x:c r="G549" s="32" t="n">
        <x:v>1</x:v>
      </x:c>
      <x:c r="H549" s="32"/>
      <x:c r="I549" s="32" t="n">
        <x:f>IF(E549="","",MAX(0,'Scoring Method'!$B$11-E549-IF(E549&lt;0,1,0)))</x:f>
        <x:v>6</x:v>
      </x:c>
      <x:c r="J549" s="32" t="n">
        <x:v>7</x:v>
      </x:c>
      <x:c r="K549" s="32" t="n">
        <x:v>1</x:v>
      </x:c>
      <x:c r="L549" s="32" t="n">
        <x:v>1</x:v>
      </x:c>
      <x:c r="M549" s="32" t="n">
        <x:v>1</x:v>
      </x:c>
      <x:c r="N549" s="32" t="n">
        <x:v>0</x:v>
      </x:c>
      <x:c r="O549" s="32" t="n">
        <x:v>1</x:v>
      </x:c>
      <x:c r="P549" s="37" t="n">
        <x:f>ROUND('Scoring Method'!$B$2*F549/10,1)</x:f>
        <x:v>0</x:v>
      </x:c>
      <x:c r="Q549" s="37" t="n">
        <x:f>ROUND(MIN('Scoring Method'!$B$3,10*G549),1)</x:f>
        <x:v>10</x:v>
      </x:c>
      <x:c r="R549" s="37" t="n">
        <x:f>IF(H549="",0,ROUND('Scoring Method'!$B$4*(101-H549)/100,1))</x:f>
        <x:v>0</x:v>
      </x:c>
      <x:c r="S549" s="37" t="n">
        <x:f>ROUND(IF(I549="",0,7.5*MIN(1,LN(1+I549)/LN(1+'Scoring Method'!$B$10)))+7.5*LN(1+J549)/LN(1+'Scoring Method'!$B$9),1)</x:f>
        <x:v>7.6</x:v>
      </x:c>
      <x:c r="T549" s="37" t="n">
        <x:f>SUM(K549:O549)</x:f>
        <x:v>4</x:v>
      </x:c>
      <x:c r="U549" s="37" t="n">
        <x:f>ROUND(SUM(P549:T549),1)</x:f>
        <x:v>21.6</x:v>
      </x:c>
      <x:c r="V549" s="32"/>
      <x:c r="W549" s="32" t="str">
        <x:v>연도 등록</x:v>
      </x:c>
    </x:row>
    <x:row r="550" ht="24" customHeight="1">
      <x:c r="A550" s="32" t="n">
        <x:v>546</x:v>
      </x:c>
      <x:c r="B550" s="32" t="str">
        <x:v>히든밸리로드(Hidden Valley Road)</x:v>
      </x:c>
      <x:c r="C550" s="32" t="str">
        <x:v>Robert Kolker</x:v>
      </x:c>
      <x:c r="D550" s="32" t="str">
        <x:v>기타</x:v>
      </x:c>
      <x:c r="E550" s="32" t="n">
        <x:v>2020</x:v>
      </x:c>
      <x:c r="F550" s="32" t="n">
        <x:v>0</x:v>
      </x:c>
      <x:c r="G550" s="32" t="n">
        <x:v>1</x:v>
      </x:c>
      <x:c r="H550" s="32"/>
      <x:c r="I550" s="32" t="n">
        <x:f>IF(E550="","",MAX(0,'Scoring Method'!$B$11-E550-IF(E550&lt;0,1,0)))</x:f>
        <x:v>6</x:v>
      </x:c>
      <x:c r="J550" s="32" t="n">
        <x:v>7</x:v>
      </x:c>
      <x:c r="K550" s="32" t="n">
        <x:v>1</x:v>
      </x:c>
      <x:c r="L550" s="32" t="n">
        <x:v>1</x:v>
      </x:c>
      <x:c r="M550" s="32" t="n">
        <x:v>1</x:v>
      </x:c>
      <x:c r="N550" s="32" t="n">
        <x:v>0</x:v>
      </x:c>
      <x:c r="O550" s="32" t="n">
        <x:v>1</x:v>
      </x:c>
      <x:c r="P550" s="37" t="n">
        <x:f>ROUND('Scoring Method'!$B$2*F550/10,1)</x:f>
        <x:v>0</x:v>
      </x:c>
      <x:c r="Q550" s="37" t="n">
        <x:f>ROUND(MIN('Scoring Method'!$B$3,10*G550),1)</x:f>
        <x:v>10</x:v>
      </x:c>
      <x:c r="R550" s="37" t="n">
        <x:f>IF(H550="",0,ROUND('Scoring Method'!$B$4*(101-H550)/100,1))</x:f>
        <x:v>0</x:v>
      </x:c>
      <x:c r="S550" s="37" t="n">
        <x:f>ROUND(IF(I550="",0,7.5*MIN(1,LN(1+I550)/LN(1+'Scoring Method'!$B$10)))+7.5*LN(1+J550)/LN(1+'Scoring Method'!$B$9),1)</x:f>
        <x:v>7.6</x:v>
      </x:c>
      <x:c r="T550" s="37" t="n">
        <x:f>SUM(K550:O550)</x:f>
        <x:v>4</x:v>
      </x:c>
      <x:c r="U550" s="37" t="n">
        <x:f>ROUND(SUM(P550:T550),1)</x:f>
        <x:v>21.6</x:v>
      </x:c>
      <x:c r="V550" s="32"/>
      <x:c r="W550" s="32" t="str">
        <x:v>연도 등록</x:v>
      </x:c>
    </x:row>
    <x:row r="551" ht="24" customHeight="1">
      <x:c r="A551" s="32" t="n">
        <x:v>547</x:v>
      </x:c>
      <x:c r="B551" s="32" t="str">
        <x:v>은랑전(The Hidden Girl and Other Stories)</x:v>
      </x:c>
      <x:c r="C551" s="32" t="str">
        <x:v>Kenneth Yukun Liu</x:v>
      </x:c>
      <x:c r="D551" s="32" t="str">
        <x:v>소설·단편소설</x:v>
      </x:c>
      <x:c r="E551" s="32" t="n">
        <x:v>2020</x:v>
      </x:c>
      <x:c r="F551" s="32" t="n">
        <x:v>0</x:v>
      </x:c>
      <x:c r="G551" s="32" t="n">
        <x:v>1</x:v>
      </x:c>
      <x:c r="H551" s="32"/>
      <x:c r="I551" s="32" t="n">
        <x:f>IF(E551="","",MAX(0,'Scoring Method'!$B$11-E551-IF(E551&lt;0,1,0)))</x:f>
        <x:v>6</x:v>
      </x:c>
      <x:c r="J551" s="32" t="n">
        <x:v>7</x:v>
      </x:c>
      <x:c r="K551" s="32" t="n">
        <x:v>1</x:v>
      </x:c>
      <x:c r="L551" s="32" t="n">
        <x:v>1</x:v>
      </x:c>
      <x:c r="M551" s="32" t="n">
        <x:v>1</x:v>
      </x:c>
      <x:c r="N551" s="32" t="n">
        <x:v>0</x:v>
      </x:c>
      <x:c r="O551" s="32" t="n">
        <x:v>1</x:v>
      </x:c>
      <x:c r="P551" s="37" t="n">
        <x:f>ROUND('Scoring Method'!$B$2*F551/10,1)</x:f>
        <x:v>0</x:v>
      </x:c>
      <x:c r="Q551" s="37" t="n">
        <x:f>ROUND(MIN('Scoring Method'!$B$3,10*G551),1)</x:f>
        <x:v>10</x:v>
      </x:c>
      <x:c r="R551" s="37" t="n">
        <x:f>IF(H551="",0,ROUND('Scoring Method'!$B$4*(101-H551)/100,1))</x:f>
        <x:v>0</x:v>
      </x:c>
      <x:c r="S551" s="37" t="n">
        <x:f>ROUND(IF(I551="",0,7.5*MIN(1,LN(1+I551)/LN(1+'Scoring Method'!$B$10)))+7.5*LN(1+J551)/LN(1+'Scoring Method'!$B$9),1)</x:f>
        <x:v>7.6</x:v>
      </x:c>
      <x:c r="T551" s="37" t="n">
        <x:f>SUM(K551:O551)</x:f>
        <x:v>4</x:v>
      </x:c>
      <x:c r="U551" s="37" t="n">
        <x:f>ROUND(SUM(P551:T551),1)</x:f>
        <x:v>21.6</x:v>
      </x:c>
      <x:c r="V551" s="32"/>
      <x:c r="W551" s="32" t="str">
        <x:v>연도 등록</x:v>
      </x:c>
    </x:row>
    <x:row r="552" ht="24" customHeight="1">
      <x:c r="A552" s="32" t="n">
        <x:v>548</x:v>
      </x:c>
      <x:c r="B552" s="32" t="str">
        <x:v>헨치(Hench)</x:v>
      </x:c>
      <x:c r="C552" s="32" t="str">
        <x:v>Natalie Zina Walschots</x:v>
      </x:c>
      <x:c r="D552" s="32" t="str">
        <x:v>소설·단편소설</x:v>
      </x:c>
      <x:c r="E552" s="32" t="n">
        <x:v>2020</x:v>
      </x:c>
      <x:c r="F552" s="32" t="n">
        <x:v>0</x:v>
      </x:c>
      <x:c r="G552" s="32" t="n">
        <x:v>1</x:v>
      </x:c>
      <x:c r="H552" s="32"/>
      <x:c r="I552" s="32" t="n">
        <x:f>IF(E552="","",MAX(0,'Scoring Method'!$B$11-E552-IF(E552&lt;0,1,0)))</x:f>
        <x:v>6</x:v>
      </x:c>
      <x:c r="J552" s="32" t="n">
        <x:v>8</x:v>
      </x:c>
      <x:c r="K552" s="32" t="n">
        <x:v>1</x:v>
      </x:c>
      <x:c r="L552" s="32" t="n">
        <x:v>1</x:v>
      </x:c>
      <x:c r="M552" s="32" t="n">
        <x:v>1</x:v>
      </x:c>
      <x:c r="N552" s="32" t="n">
        <x:v>0</x:v>
      </x:c>
      <x:c r="O552" s="32" t="n">
        <x:v>1</x:v>
      </x:c>
      <x:c r="P552" s="37" t="n">
        <x:f>ROUND('Scoring Method'!$B$2*F552/10,1)</x:f>
        <x:v>0</x:v>
      </x:c>
      <x:c r="Q552" s="37" t="n">
        <x:f>ROUND(MIN('Scoring Method'!$B$3,10*G552),1)</x:f>
        <x:v>10</x:v>
      </x:c>
      <x:c r="R552" s="37" t="n">
        <x:f>IF(H552="",0,ROUND('Scoring Method'!$B$4*(101-H552)/100,1))</x:f>
        <x:v>0</x:v>
      </x:c>
      <x:c r="S552" s="37" t="n">
        <x:f>ROUND(IF(I552="",0,7.5*MIN(1,LN(1+I552)/LN(1+'Scoring Method'!$B$10)))+7.5*LN(1+J552)/LN(1+'Scoring Method'!$B$9),1)</x:f>
        <x:v>7.8</x:v>
      </x:c>
      <x:c r="T552" s="37" t="n">
        <x:f>SUM(K552:O552)</x:f>
        <x:v>4</x:v>
      </x:c>
      <x:c r="U552" s="37" t="n">
        <x:f>ROUND(SUM(P552:T552),1)</x:f>
        <x:v>21.8</x:v>
      </x:c>
      <x:c r="V552" s="32"/>
      <x:c r="W552" s="32" t="str">
        <x:v>연도 등록</x:v>
      </x:c>
    </x:row>
    <x:row r="553" ht="24" customHeight="1">
      <x:c r="A553" s="32" t="n">
        <x:v>549</x:v>
      </x:c>
      <x:c r="B553" s="32" t="str">
        <x:v>햄닛(Hamnet)</x:v>
      </x:c>
      <x:c r="C553" s="32" t="str">
        <x:v>Maggie O'Farrell</x:v>
      </x:c>
      <x:c r="D553" s="32" t="str">
        <x:v>소설·단편소설</x:v>
      </x:c>
      <x:c r="E553" s="32" t="n">
        <x:v>2020</x:v>
      </x:c>
      <x:c r="F553" s="32" t="n">
        <x:v>0</x:v>
      </x:c>
      <x:c r="G553" s="32" t="n">
        <x:v>1</x:v>
      </x:c>
      <x:c r="H553" s="32"/>
      <x:c r="I553" s="32" t="n">
        <x:f>IF(E553="","",MAX(0,'Scoring Method'!$B$11-E553-IF(E553&lt;0,1,0)))</x:f>
        <x:v>6</x:v>
      </x:c>
      <x:c r="J553" s="32" t="n">
        <x:v>9</x:v>
      </x:c>
      <x:c r="K553" s="32" t="n">
        <x:v>1</x:v>
      </x:c>
      <x:c r="L553" s="32" t="n">
        <x:v>1</x:v>
      </x:c>
      <x:c r="M553" s="32" t="n">
        <x:v>1</x:v>
      </x:c>
      <x:c r="N553" s="32" t="n">
        <x:v>0</x:v>
      </x:c>
      <x:c r="O553" s="32" t="n">
        <x:v>1</x:v>
      </x:c>
      <x:c r="P553" s="37" t="n">
        <x:f>ROUND('Scoring Method'!$B$2*F553/10,1)</x:f>
        <x:v>0</x:v>
      </x:c>
      <x:c r="Q553" s="37" t="n">
        <x:f>ROUND(MIN('Scoring Method'!$B$3,10*G553),1)</x:f>
        <x:v>10</x:v>
      </x:c>
      <x:c r="R553" s="37" t="n">
        <x:f>IF(H553="",0,ROUND('Scoring Method'!$B$4*(101-H553)/100,1))</x:f>
        <x:v>0</x:v>
      </x:c>
      <x:c r="S553" s="37" t="n">
        <x:f>ROUND(IF(I553="",0,7.5*MIN(1,LN(1+I553)/LN(1+'Scoring Method'!$B$10)))+7.5*LN(1+J553)/LN(1+'Scoring Method'!$B$9),1)</x:f>
        <x:v>8.1</x:v>
      </x:c>
      <x:c r="T553" s="37" t="n">
        <x:f>SUM(K553:O553)</x:f>
        <x:v>4</x:v>
      </x:c>
      <x:c r="U553" s="37" t="n">
        <x:f>ROUND(SUM(P553:T553),1)</x:f>
        <x:v>22.1</x:v>
      </x:c>
      <x:c r="V553" s="32"/>
      <x:c r="W553" s="32" t="str">
        <x:v>연도 등록</x:v>
      </x:c>
    </x:row>
    <x:row r="554" ht="24" customHeight="1">
      <x:c r="A554" s="32" t="n">
        <x:v>550</x:v>
      </x:c>
      <x:c r="B554" s="32" t="str">
        <x:v>The Great Offshore Grounds</x:v>
      </x:c>
      <x:c r="C554" s="32" t="str">
        <x:v>Vanessa Veselka</x:v>
      </x:c>
      <x:c r="D554" s="32" t="str">
        <x:v>소설·단편소설</x:v>
      </x:c>
      <x:c r="E554" s="32" t="n">
        <x:v>2020</x:v>
      </x:c>
      <x:c r="F554" s="32" t="n">
        <x:v>0</x:v>
      </x:c>
      <x:c r="G554" s="32" t="n">
        <x:v>1</x:v>
      </x:c>
      <x:c r="H554" s="32"/>
      <x:c r="I554" s="32" t="n">
        <x:f>IF(E554="","",MAX(0,'Scoring Method'!$B$11-E554-IF(E554&lt;0,1,0)))</x:f>
        <x:v>6</x:v>
      </x:c>
      <x:c r="J554" s="32" t="n">
        <x:v>7</x:v>
      </x:c>
      <x:c r="K554" s="32" t="n">
        <x:v>1</x:v>
      </x:c>
      <x:c r="L554" s="32" t="n">
        <x:v>1</x:v>
      </x:c>
      <x:c r="M554" s="32" t="n">
        <x:v>1</x:v>
      </x:c>
      <x:c r="N554" s="32" t="n">
        <x:v>0</x:v>
      </x:c>
      <x:c r="O554" s="32" t="n">
        <x:v>1</x:v>
      </x:c>
      <x:c r="P554" s="37" t="n">
        <x:f>ROUND('Scoring Method'!$B$2*F554/10,1)</x:f>
        <x:v>0</x:v>
      </x:c>
      <x:c r="Q554" s="37" t="n">
        <x:f>ROUND(MIN('Scoring Method'!$B$3,10*G554),1)</x:f>
        <x:v>10</x:v>
      </x:c>
      <x:c r="R554" s="37" t="n">
        <x:f>IF(H554="",0,ROUND('Scoring Method'!$B$4*(101-H554)/100,1))</x:f>
        <x:v>0</x:v>
      </x:c>
      <x:c r="S554" s="37" t="n">
        <x:f>ROUND(IF(I554="",0,7.5*MIN(1,LN(1+I554)/LN(1+'Scoring Method'!$B$10)))+7.5*LN(1+J554)/LN(1+'Scoring Method'!$B$9),1)</x:f>
        <x:v>7.6</x:v>
      </x:c>
      <x:c r="T554" s="37" t="n">
        <x:f>SUM(K554:O554)</x:f>
        <x:v>4</x:v>
      </x:c>
      <x:c r="U554" s="37" t="n">
        <x:f>ROUND(SUM(P554:T554),1)</x:f>
        <x:v>21.6</x:v>
      </x:c>
      <x:c r="V554" s="32"/>
      <x:c r="W554" s="32" t="str">
        <x:v>연도 등록</x:v>
      </x:c>
    </x:row>
    <x:row r="555" ht="24" customHeight="1">
      <x:c r="A555" s="32" t="n">
        <x:v>551</x:v>
      </x:c>
      <x:c r="B555" s="32" t="str">
        <x:v>글래스 호텔(The Glass Hotel)</x:v>
      </x:c>
      <x:c r="C555" s="32" t="str">
        <x:v>Emily St. John Mandel</x:v>
      </x:c>
      <x:c r="D555" s="32" t="str">
        <x:v>소설·단편소설</x:v>
      </x:c>
      <x:c r="E555" s="32" t="n">
        <x:v>2020</x:v>
      </x:c>
      <x:c r="F555" s="32" t="n">
        <x:v>0</x:v>
      </x:c>
      <x:c r="G555" s="32" t="n">
        <x:v>1</x:v>
      </x:c>
      <x:c r="H555" s="32"/>
      <x:c r="I555" s="32" t="n">
        <x:f>IF(E555="","",MAX(0,'Scoring Method'!$B$11-E555-IF(E555&lt;0,1,0)))</x:f>
        <x:v>6</x:v>
      </x:c>
      <x:c r="J555" s="32" t="n">
        <x:v>8</x:v>
      </x:c>
      <x:c r="K555" s="32" t="n">
        <x:v>1</x:v>
      </x:c>
      <x:c r="L555" s="32" t="n">
        <x:v>1</x:v>
      </x:c>
      <x:c r="M555" s="32" t="n">
        <x:v>1</x:v>
      </x:c>
      <x:c r="N555" s="32" t="n">
        <x:v>0</x:v>
      </x:c>
      <x:c r="O555" s="32" t="n">
        <x:v>1</x:v>
      </x:c>
      <x:c r="P555" s="37" t="n">
        <x:f>ROUND('Scoring Method'!$B$2*F555/10,1)</x:f>
        <x:v>0</x:v>
      </x:c>
      <x:c r="Q555" s="37" t="n">
        <x:f>ROUND(MIN('Scoring Method'!$B$3,10*G555),1)</x:f>
        <x:v>10</x:v>
      </x:c>
      <x:c r="R555" s="37" t="n">
        <x:f>IF(H555="",0,ROUND('Scoring Method'!$B$4*(101-H555)/100,1))</x:f>
        <x:v>0</x:v>
      </x:c>
      <x:c r="S555" s="37" t="n">
        <x:f>ROUND(IF(I555="",0,7.5*MIN(1,LN(1+I555)/LN(1+'Scoring Method'!$B$10)))+7.5*LN(1+J555)/LN(1+'Scoring Method'!$B$9),1)</x:f>
        <x:v>7.8</x:v>
      </x:c>
      <x:c r="T555" s="37" t="n">
        <x:f>SUM(K555:O555)</x:f>
        <x:v>4</x:v>
      </x:c>
      <x:c r="U555" s="37" t="n">
        <x:f>ROUND(SUM(P555:T555),1)</x:f>
        <x:v>21.8</x:v>
      </x:c>
      <x:c r="V555" s="32"/>
      <x:c r="W555" s="32" t="str">
        <x:v>연도 등록</x:v>
      </x:c>
    </x:row>
    <x:row r="556" ht="24" customHeight="1">
      <x:c r="A556" s="32" t="n">
        <x:v>552</x:v>
      </x:c>
      <x:c r="B556" s="32" t="str">
        <x:v>걸 인 더 미러(The Girl in the Mirror)</x:v>
      </x:c>
      <x:c r="C556" s="32" t="str">
        <x:v>Rose Carlyle</x:v>
      </x:c>
      <x:c r="D556" s="32" t="str">
        <x:v>소설·단편소설</x:v>
      </x:c>
      <x:c r="E556" s="32" t="n">
        <x:v>2020</x:v>
      </x:c>
      <x:c r="F556" s="32" t="n">
        <x:v>0</x:v>
      </x:c>
      <x:c r="G556" s="32" t="n">
        <x:v>1</x:v>
      </x:c>
      <x:c r="H556" s="32"/>
      <x:c r="I556" s="32" t="n">
        <x:f>IF(E556="","",MAX(0,'Scoring Method'!$B$11-E556-IF(E556&lt;0,1,0)))</x:f>
        <x:v>6</x:v>
      </x:c>
      <x:c r="J556" s="32" t="n">
        <x:v>7</x:v>
      </x:c>
      <x:c r="K556" s="32" t="n">
        <x:v>1</x:v>
      </x:c>
      <x:c r="L556" s="32" t="n">
        <x:v>1</x:v>
      </x:c>
      <x:c r="M556" s="32" t="n">
        <x:v>1</x:v>
      </x:c>
      <x:c r="N556" s="32" t="n">
        <x:v>0</x:v>
      </x:c>
      <x:c r="O556" s="32" t="n">
        <x:v>1</x:v>
      </x:c>
      <x:c r="P556" s="37" t="n">
        <x:f>ROUND('Scoring Method'!$B$2*F556/10,1)</x:f>
        <x:v>0</x:v>
      </x:c>
      <x:c r="Q556" s="37" t="n">
        <x:f>ROUND(MIN('Scoring Method'!$B$3,10*G556),1)</x:f>
        <x:v>10</x:v>
      </x:c>
      <x:c r="R556" s="37" t="n">
        <x:f>IF(H556="",0,ROUND('Scoring Method'!$B$4*(101-H556)/100,1))</x:f>
        <x:v>0</x:v>
      </x:c>
      <x:c r="S556" s="37" t="n">
        <x:f>ROUND(IF(I556="",0,7.5*MIN(1,LN(1+I556)/LN(1+'Scoring Method'!$B$10)))+7.5*LN(1+J556)/LN(1+'Scoring Method'!$B$9),1)</x:f>
        <x:v>7.6</x:v>
      </x:c>
      <x:c r="T556" s="37" t="n">
        <x:f>SUM(K556:O556)</x:f>
        <x:v>4</x:v>
      </x:c>
      <x:c r="U556" s="37" t="n">
        <x:f>ROUND(SUM(P556:T556),1)</x:f>
        <x:v>21.6</x:v>
      </x:c>
      <x:c r="V556" s="32"/>
      <x:c r="W556" s="32" t="str">
        <x:v>연도 등록</x:v>
      </x:c>
    </x:row>
    <x:row r="557" ht="24" customHeight="1">
      <x:c r="A557" s="32" t="n">
        <x:v>553</x:v>
      </x:c>
      <x:c r="B557" s="32" t="str">
        <x:v>Finna</x:v>
      </x:c>
      <x:c r="C557" s="32" t="str">
        <x:v>Nate Marshall</x:v>
      </x:c>
      <x:c r="D557" s="32" t="str">
        <x:v>시</x:v>
      </x:c>
      <x:c r="E557" s="32" t="n">
        <x:v>2020</x:v>
      </x:c>
      <x:c r="F557" s="32" t="n">
        <x:v>0</x:v>
      </x:c>
      <x:c r="G557" s="32" t="n">
        <x:v>1</x:v>
      </x:c>
      <x:c r="H557" s="32"/>
      <x:c r="I557" s="32" t="n">
        <x:f>IF(E557="","",MAX(0,'Scoring Method'!$B$11-E557-IF(E557&lt;0,1,0)))</x:f>
        <x:v>6</x:v>
      </x:c>
      <x:c r="J557" s="32" t="n">
        <x:v>7</x:v>
      </x:c>
      <x:c r="K557" s="32" t="n">
        <x:v>1</x:v>
      </x:c>
      <x:c r="L557" s="32" t="n">
        <x:v>1</x:v>
      </x:c>
      <x:c r="M557" s="32" t="n">
        <x:v>1</x:v>
      </x:c>
      <x:c r="N557" s="32" t="n">
        <x:v>0</x:v>
      </x:c>
      <x:c r="O557" s="32" t="n">
        <x:v>1</x:v>
      </x:c>
      <x:c r="P557" s="37" t="n">
        <x:f>ROUND('Scoring Method'!$B$2*F557/10,1)</x:f>
        <x:v>0</x:v>
      </x:c>
      <x:c r="Q557" s="37" t="n">
        <x:f>ROUND(MIN('Scoring Method'!$B$3,10*G557),1)</x:f>
        <x:v>10</x:v>
      </x:c>
      <x:c r="R557" s="37" t="n">
        <x:f>IF(H557="",0,ROUND('Scoring Method'!$B$4*(101-H557)/100,1))</x:f>
        <x:v>0</x:v>
      </x:c>
      <x:c r="S557" s="37" t="n">
        <x:f>ROUND(IF(I557="",0,7.5*MIN(1,LN(1+I557)/LN(1+'Scoring Method'!$B$10)))+7.5*LN(1+J557)/LN(1+'Scoring Method'!$B$9),1)</x:f>
        <x:v>7.6</x:v>
      </x:c>
      <x:c r="T557" s="37" t="n">
        <x:f>SUM(K557:O557)</x:f>
        <x:v>4</x:v>
      </x:c>
      <x:c r="U557" s="37" t="n">
        <x:f>ROUND(SUM(P557:T557),1)</x:f>
        <x:v>21.6</x:v>
      </x:c>
      <x:c r="V557" s="32"/>
      <x:c r="W557" s="32" t="str">
        <x:v>연도 등록</x:v>
      </x:c>
    </x:row>
    <x:row r="558" ht="24" customHeight="1">
      <x:c r="A558" s="32" t="n">
        <x:v>554</x:v>
      </x:c>
      <x:c r="B558" s="32" t="str">
        <x:v>The Empress of Salt and Fortune</x:v>
      </x:c>
      <x:c r="C558" s="32" t="str">
        <x:v>Nghi Vo</x:v>
      </x:c>
      <x:c r="D558" s="32" t="str">
        <x:v>소설·단편소설</x:v>
      </x:c>
      <x:c r="E558" s="32" t="n">
        <x:v>2020</x:v>
      </x:c>
      <x:c r="F558" s="32" t="n">
        <x:v>0</x:v>
      </x:c>
      <x:c r="G558" s="32" t="n">
        <x:v>1</x:v>
      </x:c>
      <x:c r="H558" s="32"/>
      <x:c r="I558" s="32" t="n">
        <x:f>IF(E558="","",MAX(0,'Scoring Method'!$B$11-E558-IF(E558&lt;0,1,0)))</x:f>
        <x:v>6</x:v>
      </x:c>
      <x:c r="J558" s="32" t="n">
        <x:v>8</x:v>
      </x:c>
      <x:c r="K558" s="32" t="n">
        <x:v>1</x:v>
      </x:c>
      <x:c r="L558" s="32" t="n">
        <x:v>1</x:v>
      </x:c>
      <x:c r="M558" s="32" t="n">
        <x:v>1</x:v>
      </x:c>
      <x:c r="N558" s="32" t="n">
        <x:v>0</x:v>
      </x:c>
      <x:c r="O558" s="32" t="n">
        <x:v>1</x:v>
      </x:c>
      <x:c r="P558" s="37" t="n">
        <x:f>ROUND('Scoring Method'!$B$2*F558/10,1)</x:f>
        <x:v>0</x:v>
      </x:c>
      <x:c r="Q558" s="37" t="n">
        <x:f>ROUND(MIN('Scoring Method'!$B$3,10*G558),1)</x:f>
        <x:v>10</x:v>
      </x:c>
      <x:c r="R558" s="37" t="n">
        <x:f>IF(H558="",0,ROUND('Scoring Method'!$B$4*(101-H558)/100,1))</x:f>
        <x:v>0</x:v>
      </x:c>
      <x:c r="S558" s="37" t="n">
        <x:f>ROUND(IF(I558="",0,7.5*MIN(1,LN(1+I558)/LN(1+'Scoring Method'!$B$10)))+7.5*LN(1+J558)/LN(1+'Scoring Method'!$B$9),1)</x:f>
        <x:v>7.8</x:v>
      </x:c>
      <x:c r="T558" s="37" t="n">
        <x:f>SUM(K558:O558)</x:f>
        <x:v>4</x:v>
      </x:c>
      <x:c r="U558" s="37" t="n">
        <x:f>ROUND(SUM(P558:T558),1)</x:f>
        <x:v>21.8</x:v>
      </x:c>
      <x:c r="V558" s="32"/>
      <x:c r="W558" s="32" t="str">
        <x:v>연도 등록</x:v>
      </x:c>
    </x:row>
    <x:row r="559" ht="24" customHeight="1">
      <x:c r="A559" s="32" t="n">
        <x:v>555</x:v>
      </x:c>
      <x:c r="B559" s="32" t="str">
        <x:v>인생의 맛 모모푸쿠(Eat a Peach)</x:v>
      </x:c>
      <x:c r="C559" s="32" t="str">
        <x:v>David Chang</x:v>
      </x:c>
      <x:c r="D559" s="32" t="str">
        <x:v>에세이</x:v>
      </x:c>
      <x:c r="E559" s="32" t="n">
        <x:v>2020</x:v>
      </x:c>
      <x:c r="F559" s="32" t="n">
        <x:v>0</x:v>
      </x:c>
      <x:c r="G559" s="32" t="n">
        <x:v>1</x:v>
      </x:c>
      <x:c r="H559" s="32"/>
      <x:c r="I559" s="32" t="n">
        <x:f>IF(E559="","",MAX(0,'Scoring Method'!$B$11-E559-IF(E559&lt;0,1,0)))</x:f>
        <x:v>6</x:v>
      </x:c>
      <x:c r="J559" s="32" t="n">
        <x:v>7</x:v>
      </x:c>
      <x:c r="K559" s="32" t="n">
        <x:v>1</x:v>
      </x:c>
      <x:c r="L559" s="32" t="n">
        <x:v>1</x:v>
      </x:c>
      <x:c r="M559" s="32" t="n">
        <x:v>1</x:v>
      </x:c>
      <x:c r="N559" s="32" t="n">
        <x:v>0</x:v>
      </x:c>
      <x:c r="O559" s="32" t="n">
        <x:v>1</x:v>
      </x:c>
      <x:c r="P559" s="37" t="n">
        <x:f>ROUND('Scoring Method'!$B$2*F559/10,1)</x:f>
        <x:v>0</x:v>
      </x:c>
      <x:c r="Q559" s="37" t="n">
        <x:f>ROUND(MIN('Scoring Method'!$B$3,10*G559),1)</x:f>
        <x:v>10</x:v>
      </x:c>
      <x:c r="R559" s="37" t="n">
        <x:f>IF(H559="",0,ROUND('Scoring Method'!$B$4*(101-H559)/100,1))</x:f>
        <x:v>0</x:v>
      </x:c>
      <x:c r="S559" s="37" t="n">
        <x:f>ROUND(IF(I559="",0,7.5*MIN(1,LN(1+I559)/LN(1+'Scoring Method'!$B$10)))+7.5*LN(1+J559)/LN(1+'Scoring Method'!$B$9),1)</x:f>
        <x:v>7.6</x:v>
      </x:c>
      <x:c r="T559" s="37" t="n">
        <x:f>SUM(K559:O559)</x:f>
        <x:v>4</x:v>
      </x:c>
      <x:c r="U559" s="37" t="n">
        <x:f>ROUND(SUM(P559:T559),1)</x:f>
        <x:v>21.6</x:v>
      </x:c>
      <x:c r="V559" s="32"/>
      <x:c r="W559" s="32" t="str">
        <x:v>연도 등록</x:v>
      </x:c>
    </x:row>
    <x:row r="560" ht="24" customHeight="1">
      <x:c r="A560" s="32" t="n">
        <x:v>556</x:v>
      </x:c>
      <x:c r="B560" s="32" t="str">
        <x:v>나를 찾지 마(Don’t Look for Me)</x:v>
      </x:c>
      <x:c r="C560" s="32" t="str">
        <x:v>Wendy Walker</x:v>
      </x:c>
      <x:c r="D560" s="32" t="str">
        <x:v>소설·단편소설</x:v>
      </x:c>
      <x:c r="E560" s="32" t="n">
        <x:v>2020</x:v>
      </x:c>
      <x:c r="F560" s="32" t="n">
        <x:v>0</x:v>
      </x:c>
      <x:c r="G560" s="32" t="n">
        <x:v>1</x:v>
      </x:c>
      <x:c r="H560" s="32"/>
      <x:c r="I560" s="32" t="n">
        <x:f>IF(E560="","",MAX(0,'Scoring Method'!$B$11-E560-IF(E560&lt;0,1,0)))</x:f>
        <x:v>6</x:v>
      </x:c>
      <x:c r="J560" s="32" t="n">
        <x:v>8</x:v>
      </x:c>
      <x:c r="K560" s="32" t="n">
        <x:v>1</x:v>
      </x:c>
      <x:c r="L560" s="32" t="n">
        <x:v>1</x:v>
      </x:c>
      <x:c r="M560" s="32" t="n">
        <x:v>1</x:v>
      </x:c>
      <x:c r="N560" s="32" t="n">
        <x:v>0</x:v>
      </x:c>
      <x:c r="O560" s="32" t="n">
        <x:v>1</x:v>
      </x:c>
      <x:c r="P560" s="37" t="n">
        <x:f>ROUND('Scoring Method'!$B$2*F560/10,1)</x:f>
        <x:v>0</x:v>
      </x:c>
      <x:c r="Q560" s="37" t="n">
        <x:f>ROUND(MIN('Scoring Method'!$B$3,10*G560),1)</x:f>
        <x:v>10</x:v>
      </x:c>
      <x:c r="R560" s="37" t="n">
        <x:f>IF(H560="",0,ROUND('Scoring Method'!$B$4*(101-H560)/100,1))</x:f>
        <x:v>0</x:v>
      </x:c>
      <x:c r="S560" s="37" t="n">
        <x:f>ROUND(IF(I560="",0,7.5*MIN(1,LN(1+I560)/LN(1+'Scoring Method'!$B$10)))+7.5*LN(1+J560)/LN(1+'Scoring Method'!$B$9),1)</x:f>
        <x:v>7.8</x:v>
      </x:c>
      <x:c r="T560" s="37" t="n">
        <x:f>SUM(K560:O560)</x:f>
        <x:v>4</x:v>
      </x:c>
      <x:c r="U560" s="37" t="n">
        <x:f>ROUND(SUM(P560:T560),1)</x:f>
        <x:v>21.8</x:v>
      </x:c>
      <x:c r="V560" s="32"/>
      <x:c r="W560" s="32" t="str">
        <x:v>연도 등록</x:v>
      </x:c>
    </x:row>
    <x:row r="561" ht="24" customHeight="1">
      <x:c r="A561" s="32" t="n">
        <x:v>557</x:v>
      </x:c>
      <x:c r="B561" s="32" t="str">
        <x:v>Desert Notebooks</x:v>
      </x:c>
      <x:c r="C561" s="32" t="str">
        <x:v>Ben Ehrenreich</x:v>
      </x:c>
      <x:c r="D561" s="32" t="str">
        <x:v>에세이</x:v>
      </x:c>
      <x:c r="E561" s="32" t="n">
        <x:v>2020</x:v>
      </x:c>
      <x:c r="F561" s="32" t="n">
        <x:v>0</x:v>
      </x:c>
      <x:c r="G561" s="32" t="n">
        <x:v>1</x:v>
      </x:c>
      <x:c r="H561" s="32"/>
      <x:c r="I561" s="32" t="n">
        <x:f>IF(E561="","",MAX(0,'Scoring Method'!$B$11-E561-IF(E561&lt;0,1,0)))</x:f>
        <x:v>6</x:v>
      </x:c>
      <x:c r="J561" s="32" t="n">
        <x:v>10</x:v>
      </x:c>
      <x:c r="K561" s="32" t="n">
        <x:v>1</x:v>
      </x:c>
      <x:c r="L561" s="32" t="n">
        <x:v>1</x:v>
      </x:c>
      <x:c r="M561" s="32" t="n">
        <x:v>1</x:v>
      </x:c>
      <x:c r="N561" s="32" t="n">
        <x:v>0</x:v>
      </x:c>
      <x:c r="O561" s="32" t="n">
        <x:v>1</x:v>
      </x:c>
      <x:c r="P561" s="37" t="n">
        <x:f>ROUND('Scoring Method'!$B$2*F561/10,1)</x:f>
        <x:v>0</x:v>
      </x:c>
      <x:c r="Q561" s="37" t="n">
        <x:f>ROUND(MIN('Scoring Method'!$B$3,10*G561),1)</x:f>
        <x:v>10</x:v>
      </x:c>
      <x:c r="R561" s="37" t="n">
        <x:f>IF(H561="",0,ROUND('Scoring Method'!$B$4*(101-H561)/100,1))</x:f>
        <x:v>0</x:v>
      </x:c>
      <x:c r="S561" s="37" t="n">
        <x:f>ROUND(IF(I561="",0,7.5*MIN(1,LN(1+I561)/LN(1+'Scoring Method'!$B$10)))+7.5*LN(1+J561)/LN(1+'Scoring Method'!$B$9),1)</x:f>
        <x:v>8.4</x:v>
      </x:c>
      <x:c r="T561" s="37" t="n">
        <x:f>SUM(K561:O561)</x:f>
        <x:v>4</x:v>
      </x:c>
      <x:c r="U561" s="37" t="n">
        <x:f>ROUND(SUM(P561:T561),1)</x:f>
        <x:v>22.4</x:v>
      </x:c>
      <x:c r="V561" s="32"/>
      <x:c r="W561" s="32" t="str">
        <x:v>연도 등록</x:v>
      </x:c>
    </x:row>
    <x:row r="562" ht="24" customHeight="1">
      <x:c r="A562" s="32" t="n">
        <x:v>558</x:v>
      </x:c>
      <x:c r="B562" s="32" t="str">
        <x:v>그녀 손안의 죽음(Death in Her Hands)</x:v>
      </x:c>
      <x:c r="C562" s="32" t="str">
        <x:v>Ottessa Charlotte Moshfegh</x:v>
      </x:c>
      <x:c r="D562" s="32" t="str">
        <x:v>소설·단편소설</x:v>
      </x:c>
      <x:c r="E562" s="32" t="n">
        <x:v>2020</x:v>
      </x:c>
      <x:c r="F562" s="32" t="n">
        <x:v>0</x:v>
      </x:c>
      <x:c r="G562" s="32" t="n">
        <x:v>1</x:v>
      </x:c>
      <x:c r="H562" s="32"/>
      <x:c r="I562" s="32" t="n">
        <x:f>IF(E562="","",MAX(0,'Scoring Method'!$B$11-E562-IF(E562&lt;0,1,0)))</x:f>
        <x:v>6</x:v>
      </x:c>
      <x:c r="J562" s="32" t="n">
        <x:v>9</x:v>
      </x:c>
      <x:c r="K562" s="32" t="n">
        <x:v>1</x:v>
      </x:c>
      <x:c r="L562" s="32" t="n">
        <x:v>1</x:v>
      </x:c>
      <x:c r="M562" s="32" t="n">
        <x:v>1</x:v>
      </x:c>
      <x:c r="N562" s="32" t="n">
        <x:v>0</x:v>
      </x:c>
      <x:c r="O562" s="32" t="n">
        <x:v>1</x:v>
      </x:c>
      <x:c r="P562" s="37" t="n">
        <x:f>ROUND('Scoring Method'!$B$2*F562/10,1)</x:f>
        <x:v>0</x:v>
      </x:c>
      <x:c r="Q562" s="37" t="n">
        <x:f>ROUND(MIN('Scoring Method'!$B$3,10*G562),1)</x:f>
        <x:v>10</x:v>
      </x:c>
      <x:c r="R562" s="37" t="n">
        <x:f>IF(H562="",0,ROUND('Scoring Method'!$B$4*(101-H562)/100,1))</x:f>
        <x:v>0</x:v>
      </x:c>
      <x:c r="S562" s="37" t="n">
        <x:f>ROUND(IF(I562="",0,7.5*MIN(1,LN(1+I562)/LN(1+'Scoring Method'!$B$10)))+7.5*LN(1+J562)/LN(1+'Scoring Method'!$B$9),1)</x:f>
        <x:v>8.1</x:v>
      </x:c>
      <x:c r="T562" s="37" t="n">
        <x:f>SUM(K562:O562)</x:f>
        <x:v>4</x:v>
      </x:c>
      <x:c r="U562" s="37" t="n">
        <x:f>ROUND(SUM(P562:T562),1)</x:f>
        <x:v>22.1</x:v>
      </x:c>
      <x:c r="V562" s="32"/>
      <x:c r="W562" s="32" t="str">
        <x:v>연도 등록</x:v>
      </x:c>
    </x:row>
    <x:row r="563" ht="24" customHeight="1">
      <x:c r="A563" s="32" t="n">
        <x:v>559</x:v>
      </x:c>
      <x:c r="B563" s="32" t="str">
        <x:v>사랑하는 아이(Dear Child)</x:v>
      </x:c>
      <x:c r="C563" s="32" t="str">
        <x:v>Romy Hausmann</x:v>
      </x:c>
      <x:c r="D563" s="32" t="str">
        <x:v>소설·단편소설</x:v>
      </x:c>
      <x:c r="E563" s="32" t="n">
        <x:v>2019</x:v>
      </x:c>
      <x:c r="F563" s="32" t="n">
        <x:v>0</x:v>
      </x:c>
      <x:c r="G563" s="32" t="n">
        <x:v>1</x:v>
      </x:c>
      <x:c r="H563" s="32"/>
      <x:c r="I563" s="32" t="n">
        <x:f>IF(E563="","",MAX(0,'Scoring Method'!$B$11-E563-IF(E563&lt;0,1,0)))</x:f>
        <x:v>7</x:v>
      </x:c>
      <x:c r="J563" s="32" t="n">
        <x:v>7</x:v>
      </x:c>
      <x:c r="K563" s="32" t="n">
        <x:v>1</x:v>
      </x:c>
      <x:c r="L563" s="32" t="n">
        <x:v>1</x:v>
      </x:c>
      <x:c r="M563" s="32" t="n">
        <x:v>1</x:v>
      </x:c>
      <x:c r="N563" s="32" t="n">
        <x:v>0</x:v>
      </x:c>
      <x:c r="O563" s="32" t="n">
        <x:v>1</x:v>
      </x:c>
      <x:c r="P563" s="37" t="n">
        <x:f>ROUND('Scoring Method'!$B$2*F563/10,1)</x:f>
        <x:v>0</x:v>
      </x:c>
      <x:c r="Q563" s="37" t="n">
        <x:f>ROUND(MIN('Scoring Method'!$B$3,10*G563),1)</x:f>
        <x:v>10</x:v>
      </x:c>
      <x:c r="R563" s="37" t="n">
        <x:f>IF(H563="",0,ROUND('Scoring Method'!$B$4*(101-H563)/100,1))</x:f>
        <x:v>0</x:v>
      </x:c>
      <x:c r="S563" s="37" t="n">
        <x:f>ROUND(IF(I563="",0,7.5*MIN(1,LN(1+I563)/LN(1+'Scoring Method'!$B$10)))+7.5*LN(1+J563)/LN(1+'Scoring Method'!$B$9),1)</x:f>
        <x:v>7.7</x:v>
      </x:c>
      <x:c r="T563" s="37" t="n">
        <x:f>SUM(K563:O563)</x:f>
        <x:v>4</x:v>
      </x:c>
      <x:c r="U563" s="37" t="n">
        <x:f>ROUND(SUM(P563:T563),1)</x:f>
        <x:v>21.7</x:v>
      </x:c>
      <x:c r="V563" s="32"/>
      <x:c r="W563" s="32" t="str">
        <x:v>연도 등록</x:v>
      </x:c>
    </x:row>
    <x:row r="564" ht="24" customHeight="1">
      <x:c r="A564" s="32" t="n">
        <x:v>560</x:v>
      </x:c>
      <x:c r="B564" s="32" t="str">
        <x:v>어메이징 브루클린(Deacon King Kong)</x:v>
      </x:c>
      <x:c r="C564" s="32" t="str">
        <x:v>James McBride</x:v>
      </x:c>
      <x:c r="D564" s="32" t="str">
        <x:v>소설·단편소설</x:v>
      </x:c>
      <x:c r="E564" s="32" t="n">
        <x:v>2020</x:v>
      </x:c>
      <x:c r="F564" s="32" t="n">
        <x:v>0</x:v>
      </x:c>
      <x:c r="G564" s="32" t="n">
        <x:v>1</x:v>
      </x:c>
      <x:c r="H564" s="32"/>
      <x:c r="I564" s="32" t="n">
        <x:f>IF(E564="","",MAX(0,'Scoring Method'!$B$11-E564-IF(E564&lt;0,1,0)))</x:f>
        <x:v>6</x:v>
      </x:c>
      <x:c r="J564" s="32" t="n">
        <x:v>7</x:v>
      </x:c>
      <x:c r="K564" s="32" t="n">
        <x:v>1</x:v>
      </x:c>
      <x:c r="L564" s="32" t="n">
        <x:v>1</x:v>
      </x:c>
      <x:c r="M564" s="32" t="n">
        <x:v>1</x:v>
      </x:c>
      <x:c r="N564" s="32" t="n">
        <x:v>0</x:v>
      </x:c>
      <x:c r="O564" s="32" t="n">
        <x:v>1</x:v>
      </x:c>
      <x:c r="P564" s="37" t="n">
        <x:f>ROUND('Scoring Method'!$B$2*F564/10,1)</x:f>
        <x:v>0</x:v>
      </x:c>
      <x:c r="Q564" s="37" t="n">
        <x:f>ROUND(MIN('Scoring Method'!$B$3,10*G564),1)</x:f>
        <x:v>10</x:v>
      </x:c>
      <x:c r="R564" s="37" t="n">
        <x:f>IF(H564="",0,ROUND('Scoring Method'!$B$4*(101-H564)/100,1))</x:f>
        <x:v>0</x:v>
      </x:c>
      <x:c r="S564" s="37" t="n">
        <x:f>ROUND(IF(I564="",0,7.5*MIN(1,LN(1+I564)/LN(1+'Scoring Method'!$B$10)))+7.5*LN(1+J564)/LN(1+'Scoring Method'!$B$9),1)</x:f>
        <x:v>7.6</x:v>
      </x:c>
      <x:c r="T564" s="37" t="n">
        <x:f>SUM(K564:O564)</x:f>
        <x:v>4</x:v>
      </x:c>
      <x:c r="U564" s="37" t="n">
        <x:f>ROUND(SUM(P564:T564),1)</x:f>
        <x:v>21.6</x:v>
      </x:c>
      <x:c r="V564" s="32"/>
      <x:c r="W564" s="32" t="str">
        <x:v>연도 등록</x:v>
      </x:c>
    </x:row>
    <x:row r="565" ht="24" customHeight="1">
      <x:c r="A565" s="32" t="n">
        <x:v>561</x:v>
      </x:c>
      <x:c r="B565" s="32" t="str">
        <x:v>The Cold Millions</x:v>
      </x:c>
      <x:c r="C565" s="32" t="str">
        <x:v>Jess Walter</x:v>
      </x:c>
      <x:c r="D565" s="32" t="str">
        <x:v>소설·단편소설</x:v>
      </x:c>
      <x:c r="E565" s="32" t="n">
        <x:v>2020</x:v>
      </x:c>
      <x:c r="F565" s="32" t="n">
        <x:v>0</x:v>
      </x:c>
      <x:c r="G565" s="32" t="n">
        <x:v>1</x:v>
      </x:c>
      <x:c r="H565" s="32"/>
      <x:c r="I565" s="32" t="n">
        <x:f>IF(E565="","",MAX(0,'Scoring Method'!$B$11-E565-IF(E565&lt;0,1,0)))</x:f>
        <x:v>6</x:v>
      </x:c>
      <x:c r="J565" s="32" t="n">
        <x:v>8</x:v>
      </x:c>
      <x:c r="K565" s="32" t="n">
        <x:v>1</x:v>
      </x:c>
      <x:c r="L565" s="32" t="n">
        <x:v>1</x:v>
      </x:c>
      <x:c r="M565" s="32" t="n">
        <x:v>1</x:v>
      </x:c>
      <x:c r="N565" s="32" t="n">
        <x:v>0</x:v>
      </x:c>
      <x:c r="O565" s="32" t="n">
        <x:v>1</x:v>
      </x:c>
      <x:c r="P565" s="37" t="n">
        <x:f>ROUND('Scoring Method'!$B$2*F565/10,1)</x:f>
        <x:v>0</x:v>
      </x:c>
      <x:c r="Q565" s="37" t="n">
        <x:f>ROUND(MIN('Scoring Method'!$B$3,10*G565),1)</x:f>
        <x:v>10</x:v>
      </x:c>
      <x:c r="R565" s="37" t="n">
        <x:f>IF(H565="",0,ROUND('Scoring Method'!$B$4*(101-H565)/100,1))</x:f>
        <x:v>0</x:v>
      </x:c>
      <x:c r="S565" s="37" t="n">
        <x:f>ROUND(IF(I565="",0,7.5*MIN(1,LN(1+I565)/LN(1+'Scoring Method'!$B$10)))+7.5*LN(1+J565)/LN(1+'Scoring Method'!$B$9),1)</x:f>
        <x:v>7.8</x:v>
      </x:c>
      <x:c r="T565" s="37" t="n">
        <x:f>SUM(K565:O565)</x:f>
        <x:v>4</x:v>
      </x:c>
      <x:c r="U565" s="37" t="n">
        <x:f>ROUND(SUM(P565:T565),1)</x:f>
        <x:v>21.8</x:v>
      </x:c>
      <x:c r="V565" s="32"/>
      <x:c r="W565" s="32" t="str">
        <x:v>연도 등록</x:v>
      </x:c>
    </x:row>
    <x:row r="566" ht="24" customHeight="1">
      <x:c r="A566" s="32" t="n">
        <x:v>562</x:v>
      </x:c>
      <x:c r="B566" s="32" t="str">
        <x:v>우리는 도시가 된다(The City We Became)</x:v>
      </x:c>
      <x:c r="C566" s="32" t="str">
        <x:v>Nora Keita Jemisin</x:v>
      </x:c>
      <x:c r="D566" s="32" t="str">
        <x:v>소설·단편소설</x:v>
      </x:c>
      <x:c r="E566" s="32" t="n">
        <x:v>2020</x:v>
      </x:c>
      <x:c r="F566" s="32" t="n">
        <x:v>0</x:v>
      </x:c>
      <x:c r="G566" s="32" t="n">
        <x:v>1</x:v>
      </x:c>
      <x:c r="H566" s="32"/>
      <x:c r="I566" s="32" t="n">
        <x:f>IF(E566="","",MAX(0,'Scoring Method'!$B$11-E566-IF(E566&lt;0,1,0)))</x:f>
        <x:v>6</x:v>
      </x:c>
      <x:c r="J566" s="32" t="n">
        <x:v>7</x:v>
      </x:c>
      <x:c r="K566" s="32" t="n">
        <x:v>1</x:v>
      </x:c>
      <x:c r="L566" s="32" t="n">
        <x:v>1</x:v>
      </x:c>
      <x:c r="M566" s="32" t="n">
        <x:v>1</x:v>
      </x:c>
      <x:c r="N566" s="32" t="n">
        <x:v>0</x:v>
      </x:c>
      <x:c r="O566" s="32" t="n">
        <x:v>1</x:v>
      </x:c>
      <x:c r="P566" s="37" t="n">
        <x:f>ROUND('Scoring Method'!$B$2*F566/10,1)</x:f>
        <x:v>0</x:v>
      </x:c>
      <x:c r="Q566" s="37" t="n">
        <x:f>ROUND(MIN('Scoring Method'!$B$3,10*G566),1)</x:f>
        <x:v>10</x:v>
      </x:c>
      <x:c r="R566" s="37" t="n">
        <x:f>IF(H566="",0,ROUND('Scoring Method'!$B$4*(101-H566)/100,1))</x:f>
        <x:v>0</x:v>
      </x:c>
      <x:c r="S566" s="37" t="n">
        <x:f>ROUND(IF(I566="",0,7.5*MIN(1,LN(1+I566)/LN(1+'Scoring Method'!$B$10)))+7.5*LN(1+J566)/LN(1+'Scoring Method'!$B$9),1)</x:f>
        <x:v>7.6</x:v>
      </x:c>
      <x:c r="T566" s="37" t="n">
        <x:f>SUM(K566:O566)</x:f>
        <x:v>4</x:v>
      </x:c>
      <x:c r="U566" s="37" t="n">
        <x:f>ROUND(SUM(P566:T566),1)</x:f>
        <x:v>21.6</x:v>
      </x:c>
      <x:c r="V566" s="32"/>
      <x:c r="W566" s="32" t="str">
        <x:v>연도 등록</x:v>
      </x:c>
    </x:row>
    <x:row r="567" ht="24" customHeight="1">
      <x:c r="A567" s="32" t="n">
        <x:v>563</x:v>
      </x:c>
      <x:c r="B567" s="32" t="str">
        <x:v>어린이 성경(A Children’s Bible)</x:v>
      </x:c>
      <x:c r="C567" s="32" t="str">
        <x:v>Lydia Millet</x:v>
      </x:c>
      <x:c r="D567" s="32" t="str">
        <x:v>소설·단편소설</x:v>
      </x:c>
      <x:c r="E567" s="32" t="n">
        <x:v>2020</x:v>
      </x:c>
      <x:c r="F567" s="32" t="n">
        <x:v>0</x:v>
      </x:c>
      <x:c r="G567" s="32" t="n">
        <x:v>1</x:v>
      </x:c>
      <x:c r="H567" s="32"/>
      <x:c r="I567" s="32" t="n">
        <x:f>IF(E567="","",MAX(0,'Scoring Method'!$B$11-E567-IF(E567&lt;0,1,0)))</x:f>
        <x:v>6</x:v>
      </x:c>
      <x:c r="J567" s="32" t="n">
        <x:v>8</x:v>
      </x:c>
      <x:c r="K567" s="32" t="n">
        <x:v>1</x:v>
      </x:c>
      <x:c r="L567" s="32" t="n">
        <x:v>1</x:v>
      </x:c>
      <x:c r="M567" s="32" t="n">
        <x:v>1</x:v>
      </x:c>
      <x:c r="N567" s="32" t="n">
        <x:v>0</x:v>
      </x:c>
      <x:c r="O567" s="32" t="n">
        <x:v>1</x:v>
      </x:c>
      <x:c r="P567" s="37" t="n">
        <x:f>ROUND('Scoring Method'!$B$2*F567/10,1)</x:f>
        <x:v>0</x:v>
      </x:c>
      <x:c r="Q567" s="37" t="n">
        <x:f>ROUND(MIN('Scoring Method'!$B$3,10*G567),1)</x:f>
        <x:v>10</x:v>
      </x:c>
      <x:c r="R567" s="37" t="n">
        <x:f>IF(H567="",0,ROUND('Scoring Method'!$B$4*(101-H567)/100,1))</x:f>
        <x:v>0</x:v>
      </x:c>
      <x:c r="S567" s="37" t="n">
        <x:f>ROUND(IF(I567="",0,7.5*MIN(1,LN(1+I567)/LN(1+'Scoring Method'!$B$10)))+7.5*LN(1+J567)/LN(1+'Scoring Method'!$B$9),1)</x:f>
        <x:v>7.8</x:v>
      </x:c>
      <x:c r="T567" s="37" t="n">
        <x:f>SUM(K567:O567)</x:f>
        <x:v>4</x:v>
      </x:c>
      <x:c r="U567" s="37" t="n">
        <x:f>ROUND(SUM(P567:T567),1)</x:f>
        <x:v>21.8</x:v>
      </x:c>
      <x:c r="V567" s="32"/>
      <x:c r="W567" s="32" t="str">
        <x:v>연도 등록</x:v>
      </x:c>
    </x:row>
    <x:row r="568" ht="24" customHeight="1">
      <x:c r="A568" s="32" t="n">
        <x:v>564</x:v>
      </x:c>
      <x:c r="B568" s="32" t="str">
        <x:v>카스트(Caste)</x:v>
      </x:c>
      <x:c r="C568" s="32" t="str">
        <x:v>Isabel Wilkerson</x:v>
      </x:c>
      <x:c r="D568" s="32" t="str">
        <x:v>기타</x:v>
      </x:c>
      <x:c r="E568" s="32" t="n">
        <x:v>2020</x:v>
      </x:c>
      <x:c r="F568" s="32" t="n">
        <x:v>0</x:v>
      </x:c>
      <x:c r="G568" s="32" t="n">
        <x:v>1</x:v>
      </x:c>
      <x:c r="H568" s="32"/>
      <x:c r="I568" s="32" t="n">
        <x:f>IF(E568="","",MAX(0,'Scoring Method'!$B$11-E568-IF(E568&lt;0,1,0)))</x:f>
        <x:v>6</x:v>
      </x:c>
      <x:c r="J568" s="32" t="n">
        <x:v>8</x:v>
      </x:c>
      <x:c r="K568" s="32" t="n">
        <x:v>1</x:v>
      </x:c>
      <x:c r="L568" s="32" t="n">
        <x:v>1</x:v>
      </x:c>
      <x:c r="M568" s="32" t="n">
        <x:v>1</x:v>
      </x:c>
      <x:c r="N568" s="32" t="n">
        <x:v>0</x:v>
      </x:c>
      <x:c r="O568" s="32" t="n">
        <x:v>1</x:v>
      </x:c>
      <x:c r="P568" s="37" t="n">
        <x:f>ROUND('Scoring Method'!$B$2*F568/10,1)</x:f>
        <x:v>0</x:v>
      </x:c>
      <x:c r="Q568" s="37" t="n">
        <x:f>ROUND(MIN('Scoring Method'!$B$3,10*G568),1)</x:f>
        <x:v>10</x:v>
      </x:c>
      <x:c r="R568" s="37" t="n">
        <x:f>IF(H568="",0,ROUND('Scoring Method'!$B$4*(101-H568)/100,1))</x:f>
        <x:v>0</x:v>
      </x:c>
      <x:c r="S568" s="37" t="n">
        <x:f>ROUND(IF(I568="",0,7.5*MIN(1,LN(1+I568)/LN(1+'Scoring Method'!$B$10)))+7.5*LN(1+J568)/LN(1+'Scoring Method'!$B$9),1)</x:f>
        <x:v>7.8</x:v>
      </x:c>
      <x:c r="T568" s="37" t="n">
        <x:f>SUM(K568:O568)</x:f>
        <x:v>4</x:v>
      </x:c>
      <x:c r="U568" s="37" t="n">
        <x:f>ROUND(SUM(P568:T568),1)</x:f>
        <x:v>21.8</x:v>
      </x:c>
      <x:c r="V568" s="32"/>
      <x:c r="W568" s="32" t="str">
        <x:v>연도 등록</x:v>
      </x:c>
    </x:row>
    <x:row r="569" ht="24" customHeight="1">
      <x:c r="A569" s="32" t="n">
        <x:v>565</x:v>
      </x:c>
      <x:c r="B569" s="32" t="str">
        <x:v>콜카타의 세 사람(A Burning)</x:v>
      </x:c>
      <x:c r="C569" s="32" t="str">
        <x:v>Megha Majumdar</x:v>
      </x:c>
      <x:c r="D569" s="32" t="str">
        <x:v>소설·단편소설</x:v>
      </x:c>
      <x:c r="E569" s="32" t="n">
        <x:v>2020</x:v>
      </x:c>
      <x:c r="F569" s="32" t="n">
        <x:v>0</x:v>
      </x:c>
      <x:c r="G569" s="32" t="n">
        <x:v>1</x:v>
      </x:c>
      <x:c r="H569" s="32"/>
      <x:c r="I569" s="32" t="n">
        <x:f>IF(E569="","",MAX(0,'Scoring Method'!$B$11-E569-IF(E569&lt;0,1,0)))</x:f>
        <x:v>6</x:v>
      </x:c>
      <x:c r="J569" s="32" t="n">
        <x:v>7</x:v>
      </x:c>
      <x:c r="K569" s="32" t="n">
        <x:v>1</x:v>
      </x:c>
      <x:c r="L569" s="32" t="n">
        <x:v>1</x:v>
      </x:c>
      <x:c r="M569" s="32" t="n">
        <x:v>1</x:v>
      </x:c>
      <x:c r="N569" s="32" t="n">
        <x:v>0</x:v>
      </x:c>
      <x:c r="O569" s="32" t="n">
        <x:v>1</x:v>
      </x:c>
      <x:c r="P569" s="37" t="n">
        <x:f>ROUND('Scoring Method'!$B$2*F569/10,1)</x:f>
        <x:v>0</x:v>
      </x:c>
      <x:c r="Q569" s="37" t="n">
        <x:f>ROUND(MIN('Scoring Method'!$B$3,10*G569),1)</x:f>
        <x:v>10</x:v>
      </x:c>
      <x:c r="R569" s="37" t="n">
        <x:f>IF(H569="",0,ROUND('Scoring Method'!$B$4*(101-H569)/100,1))</x:f>
        <x:v>0</x:v>
      </x:c>
      <x:c r="S569" s="37" t="n">
        <x:f>ROUND(IF(I569="",0,7.5*MIN(1,LN(1+I569)/LN(1+'Scoring Method'!$B$10)))+7.5*LN(1+J569)/LN(1+'Scoring Method'!$B$9),1)</x:f>
        <x:v>7.6</x:v>
      </x:c>
      <x:c r="T569" s="37" t="n">
        <x:f>SUM(K569:O569)</x:f>
        <x:v>4</x:v>
      </x:c>
      <x:c r="U569" s="37" t="n">
        <x:f>ROUND(SUM(P569:T569),1)</x:f>
        <x:v>21.6</x:v>
      </x:c>
      <x:c r="V569" s="32"/>
      <x:c r="W569" s="32" t="str">
        <x:v>연도 등록</x:v>
      </x:c>
    </x:row>
    <x:row r="570" ht="24" customHeight="1">
      <x:c r="A570" s="32" t="n">
        <x:v>566</x:v>
      </x:c>
      <x:c r="B570" s="32" t="str">
        <x:v>여름의 문(Breasts and Eggs)</x:v>
      </x:c>
      <x:c r="C570" s="32" t="str">
        <x:v>Mieko Kawakami</x:v>
      </x:c>
      <x:c r="D570" s="32" t="str">
        <x:v>소설·단편소설</x:v>
      </x:c>
      <x:c r="E570" s="32" t="n">
        <x:v>2019</x:v>
      </x:c>
      <x:c r="F570" s="32" t="n">
        <x:v>0</x:v>
      </x:c>
      <x:c r="G570" s="32" t="n">
        <x:v>1</x:v>
      </x:c>
      <x:c r="H570" s="32"/>
      <x:c r="I570" s="32" t="n">
        <x:f>IF(E570="","",MAX(0,'Scoring Method'!$B$11-E570-IF(E570&lt;0,1,0)))</x:f>
        <x:v>7</x:v>
      </x:c>
      <x:c r="J570" s="32" t="n">
        <x:v>7</x:v>
      </x:c>
      <x:c r="K570" s="32" t="n">
        <x:v>1</x:v>
      </x:c>
      <x:c r="L570" s="32" t="n">
        <x:v>1</x:v>
      </x:c>
      <x:c r="M570" s="32" t="n">
        <x:v>1</x:v>
      </x:c>
      <x:c r="N570" s="32" t="n">
        <x:v>0</x:v>
      </x:c>
      <x:c r="O570" s="32" t="n">
        <x:v>1</x:v>
      </x:c>
      <x:c r="P570" s="37" t="n">
        <x:f>ROUND('Scoring Method'!$B$2*F570/10,1)</x:f>
        <x:v>0</x:v>
      </x:c>
      <x:c r="Q570" s="37" t="n">
        <x:f>ROUND(MIN('Scoring Method'!$B$3,10*G570),1)</x:f>
        <x:v>10</x:v>
      </x:c>
      <x:c r="R570" s="37" t="n">
        <x:f>IF(H570="",0,ROUND('Scoring Method'!$B$4*(101-H570)/100,1))</x:f>
        <x:v>0</x:v>
      </x:c>
      <x:c r="S570" s="37" t="n">
        <x:f>ROUND(IF(I570="",0,7.5*MIN(1,LN(1+I570)/LN(1+'Scoring Method'!$B$10)))+7.5*LN(1+J570)/LN(1+'Scoring Method'!$B$9),1)</x:f>
        <x:v>7.7</x:v>
      </x:c>
      <x:c r="T570" s="37" t="n">
        <x:f>SUM(K570:O570)</x:f>
        <x:v>4</x:v>
      </x:c>
      <x:c r="U570" s="37" t="n">
        <x:f>ROUND(SUM(P570:T570),1)</x:f>
        <x:v>21.7</x:v>
      </x:c>
      <x:c r="V570" s="32"/>
      <x:c r="W570" s="32" t="str">
        <x:v>연도 등록</x:v>
      </x:c>
    </x:row>
    <x:row r="571" ht="24" customHeight="1">
      <x:c r="A571" s="32" t="n">
        <x:v>567</x:v>
      </x:c>
      <x:c r="B571" s="32" t="str">
        <x:v>Boyfriend Material</x:v>
      </x:c>
      <x:c r="C571" s="32" t="str">
        <x:v>Alexis Hall</x:v>
      </x:c>
      <x:c r="D571" s="32" t="str">
        <x:v>소설·단편소설</x:v>
      </x:c>
      <x:c r="E571" s="32" t="n">
        <x:v>2020</x:v>
      </x:c>
      <x:c r="F571" s="32" t="n">
        <x:v>0</x:v>
      </x:c>
      <x:c r="G571" s="32" t="n">
        <x:v>1</x:v>
      </x:c>
      <x:c r="H571" s="32"/>
      <x:c r="I571" s="32" t="n">
        <x:f>IF(E571="","",MAX(0,'Scoring Method'!$B$11-E571-IF(E571&lt;0,1,0)))</x:f>
        <x:v>6</x:v>
      </x:c>
      <x:c r="J571" s="32" t="n">
        <x:v>7</x:v>
      </x:c>
      <x:c r="K571" s="32" t="n">
        <x:v>1</x:v>
      </x:c>
      <x:c r="L571" s="32" t="n">
        <x:v>1</x:v>
      </x:c>
      <x:c r="M571" s="32" t="n">
        <x:v>1</x:v>
      </x:c>
      <x:c r="N571" s="32" t="n">
        <x:v>0</x:v>
      </x:c>
      <x:c r="O571" s="32" t="n">
        <x:v>1</x:v>
      </x:c>
      <x:c r="P571" s="37" t="n">
        <x:f>ROUND('Scoring Method'!$B$2*F571/10,1)</x:f>
        <x:v>0</x:v>
      </x:c>
      <x:c r="Q571" s="37" t="n">
        <x:f>ROUND(MIN('Scoring Method'!$B$3,10*G571),1)</x:f>
        <x:v>10</x:v>
      </x:c>
      <x:c r="R571" s="37" t="n">
        <x:f>IF(H571="",0,ROUND('Scoring Method'!$B$4*(101-H571)/100,1))</x:f>
        <x:v>0</x:v>
      </x:c>
      <x:c r="S571" s="37" t="n">
        <x:f>ROUND(IF(I571="",0,7.5*MIN(1,LN(1+I571)/LN(1+'Scoring Method'!$B$10)))+7.5*LN(1+J571)/LN(1+'Scoring Method'!$B$9),1)</x:f>
        <x:v>7.6</x:v>
      </x:c>
      <x:c r="T571" s="37" t="n">
        <x:f>SUM(K571:O571)</x:f>
        <x:v>4</x:v>
      </x:c>
      <x:c r="U571" s="37" t="n">
        <x:f>ROUND(SUM(P571:T571),1)</x:f>
        <x:v>21.6</x:v>
      </x:c>
      <x:c r="V571" s="32"/>
      <x:c r="W571" s="32" t="str">
        <x:v>연도 등록</x:v>
      </x:c>
    </x:row>
    <x:row r="572" ht="24" customHeight="1">
      <x:c r="A572" s="32" t="n">
        <x:v>568</x:v>
      </x:c>
      <x:c r="B572" s="32" t="str">
        <x:v>Bestiary</x:v>
      </x:c>
      <x:c r="C572" s="32" t="str">
        <x:v>K-Ming Chang</x:v>
      </x:c>
      <x:c r="D572" s="32" t="str">
        <x:v>소설·단편소설</x:v>
      </x:c>
      <x:c r="E572" s="32" t="n">
        <x:v>2020</x:v>
      </x:c>
      <x:c r="F572" s="32" t="n">
        <x:v>0</x:v>
      </x:c>
      <x:c r="G572" s="32" t="n">
        <x:v>1</x:v>
      </x:c>
      <x:c r="H572" s="32"/>
      <x:c r="I572" s="32" t="n">
        <x:f>IF(E572="","",MAX(0,'Scoring Method'!$B$11-E572-IF(E572&lt;0,1,0)))</x:f>
        <x:v>6</x:v>
      </x:c>
      <x:c r="J572" s="32" t="n">
        <x:v>7</x:v>
      </x:c>
      <x:c r="K572" s="32" t="n">
        <x:v>1</x:v>
      </x:c>
      <x:c r="L572" s="32" t="n">
        <x:v>1</x:v>
      </x:c>
      <x:c r="M572" s="32" t="n">
        <x:v>1</x:v>
      </x:c>
      <x:c r="N572" s="32" t="n">
        <x:v>0</x:v>
      </x:c>
      <x:c r="O572" s="32" t="n">
        <x:v>1</x:v>
      </x:c>
      <x:c r="P572" s="37" t="n">
        <x:f>ROUND('Scoring Method'!$B$2*F572/10,1)</x:f>
        <x:v>0</x:v>
      </x:c>
      <x:c r="Q572" s="37" t="n">
        <x:f>ROUND(MIN('Scoring Method'!$B$3,10*G572),1)</x:f>
        <x:v>10</x:v>
      </x:c>
      <x:c r="R572" s="37" t="n">
        <x:f>IF(H572="",0,ROUND('Scoring Method'!$B$4*(101-H572)/100,1))</x:f>
        <x:v>0</x:v>
      </x:c>
      <x:c r="S572" s="37" t="n">
        <x:f>ROUND(IF(I572="",0,7.5*MIN(1,LN(1+I572)/LN(1+'Scoring Method'!$B$10)))+7.5*LN(1+J572)/LN(1+'Scoring Method'!$B$9),1)</x:f>
        <x:v>7.6</x:v>
      </x:c>
      <x:c r="T572" s="37" t="n">
        <x:f>SUM(K572:O572)</x:f>
        <x:v>4</x:v>
      </x:c>
      <x:c r="U572" s="37" t="n">
        <x:f>ROUND(SUM(P572:T572),1)</x:f>
        <x:v>21.6</x:v>
      </x:c>
      <x:c r="V572" s="32"/>
      <x:c r="W572" s="32" t="str">
        <x:v>연도 등록</x:v>
      </x:c>
    </x:row>
    <x:row r="573" ht="24" customHeight="1">
      <x:c r="A573" s="32" t="n">
        <x:v>569</x:v>
      </x:c>
      <x:c r="B573" s="32" t="str">
        <x:v>The Bear</x:v>
      </x:c>
      <x:c r="C573" s="32" t="str">
        <x:v>Andrew Krivak</x:v>
      </x:c>
      <x:c r="D573" s="32" t="str">
        <x:v>소설·단편소설</x:v>
      </x:c>
      <x:c r="E573" s="32" t="n">
        <x:v>2020</x:v>
      </x:c>
      <x:c r="F573" s="32" t="n">
        <x:v>0</x:v>
      </x:c>
      <x:c r="G573" s="32" t="n">
        <x:v>1</x:v>
      </x:c>
      <x:c r="H573" s="32"/>
      <x:c r="I573" s="32" t="n">
        <x:f>IF(E573="","",MAX(0,'Scoring Method'!$B$11-E573-IF(E573&lt;0,1,0)))</x:f>
        <x:v>6</x:v>
      </x:c>
      <x:c r="J573" s="32" t="n">
        <x:v>8</x:v>
      </x:c>
      <x:c r="K573" s="32" t="n">
        <x:v>1</x:v>
      </x:c>
      <x:c r="L573" s="32" t="n">
        <x:v>1</x:v>
      </x:c>
      <x:c r="M573" s="32" t="n">
        <x:v>1</x:v>
      </x:c>
      <x:c r="N573" s="32" t="n">
        <x:v>0</x:v>
      </x:c>
      <x:c r="O573" s="32" t="n">
        <x:v>1</x:v>
      </x:c>
      <x:c r="P573" s="37" t="n">
        <x:f>ROUND('Scoring Method'!$B$2*F573/10,1)</x:f>
        <x:v>0</x:v>
      </x:c>
      <x:c r="Q573" s="37" t="n">
        <x:f>ROUND(MIN('Scoring Method'!$B$3,10*G573),1)</x:f>
        <x:v>10</x:v>
      </x:c>
      <x:c r="R573" s="37" t="n">
        <x:f>IF(H573="",0,ROUND('Scoring Method'!$B$4*(101-H573)/100,1))</x:f>
        <x:v>0</x:v>
      </x:c>
      <x:c r="S573" s="37" t="n">
        <x:f>ROUND(IF(I573="",0,7.5*MIN(1,LN(1+I573)/LN(1+'Scoring Method'!$B$10)))+7.5*LN(1+J573)/LN(1+'Scoring Method'!$B$9),1)</x:f>
        <x:v>7.8</x:v>
      </x:c>
      <x:c r="T573" s="37" t="n">
        <x:f>SUM(K573:O573)</x:f>
        <x:v>4</x:v>
      </x:c>
      <x:c r="U573" s="37" t="n">
        <x:f>ROUND(SUM(P573:T573),1)</x:f>
        <x:v>21.8</x:v>
      </x:c>
      <x:c r="V573" s="32"/>
      <x:c r="W573" s="32" t="str">
        <x:v>연도 등록</x:v>
      </x:c>
    </x:row>
    <x:row r="574" ht="24" customHeight="1">
      <x:c r="A574" s="32" t="n">
        <x:v>570</x:v>
      </x:c>
      <x:c r="B574" s="32" t="str">
        <x:v>Apeirogon</x:v>
      </x:c>
      <x:c r="C574" s="32" t="str">
        <x:v>Colum McCann</x:v>
      </x:c>
      <x:c r="D574" s="32" t="str">
        <x:v>소설·단편소설</x:v>
      </x:c>
      <x:c r="E574" s="32" t="n">
        <x:v>2020</x:v>
      </x:c>
      <x:c r="F574" s="32" t="n">
        <x:v>0</x:v>
      </x:c>
      <x:c r="G574" s="32" t="n">
        <x:v>1</x:v>
      </x:c>
      <x:c r="H574" s="32"/>
      <x:c r="I574" s="32" t="n">
        <x:f>IF(E574="","",MAX(0,'Scoring Method'!$B$11-E574-IF(E574&lt;0,1,0)))</x:f>
        <x:v>6</x:v>
      </x:c>
      <x:c r="J574" s="32" t="n">
        <x:v>8</x:v>
      </x:c>
      <x:c r="K574" s="32" t="n">
        <x:v>1</x:v>
      </x:c>
      <x:c r="L574" s="32" t="n">
        <x:v>1</x:v>
      </x:c>
      <x:c r="M574" s="32" t="n">
        <x:v>1</x:v>
      </x:c>
      <x:c r="N574" s="32" t="n">
        <x:v>0</x:v>
      </x:c>
      <x:c r="O574" s="32" t="n">
        <x:v>1</x:v>
      </x:c>
      <x:c r="P574" s="37" t="n">
        <x:f>ROUND('Scoring Method'!$B$2*F574/10,1)</x:f>
        <x:v>0</x:v>
      </x:c>
      <x:c r="Q574" s="37" t="n">
        <x:f>ROUND(MIN('Scoring Method'!$B$3,10*G574),1)</x:f>
        <x:v>10</x:v>
      </x:c>
      <x:c r="R574" s="37" t="n">
        <x:f>IF(H574="",0,ROUND('Scoring Method'!$B$4*(101-H574)/100,1))</x:f>
        <x:v>0</x:v>
      </x:c>
      <x:c r="S574" s="37" t="n">
        <x:f>ROUND(IF(I574="",0,7.5*MIN(1,LN(1+I574)/LN(1+'Scoring Method'!$B$10)))+7.5*LN(1+J574)/LN(1+'Scoring Method'!$B$9),1)</x:f>
        <x:v>7.8</x:v>
      </x:c>
      <x:c r="T574" s="37" t="n">
        <x:f>SUM(K574:O574)</x:f>
        <x:v>4</x:v>
      </x:c>
      <x:c r="U574" s="37" t="n">
        <x:f>ROUND(SUM(P574:T574),1)</x:f>
        <x:v>21.8</x:v>
      </x:c>
      <x:c r="V574" s="32"/>
      <x:c r="W574" s="32" t="str">
        <x:v>연도 등록</x:v>
      </x:c>
    </x:row>
    <x:row r="575" ht="24" customHeight="1">
      <x:c r="A575" s="32" t="n">
        <x:v>571</x:v>
      </x:c>
      <x:c r="B575" s="32" t="str">
        <x:v>유지니아(The Aosawa Murders)</x:v>
      </x:c>
      <x:c r="C575" s="32" t="str">
        <x:v>Riku Onda</x:v>
      </x:c>
      <x:c r="D575" s="32" t="str">
        <x:v>소설·단편소설</x:v>
      </x:c>
      <x:c r="E575" s="32" t="n">
        <x:v>2005</x:v>
      </x:c>
      <x:c r="F575" s="32" t="n">
        <x:v>0</x:v>
      </x:c>
      <x:c r="G575" s="32" t="n">
        <x:v>1</x:v>
      </x:c>
      <x:c r="H575" s="32"/>
      <x:c r="I575" s="32" t="n">
        <x:f>IF(E575="","",MAX(0,'Scoring Method'!$B$11-E575-IF(E575&lt;0,1,0)))</x:f>
        <x:v>21</x:v>
      </x:c>
      <x:c r="J575" s="32" t="n">
        <x:v>10</x:v>
      </x:c>
      <x:c r="K575" s="32" t="n">
        <x:v>1</x:v>
      </x:c>
      <x:c r="L575" s="32" t="n">
        <x:v>1</x:v>
      </x:c>
      <x:c r="M575" s="32" t="n">
        <x:v>1</x:v>
      </x:c>
      <x:c r="N575" s="32" t="n">
        <x:v>0</x:v>
      </x:c>
      <x:c r="O575" s="32" t="n">
        <x:v>1</x:v>
      </x:c>
      <x:c r="P575" s="37" t="n">
        <x:f>ROUND('Scoring Method'!$B$2*F575/10,1)</x:f>
        <x:v>0</x:v>
      </x:c>
      <x:c r="Q575" s="37" t="n">
        <x:f>ROUND(MIN('Scoring Method'!$B$3,10*G575),1)</x:f>
        <x:v>10</x:v>
      </x:c>
      <x:c r="R575" s="37" t="n">
        <x:f>IF(H575="",0,ROUND('Scoring Method'!$B$4*(101-H575)/100,1))</x:f>
        <x:v>0</x:v>
      </x:c>
      <x:c r="S575" s="37" t="n">
        <x:f>ROUND(IF(I575="",0,7.5*MIN(1,LN(1+I575)/LN(1+'Scoring Method'!$B$10)))+7.5*LN(1+J575)/LN(1+'Scoring Method'!$B$9),1)</x:f>
        <x:v>9.7</x:v>
      </x:c>
      <x:c r="T575" s="37" t="n">
        <x:f>SUM(K575:O575)</x:f>
        <x:v>4</x:v>
      </x:c>
      <x:c r="U575" s="37" t="n">
        <x:f>ROUND(SUM(P575:T575),1)</x:f>
        <x:v>23.7</x:v>
      </x:c>
      <x:c r="V575" s="32"/>
      <x:c r="W575" s="32" t="str">
        <x:v>연도 등록</x:v>
      </x:c>
    </x:row>
    <x:row r="576" ht="24" customHeight="1">
      <x:c r="A576" s="32" t="n">
        <x:v>572</x:v>
      </x:c>
      <x:c r="B576" s="32" t="str">
        <x:v>The Abstainer</x:v>
      </x:c>
      <x:c r="C576" s="32" t="str">
        <x:v>Ian McGuire</x:v>
      </x:c>
      <x:c r="D576" s="32" t="str">
        <x:v>소설·단편소설</x:v>
      </x:c>
      <x:c r="E576" s="32" t="n">
        <x:v>2020</x:v>
      </x:c>
      <x:c r="F576" s="32" t="n">
        <x:v>0</x:v>
      </x:c>
      <x:c r="G576" s="32" t="n">
        <x:v>1</x:v>
      </x:c>
      <x:c r="H576" s="32"/>
      <x:c r="I576" s="32" t="n">
        <x:f>IF(E576="","",MAX(0,'Scoring Method'!$B$11-E576-IF(E576&lt;0,1,0)))</x:f>
        <x:v>6</x:v>
      </x:c>
      <x:c r="J576" s="32" t="n">
        <x:v>10</x:v>
      </x:c>
      <x:c r="K576" s="32" t="n">
        <x:v>1</x:v>
      </x:c>
      <x:c r="L576" s="32" t="n">
        <x:v>1</x:v>
      </x:c>
      <x:c r="M576" s="32" t="n">
        <x:v>1</x:v>
      </x:c>
      <x:c r="N576" s="32" t="n">
        <x:v>0</x:v>
      </x:c>
      <x:c r="O576" s="32" t="n">
        <x:v>1</x:v>
      </x:c>
      <x:c r="P576" s="37" t="n">
        <x:f>ROUND('Scoring Method'!$B$2*F576/10,1)</x:f>
        <x:v>0</x:v>
      </x:c>
      <x:c r="Q576" s="37" t="n">
        <x:f>ROUND(MIN('Scoring Method'!$B$3,10*G576),1)</x:f>
        <x:v>10</x:v>
      </x:c>
      <x:c r="R576" s="37" t="n">
        <x:f>IF(H576="",0,ROUND('Scoring Method'!$B$4*(101-H576)/100,1))</x:f>
        <x:v>0</x:v>
      </x:c>
      <x:c r="S576" s="37" t="n">
        <x:f>ROUND(IF(I576="",0,7.5*MIN(1,LN(1+I576)/LN(1+'Scoring Method'!$B$10)))+7.5*LN(1+J576)/LN(1+'Scoring Method'!$B$9),1)</x:f>
        <x:v>8.4</x:v>
      </x:c>
      <x:c r="T576" s="37" t="n">
        <x:f>SUM(K576:O576)</x:f>
        <x:v>4</x:v>
      </x:c>
      <x:c r="U576" s="37" t="n">
        <x:f>ROUND(SUM(P576:T576),1)</x:f>
        <x:v>22.4</x:v>
      </x:c>
      <x:c r="V576" s="32"/>
      <x:c r="W576" s="32" t="str">
        <x:v>연도 등록</x:v>
      </x:c>
    </x:row>
    <x:row r="577" ht="24" customHeight="1">
      <x:c r="A577" s="32" t="n">
        <x:v>573</x:v>
      </x:c>
      <x:c r="B577" s="32" t="str">
        <x:v>킬리만자로의 눈(The Snows of Kilimanjaro)</x:v>
      </x:c>
      <x:c r="C577" s="32" t="str">
        <x:v>어니스트 밀러 헤밍웨이(Ernest Miller Hemingway)</x:v>
      </x:c>
      <x:c r="D577" s="32" t="str">
        <x:v>소설·단편소설</x:v>
      </x:c>
      <x:c r="E577" s="32" t="n">
        <x:v>1936</x:v>
      </x:c>
      <x:c r="F577" s="32" t="n">
        <x:v>0</x:v>
      </x:c>
      <x:c r="G577" s="32" t="n">
        <x:v>0</x:v>
      </x:c>
      <x:c r="H577" s="32"/>
      <x:c r="I577" s="32" t="n">
        <x:f>IF(E577="","",MAX(0,'Scoring Method'!$B$11-E577-IF(E577&lt;0,1,0)))</x:f>
        <x:v>90</x:v>
      </x:c>
      <x:c r="J577" s="32" t="n">
        <x:v>5</x:v>
      </x:c>
      <x:c r="K577" s="32" t="n">
        <x:v>1</x:v>
      </x:c>
      <x:c r="L577" s="32" t="n">
        <x:v>1</x:v>
      </x:c>
      <x:c r="M577" s="32" t="n">
        <x:v>1</x:v>
      </x:c>
      <x:c r="N577" s="32" t="n">
        <x:v>0</x:v>
      </x:c>
      <x:c r="O577" s="32" t="n">
        <x:v>1</x:v>
      </x:c>
      <x:c r="P577" s="37" t="n">
        <x:f>ROUND('Scoring Method'!$B$2*F577/10,1)</x:f>
        <x:v>0</x:v>
      </x:c>
      <x:c r="Q577" s="37" t="n">
        <x:f>ROUND(MIN('Scoring Method'!$B$3,10*G577),1)</x:f>
        <x:v>0</x:v>
      </x:c>
      <x:c r="R577" s="37" t="n">
        <x:f>IF(H577="",0,ROUND('Scoring Method'!$B$4*(101-H577)/100,1))</x:f>
        <x:v>0</x:v>
      </x:c>
      <x:c r="S577" s="37" t="n">
        <x:f>ROUND(IF(I577="",0,7.5*MIN(1,LN(1+I577)/LN(1+'Scoring Method'!$B$10)))+7.5*LN(1+J577)/LN(1+'Scoring Method'!$B$9),1)</x:f>
        <x:v>9.9</x:v>
      </x:c>
      <x:c r="T577" s="37" t="n">
        <x:f>SUM(K577:O577)</x:f>
        <x:v>4</x:v>
      </x:c>
      <x:c r="U577" s="37" t="n">
        <x:f>ROUND(SUM(P577:T577),1)</x:f>
        <x:v>13.9</x:v>
      </x:c>
      <x:c r="V577" s="32"/>
      <x:c r="W577" s="32" t="str">
        <x:v>연도 등록</x:v>
      </x:c>
    </x:row>
    <x:row r="578" ht="24" customHeight="1">
      <x:c r="A578" s="32" t="n">
        <x:v>574</x:v>
      </x:c>
      <x:c r="B578" s="32" t="str">
        <x:v>해는 또다시 떠오른다(The Sun Also Rises)</x:v>
      </x:c>
      <x:c r="C578" s="32" t="str">
        <x:v>어니스트 밀러 헤밍웨이(Ernest Miller Hemingway)</x:v>
      </x:c>
      <x:c r="D578" s="32" t="str">
        <x:v>소설·단편소설</x:v>
      </x:c>
      <x:c r="E578" s="32" t="n">
        <x:v>1926</x:v>
      </x:c>
      <x:c r="F578" s="32" t="n">
        <x:v>0</x:v>
      </x:c>
      <x:c r="G578" s="32" t="n">
        <x:v>0</x:v>
      </x:c>
      <x:c r="H578" s="32"/>
      <x:c r="I578" s="32" t="n">
        <x:f>IF(E578="","",MAX(0,'Scoring Method'!$B$11-E578-IF(E578&lt;0,1,0)))</x:f>
        <x:v>100</x:v>
      </x:c>
      <x:c r="J578" s="32" t="n">
        <x:v>5</x:v>
      </x:c>
      <x:c r="K578" s="32" t="n">
        <x:v>1</x:v>
      </x:c>
      <x:c r="L578" s="32" t="n">
        <x:v>1</x:v>
      </x:c>
      <x:c r="M578" s="32" t="n">
        <x:v>1</x:v>
      </x:c>
      <x:c r="N578" s="32" t="n">
        <x:v>0</x:v>
      </x:c>
      <x:c r="O578" s="32" t="n">
        <x:v>1</x:v>
      </x:c>
      <x:c r="P578" s="37" t="n">
        <x:f>ROUND('Scoring Method'!$B$2*F578/10,1)</x:f>
        <x:v>0</x:v>
      </x:c>
      <x:c r="Q578" s="37" t="n">
        <x:f>ROUND(MIN('Scoring Method'!$B$3,10*G578),1)</x:f>
        <x:v>0</x:v>
      </x:c>
      <x:c r="R578" s="37" t="n">
        <x:f>IF(H578="",0,ROUND('Scoring Method'!$B$4*(101-H578)/100,1))</x:f>
        <x:v>0</x:v>
      </x:c>
      <x:c r="S578" s="37" t="n">
        <x:f>ROUND(IF(I578="",0,7.5*MIN(1,LN(1+I578)/LN(1+'Scoring Method'!$B$10)))+7.5*LN(1+J578)/LN(1+'Scoring Method'!$B$9),1)</x:f>
        <x:v>10.1</x:v>
      </x:c>
      <x:c r="T578" s="37" t="n">
        <x:f>SUM(K578:O578)</x:f>
        <x:v>4</x:v>
      </x:c>
      <x:c r="U578" s="37" t="n">
        <x:f>ROUND(SUM(P578:T578),1)</x:f>
        <x:v>14.1</x:v>
      </x:c>
      <x:c r="V578" s="32"/>
      <x:c r="W578" s="32" t="str">
        <x:v>연도 등록</x:v>
      </x:c>
    </x:row>
    <x:row r="579" ht="24" customHeight="1">
      <x:c r="A579" s="32" t="n">
        <x:v>575</x:v>
      </x:c>
      <x:c r="B579" s="32" t="str">
        <x:v>사기(Records of the Grand Historian)</x:v>
      </x:c>
      <x:c r="C579" s="32" t="str">
        <x:v>사마천 (Sima Qian)</x:v>
      </x:c>
      <x:c r="D579" s="32" t="str">
        <x:v>기타</x:v>
      </x:c>
      <x:c r="E579" s="32"/>
      <x:c r="F579" s="32" t="n">
        <x:v>0</x:v>
      </x:c>
      <x:c r="G579" s="32" t="n">
        <x:v>0</x:v>
      </x:c>
      <x:c r="H579" s="32"/>
      <x:c r="I579" s="32" t="str">
        <x:f>IF(E579="","",MAX(0,'Scoring Method'!$B$11-E579-IF(E579&lt;0,1,0)))</x:f>
      </x:c>
      <x:c r="J579" s="32" t="n">
        <x:v>6</x:v>
      </x:c>
      <x:c r="K579" s="32" t="n">
        <x:v>1</x:v>
      </x:c>
      <x:c r="L579" s="32" t="n">
        <x:v>1</x:v>
      </x:c>
      <x:c r="M579" s="32" t="n">
        <x:v>0</x:v>
      </x:c>
      <x:c r="N579" s="32" t="n">
        <x:v>0</x:v>
      </x:c>
      <x:c r="O579" s="32" t="n">
        <x:v>1</x:v>
      </x:c>
      <x:c r="P579" s="37" t="n">
        <x:f>ROUND('Scoring Method'!$B$2*F579/10,1)</x:f>
        <x:v>0</x:v>
      </x:c>
      <x:c r="Q579" s="37" t="n">
        <x:f>ROUND(MIN('Scoring Method'!$B$3,10*G579),1)</x:f>
        <x:v>0</x:v>
      </x:c>
      <x:c r="R579" s="37" t="n">
        <x:f>IF(H579="",0,ROUND('Scoring Method'!$B$4*(101-H579)/100,1))</x:f>
        <x:v>0</x:v>
      </x:c>
      <x:c r="S579" s="37" t="n">
        <x:f>ROUND(IF(I579="",0,7.5*MIN(1,LN(1+I579)/LN(1+'Scoring Method'!$B$10)))+7.5*LN(1+J579)/LN(1+'Scoring Method'!$B$9),1)</x:f>
        <x:v>4.9</x:v>
      </x:c>
      <x:c r="T579" s="37" t="n">
        <x:f>SUM(K579:O579)</x:f>
        <x:v>3</x:v>
      </x:c>
      <x:c r="U579" s="37" t="n">
        <x:f>ROUND(SUM(P579:T579),1)</x:f>
        <x:v>7.9</x:v>
      </x:c>
      <x:c r="V579" s="32"/>
      <x:c r="W579" s="32" t="str">
        <x:v>연도 미확인</x:v>
      </x:c>
    </x:row>
    <x:row r="580" ht="24" customHeight="1">
      <x:c r="A580" s="32" t="n">
        <x:v>576</x:v>
      </x:c>
      <x:c r="B580" s="32" t="str">
        <x:v>솔로몬의 반지</x:v>
      </x:c>
      <x:c r="C580" s="32" t="str">
        <x:v>콘라트 차하리아스 로렌츠 (Konrad Zacharias Lorenz)</x:v>
      </x:c>
      <x:c r="D580" s="32" t="str">
        <x:v>에세이</x:v>
      </x:c>
      <x:c r="E580" s="32" t="n">
        <x:v>1949</x:v>
      </x:c>
      <x:c r="F580" s="32" t="n">
        <x:v>0</x:v>
      </x:c>
      <x:c r="G580" s="32" t="n">
        <x:v>0</x:v>
      </x:c>
      <x:c r="H580" s="32"/>
      <x:c r="I580" s="32" t="n">
        <x:f>IF(E580="","",MAX(0,'Scoring Method'!$B$11-E580-IF(E580&lt;0,1,0)))</x:f>
        <x:v>77</x:v>
      </x:c>
      <x:c r="J580" s="32" t="n">
        <x:v>7</x:v>
      </x:c>
      <x:c r="K580" s="32" t="n">
        <x:v>1</x:v>
      </x:c>
      <x:c r="L580" s="32" t="n">
        <x:v>1</x:v>
      </x:c>
      <x:c r="M580" s="32" t="n">
        <x:v>0</x:v>
      </x:c>
      <x:c r="N580" s="32" t="n">
        <x:v>0</x:v>
      </x:c>
      <x:c r="O580" s="32" t="n">
        <x:v>1</x:v>
      </x:c>
      <x:c r="P580" s="37" t="n">
        <x:f>ROUND('Scoring Method'!$B$2*F580/10,1)</x:f>
        <x:v>0</x:v>
      </x:c>
      <x:c r="Q580" s="37" t="n">
        <x:f>ROUND(MIN('Scoring Method'!$B$3,10*G580),1)</x:f>
        <x:v>0</x:v>
      </x:c>
      <x:c r="R580" s="37" t="n">
        <x:f>IF(H580="",0,ROUND('Scoring Method'!$B$4*(101-H580)/100,1))</x:f>
        <x:v>0</x:v>
      </x:c>
      <x:c r="S580" s="37" t="n">
        <x:f>ROUND(IF(I580="",0,7.5*MIN(1,LN(1+I580)/LN(1+'Scoring Method'!$B$10)))+7.5*LN(1+J580)/LN(1+'Scoring Method'!$B$9),1)</x:f>
        <x:v>10.5</x:v>
      </x:c>
      <x:c r="T580" s="37" t="n">
        <x:f>SUM(K580:O580)</x:f>
        <x:v>3</x:v>
      </x:c>
      <x:c r="U580" s="37" t="n">
        <x:f>ROUND(SUM(P580:T580),1)</x:f>
        <x:v>13.5</x:v>
      </x:c>
      <x:c r="V580" s="32"/>
      <x:c r="W580" s="32" t="str">
        <x:v>연도 등록</x:v>
      </x:c>
    </x:row>
    <x:row r="581" ht="24" customHeight="1">
      <x:c r="A581" s="32" t="n">
        <x:v>577</x:v>
      </x:c>
      <x:c r="B581" s="32" t="str">
        <x:v>톰 소여의 모험(The Adventures of Tom Sawyer)</x:v>
      </x:c>
      <x:c r="C581" s="32" t="str">
        <x:v>마크 트웨인(Mark Twain)</x:v>
      </x:c>
      <x:c r="D581" s="32" t="str">
        <x:v>소설·단편소설</x:v>
      </x:c>
      <x:c r="E581" s="32" t="n">
        <x:v>1876</x:v>
      </x:c>
      <x:c r="F581" s="32" t="n">
        <x:v>0</x:v>
      </x:c>
      <x:c r="G581" s="32" t="n">
        <x:v>0</x:v>
      </x:c>
      <x:c r="H581" s="32"/>
      <x:c r="I581" s="32" t="n">
        <x:f>IF(E581="","",MAX(0,'Scoring Method'!$B$11-E581-IF(E581&lt;0,1,0)))</x:f>
        <x:v>150</x:v>
      </x:c>
      <x:c r="J581" s="32" t="n">
        <x:v>11</x:v>
      </x:c>
      <x:c r="K581" s="32" t="n">
        <x:v>1</x:v>
      </x:c>
      <x:c r="L581" s="32" t="n">
        <x:v>1</x:v>
      </x:c>
      <x:c r="M581" s="32" t="n">
        <x:v>0</x:v>
      </x:c>
      <x:c r="N581" s="32" t="n">
        <x:v>0</x:v>
      </x:c>
      <x:c r="O581" s="32" t="n">
        <x:v>1</x:v>
      </x:c>
      <x:c r="P581" s="37" t="n">
        <x:f>ROUND('Scoring Method'!$B$2*F581/10,1)</x:f>
        <x:v>0</x:v>
      </x:c>
      <x:c r="Q581" s="37" t="n">
        <x:f>ROUND(MIN('Scoring Method'!$B$3,10*G581),1)</x:f>
        <x:v>0</x:v>
      </x:c>
      <x:c r="R581" s="37" t="n">
        <x:f>IF(H581="",0,ROUND('Scoring Method'!$B$4*(101-H581)/100,1))</x:f>
        <x:v>0</x:v>
      </x:c>
      <x:c r="S581" s="37" t="n">
        <x:f>ROUND(IF(I581="",0,7.5*MIN(1,LN(1+I581)/LN(1+'Scoring Method'!$B$10)))+7.5*LN(1+J581)/LN(1+'Scoring Method'!$B$9),1)</x:f>
        <x:v>12.3</x:v>
      </x:c>
      <x:c r="T581" s="37" t="n">
        <x:f>SUM(K581:O581)</x:f>
        <x:v>3</x:v>
      </x:c>
      <x:c r="U581" s="37" t="n">
        <x:f>ROUND(SUM(P581:T581),1)</x:f>
        <x:v>15.3</x:v>
      </x:c>
      <x:c r="V581" s="32"/>
      <x:c r="W581" s="32" t="str">
        <x:v>연도 등록</x:v>
      </x:c>
    </x:row>
    <x:row r="582" ht="24" customHeight="1">
      <x:c r="A582" s="32" t="n">
        <x:v>578</x:v>
      </x:c>
      <x:c r="B582" s="32" t="str">
        <x:v>두 개의 한국(The Two Koreas)</x:v>
      </x:c>
      <x:c r="C582" s="32" t="str">
        <x:v>도널드 오버도퍼 주니어 (Donald Oberdorfer Jr.)</x:v>
      </x:c>
      <x:c r="D582" s="32" t="str">
        <x:v>기타</x:v>
      </x:c>
      <x:c r="E582" s="32" t="n">
        <x:v>1997</x:v>
      </x:c>
      <x:c r="F582" s="32" t="n">
        <x:v>0</x:v>
      </x:c>
      <x:c r="G582" s="32" t="n">
        <x:v>0</x:v>
      </x:c>
      <x:c r="H582" s="32"/>
      <x:c r="I582" s="32" t="n">
        <x:f>IF(E582="","",MAX(0,'Scoring Method'!$B$11-E582-IF(E582&lt;0,1,0)))</x:f>
        <x:v>29</x:v>
      </x:c>
      <x:c r="J582" s="32" t="n">
        <x:v>8</x:v>
      </x:c>
      <x:c r="K582" s="32" t="n">
        <x:v>1</x:v>
      </x:c>
      <x:c r="L582" s="32" t="n">
        <x:v>1</x:v>
      </x:c>
      <x:c r="M582" s="32" t="n">
        <x:v>0</x:v>
      </x:c>
      <x:c r="N582" s="32" t="n">
        <x:v>0</x:v>
      </x:c>
      <x:c r="O582" s="32" t="n">
        <x:v>1</x:v>
      </x:c>
      <x:c r="P582" s="37" t="n">
        <x:f>ROUND('Scoring Method'!$B$2*F582/10,1)</x:f>
        <x:v>0</x:v>
      </x:c>
      <x:c r="Q582" s="37" t="n">
        <x:f>ROUND(MIN('Scoring Method'!$B$3,10*G582),1)</x:f>
        <x:v>0</x:v>
      </x:c>
      <x:c r="R582" s="37" t="n">
        <x:f>IF(H582="",0,ROUND('Scoring Method'!$B$4*(101-H582)/100,1))</x:f>
        <x:v>0</x:v>
      </x:c>
      <x:c r="S582" s="37" t="n">
        <x:f>ROUND(IF(I582="",0,7.5*MIN(1,LN(1+I582)/LN(1+'Scoring Method'!$B$10)))+7.5*LN(1+J582)/LN(1+'Scoring Method'!$B$9),1)</x:f>
        <x:v>9.6</x:v>
      </x:c>
      <x:c r="T582" s="37" t="n">
        <x:f>SUM(K582:O582)</x:f>
        <x:v>3</x:v>
      </x:c>
      <x:c r="U582" s="37" t="n">
        <x:f>ROUND(SUM(P582:T582),1)</x:f>
        <x:v>12.6</x:v>
      </x:c>
      <x:c r="V582" s="32"/>
      <x:c r="W582" s="32" t="str">
        <x:v>연도 등록</x:v>
      </x:c>
    </x:row>
    <x:row r="583" ht="24" customHeight="1">
      <x:c r="A583" s="32" t="n">
        <x:v>579</x:v>
      </x:c>
      <x:c r="B583" s="32" t="str">
        <x:v>구운몽(The Cloud Dream of the Nine)</x:v>
      </x:c>
      <x:c r="C583" s="32" t="str">
        <x:v>김만중(Kim Man-jung)</x:v>
      </x:c>
      <x:c r="D583" s="32" t="str">
        <x:v>소설·단편소설</x:v>
      </x:c>
      <x:c r="E583" s="32" t="n">
        <x:v>1687</x:v>
      </x:c>
      <x:c r="F583" s="32" t="n">
        <x:v>0</x:v>
      </x:c>
      <x:c r="G583" s="32" t="n">
        <x:v>0</x:v>
      </x:c>
      <x:c r="H583" s="32"/>
      <x:c r="I583" s="32" t="n">
        <x:f>IF(E583="","",MAX(0,'Scoring Method'!$B$11-E583-IF(E583&lt;0,1,0)))</x:f>
        <x:v>339</x:v>
      </x:c>
      <x:c r="J583" s="32" t="n">
        <x:v>3</x:v>
      </x:c>
      <x:c r="K583" s="32" t="n">
        <x:v>1</x:v>
      </x:c>
      <x:c r="L583" s="32" t="n">
        <x:v>1</x:v>
      </x:c>
      <x:c r="M583" s="32" t="n">
        <x:v>0</x:v>
      </x:c>
      <x:c r="N583" s="32" t="n">
        <x:v>0</x:v>
      </x:c>
      <x:c r="O583" s="32" t="n">
        <x:v>1</x:v>
      </x:c>
      <x:c r="P583" s="37" t="n">
        <x:f>ROUND('Scoring Method'!$B$2*F583/10,1)</x:f>
        <x:v>0</x:v>
      </x:c>
      <x:c r="Q583" s="37" t="n">
        <x:f>ROUND(MIN('Scoring Method'!$B$3,10*G583),1)</x:f>
        <x:v>0</x:v>
      </x:c>
      <x:c r="R583" s="37" t="n">
        <x:f>IF(H583="",0,ROUND('Scoring Method'!$B$4*(101-H583)/100,1))</x:f>
        <x:v>0</x:v>
      </x:c>
      <x:c r="S583" s="37" t="n">
        <x:f>ROUND(IF(I583="",0,7.5*MIN(1,LN(1+I583)/LN(1+'Scoring Method'!$B$10)))+7.5*LN(1+J583)/LN(1+'Scoring Method'!$B$9),1)</x:f>
        <x:v>10.5</x:v>
      </x:c>
      <x:c r="T583" s="37" t="n">
        <x:f>SUM(K583:O583)</x:f>
        <x:v>3</x:v>
      </x:c>
      <x:c r="U583" s="37" t="n">
        <x:f>ROUND(SUM(P583:T583),1)</x:f>
        <x:v>13.5</x:v>
      </x:c>
      <x:c r="V583" s="32"/>
      <x:c r="W583" s="32" t="str">
        <x:v>연도 등록</x:v>
      </x:c>
    </x:row>
    <x:row r="584" ht="24" customHeight="1">
      <x:c r="A584" s="32" t="n">
        <x:v>580</x:v>
      </x:c>
      <x:c r="B584" s="32" t="str">
        <x:v>손자병법(The Art of War)</x:v>
      </x:c>
      <x:c r="C584" s="32" t="str">
        <x:v>손무(손자) (Sun Wu (Sun Tzu))</x:v>
      </x:c>
      <x:c r="D584" s="32" t="str">
        <x:v>기타</x:v>
      </x:c>
      <x:c r="E584" s="32"/>
      <x:c r="F584" s="32" t="n">
        <x:v>0</x:v>
      </x:c>
      <x:c r="G584" s="32" t="n">
        <x:v>0</x:v>
      </x:c>
      <x:c r="H584" s="32"/>
      <x:c r="I584" s="32" t="str">
        <x:f>IF(E584="","",MAX(0,'Scoring Method'!$B$11-E584-IF(E584&lt;0,1,0)))</x:f>
      </x:c>
      <x:c r="J584" s="32" t="n">
        <x:v>6</x:v>
      </x:c>
      <x:c r="K584" s="32" t="n">
        <x:v>1</x:v>
      </x:c>
      <x:c r="L584" s="32" t="n">
        <x:v>1</x:v>
      </x:c>
      <x:c r="M584" s="32" t="n">
        <x:v>0</x:v>
      </x:c>
      <x:c r="N584" s="32" t="n">
        <x:v>0</x:v>
      </x:c>
      <x:c r="O584" s="32" t="n">
        <x:v>1</x:v>
      </x:c>
      <x:c r="P584" s="37" t="n">
        <x:f>ROUND('Scoring Method'!$B$2*F584/10,1)</x:f>
        <x:v>0</x:v>
      </x:c>
      <x:c r="Q584" s="37" t="n">
        <x:f>ROUND(MIN('Scoring Method'!$B$3,10*G584),1)</x:f>
        <x:v>0</x:v>
      </x:c>
      <x:c r="R584" s="37" t="n">
        <x:f>IF(H584="",0,ROUND('Scoring Method'!$B$4*(101-H584)/100,1))</x:f>
        <x:v>0</x:v>
      </x:c>
      <x:c r="S584" s="37" t="n">
        <x:f>ROUND(IF(I584="",0,7.5*MIN(1,LN(1+I584)/LN(1+'Scoring Method'!$B$10)))+7.5*LN(1+J584)/LN(1+'Scoring Method'!$B$9),1)</x:f>
        <x:v>4.9</x:v>
      </x:c>
      <x:c r="T584" s="37" t="n">
        <x:f>SUM(K584:O584)</x:f>
        <x:v>3</x:v>
      </x:c>
      <x:c r="U584" s="37" t="n">
        <x:f>ROUND(SUM(P584:T584),1)</x:f>
        <x:v>7.9</x:v>
      </x:c>
      <x:c r="V584" s="32"/>
      <x:c r="W584" s="32" t="str">
        <x:v>연도 미확인</x:v>
      </x:c>
    </x:row>
    <x:row r="585" ht="24" customHeight="1">
      <x:c r="A585" s="32" t="n">
        <x:v>581</x:v>
      </x:c>
      <x:c r="B585" s="32" t="str">
        <x:v>남한산성</x:v>
      </x:c>
      <x:c r="C585" s="32" t="str">
        <x:v>김훈(Kim Hoon)</x:v>
      </x:c>
      <x:c r="D585" s="32" t="str">
        <x:v>소설·단편소설</x:v>
      </x:c>
      <x:c r="E585" s="32" t="n">
        <x:v>2007</x:v>
      </x:c>
      <x:c r="F585" s="32" t="n">
        <x:v>0</x:v>
      </x:c>
      <x:c r="G585" s="32" t="n">
        <x:v>0</x:v>
      </x:c>
      <x:c r="H585" s="32"/>
      <x:c r="I585" s="32" t="n">
        <x:f>IF(E585="","",MAX(0,'Scoring Method'!$B$11-E585-IF(E585&lt;0,1,0)))</x:f>
        <x:v>19</x:v>
      </x:c>
      <x:c r="J585" s="32" t="n">
        <x:v>3</x:v>
      </x:c>
      <x:c r="K585" s="32" t="n">
        <x:v>1</x:v>
      </x:c>
      <x:c r="L585" s="32" t="n">
        <x:v>1</x:v>
      </x:c>
      <x:c r="M585" s="32" t="n">
        <x:v>0</x:v>
      </x:c>
      <x:c r="N585" s="32" t="n">
        <x:v>0</x:v>
      </x:c>
      <x:c r="O585" s="32" t="n">
        <x:v>1</x:v>
      </x:c>
      <x:c r="P585" s="37" t="n">
        <x:f>ROUND('Scoring Method'!$B$2*F585/10,1)</x:f>
        <x:v>0</x:v>
      </x:c>
      <x:c r="Q585" s="37" t="n">
        <x:f>ROUND(MIN('Scoring Method'!$B$3,10*G585),1)</x:f>
        <x:v>0</x:v>
      </x:c>
      <x:c r="R585" s="37" t="n">
        <x:f>IF(H585="",0,ROUND('Scoring Method'!$B$4*(101-H585)/100,1))</x:f>
        <x:v>0</x:v>
      </x:c>
      <x:c r="S585" s="37" t="n">
        <x:f>ROUND(IF(I585="",0,7.5*MIN(1,LN(1+I585)/LN(1+'Scoring Method'!$B$10)))+7.5*LN(1+J585)/LN(1+'Scoring Method'!$B$9),1)</x:f>
        <x:v>7.1</x:v>
      </x:c>
      <x:c r="T585" s="37" t="n">
        <x:f>SUM(K585:O585)</x:f>
        <x:v>3</x:v>
      </x:c>
      <x:c r="U585" s="37" t="n">
        <x:f>ROUND(SUM(P585:T585),1)</x:f>
        <x:v>10.1</x:v>
      </x:c>
      <x:c r="V585" s="32"/>
      <x:c r="W585" s="32" t="str">
        <x:v>연도 등록</x:v>
      </x:c>
    </x:row>
    <x:row r="586" ht="24" customHeight="1">
      <x:c r="A586" s="32" t="n">
        <x:v>582</x:v>
      </x:c>
      <x:c r="B586" s="32" t="str">
        <x:v>총, 균, 쇠</x:v>
      </x:c>
      <x:c r="C586" s="32" t="str">
        <x:v>재레드 다이아몬드(Jared Mason Diamond)</x:v>
      </x:c>
      <x:c r="D586" s="32" t="str">
        <x:v>기타</x:v>
      </x:c>
      <x:c r="E586" s="32" t="n">
        <x:v>1997</x:v>
      </x:c>
      <x:c r="F586" s="32" t="n">
        <x:v>0</x:v>
      </x:c>
      <x:c r="G586" s="32" t="n">
        <x:v>0</x:v>
      </x:c>
      <x:c r="H586" s="32"/>
      <x:c r="I586" s="32" t="n">
        <x:f>IF(E586="","",MAX(0,'Scoring Method'!$B$11-E586-IF(E586&lt;0,1,0)))</x:f>
        <x:v>29</x:v>
      </x:c>
      <x:c r="J586" s="32" t="n">
        <x:v>3</x:v>
      </x:c>
      <x:c r="K586" s="32" t="n">
        <x:v>1</x:v>
      </x:c>
      <x:c r="L586" s="32" t="n">
        <x:v>1</x:v>
      </x:c>
      <x:c r="M586" s="32" t="n">
        <x:v>0</x:v>
      </x:c>
      <x:c r="N586" s="32" t="n">
        <x:v>0</x:v>
      </x:c>
      <x:c r="O586" s="32" t="n">
        <x:v>1</x:v>
      </x:c>
      <x:c r="P586" s="37" t="n">
        <x:f>ROUND('Scoring Method'!$B$2*F586/10,1)</x:f>
        <x:v>0</x:v>
      </x:c>
      <x:c r="Q586" s="37" t="n">
        <x:f>ROUND(MIN('Scoring Method'!$B$3,10*G586),1)</x:f>
        <x:v>0</x:v>
      </x:c>
      <x:c r="R586" s="37" t="n">
        <x:f>IF(H586="",0,ROUND('Scoring Method'!$B$4*(101-H586)/100,1))</x:f>
        <x:v>0</x:v>
      </x:c>
      <x:c r="S586" s="37" t="n">
        <x:f>ROUND(IF(I586="",0,7.5*MIN(1,LN(1+I586)/LN(1+'Scoring Method'!$B$10)))+7.5*LN(1+J586)/LN(1+'Scoring Method'!$B$9),1)</x:f>
        <x:v>7.6</x:v>
      </x:c>
      <x:c r="T586" s="37" t="n">
        <x:f>SUM(K586:O586)</x:f>
        <x:v>3</x:v>
      </x:c>
      <x:c r="U586" s="37" t="n">
        <x:f>ROUND(SUM(P586:T586),1)</x:f>
        <x:v>10.6</x:v>
      </x:c>
      <x:c r="V586" s="32"/>
      <x:c r="W586" s="32" t="str">
        <x:v>연도 등록</x:v>
      </x:c>
    </x:row>
    <x:row r="587" ht="24" customHeight="1">
      <x:c r="A587" s="32" t="n">
        <x:v>583</x:v>
      </x:c>
      <x:c r="B587" s="32" t="str">
        <x:v>너의 췌장을 먹고 싶어</x:v>
      </x:c>
      <x:c r="C587" s="32" t="str">
        <x:v>스미노 요루 (Yoru Sumino)</x:v>
      </x:c>
      <x:c r="D587" s="32" t="str">
        <x:v>소설·단편소설</x:v>
      </x:c>
      <x:c r="E587" s="32" t="n">
        <x:v>2015</x:v>
      </x:c>
      <x:c r="F587" s="32" t="n">
        <x:v>0</x:v>
      </x:c>
      <x:c r="G587" s="32" t="n">
        <x:v>0</x:v>
      </x:c>
      <x:c r="H587" s="32"/>
      <x:c r="I587" s="32" t="n">
        <x:f>IF(E587="","",MAX(0,'Scoring Method'!$B$11-E587-IF(E587&lt;0,1,0)))</x:f>
        <x:v>11</x:v>
      </x:c>
      <x:c r="J587" s="32" t="n">
        <x:v>6</x:v>
      </x:c>
      <x:c r="K587" s="32" t="n">
        <x:v>1</x:v>
      </x:c>
      <x:c r="L587" s="32" t="n">
        <x:v>1</x:v>
      </x:c>
      <x:c r="M587" s="32" t="n">
        <x:v>0</x:v>
      </x:c>
      <x:c r="N587" s="32" t="n">
        <x:v>0</x:v>
      </x:c>
      <x:c r="O587" s="32" t="n">
        <x:v>1</x:v>
      </x:c>
      <x:c r="P587" s="37" t="n">
        <x:f>ROUND('Scoring Method'!$B$2*F587/10,1)</x:f>
        <x:v>0</x:v>
      </x:c>
      <x:c r="Q587" s="37" t="n">
        <x:f>ROUND(MIN('Scoring Method'!$B$3,10*G587),1)</x:f>
        <x:v>0</x:v>
      </x:c>
      <x:c r="R587" s="37" t="n">
        <x:f>IF(H587="",0,ROUND('Scoring Method'!$B$4*(101-H587)/100,1))</x:f>
        <x:v>0</x:v>
      </x:c>
      <x:c r="S587" s="37" t="n">
        <x:f>ROUND(IF(I587="",0,7.5*MIN(1,LN(1+I587)/LN(1+'Scoring Method'!$B$10)))+7.5*LN(1+J587)/LN(1+'Scoring Method'!$B$9),1)</x:f>
        <x:v>7.9</x:v>
      </x:c>
      <x:c r="T587" s="37" t="n">
        <x:f>SUM(K587:O587)</x:f>
        <x:v>3</x:v>
      </x:c>
      <x:c r="U587" s="37" t="n">
        <x:f>ROUND(SUM(P587:T587),1)</x:f>
        <x:v>10.9</x:v>
      </x:c>
      <x:c r="V587" s="32"/>
      <x:c r="W587" s="32" t="str">
        <x:v>연도 등록</x:v>
      </x:c>
    </x:row>
    <x:row r="588" ht="24" customHeight="1">
      <x:c r="A588" s="32" t="n">
        <x:v>584</x:v>
      </x:c>
      <x:c r="B588" s="32" t="str">
        <x:v>맛</x:v>
      </x:c>
      <x:c r="C588" s="32" t="str">
        <x:v>로알드 달 (Roald Dahl)</x:v>
      </x:c>
      <x:c r="D588" s="32" t="str">
        <x:v>소설·단편소설</x:v>
      </x:c>
      <x:c r="E588" s="32" t="n">
        <x:v>2005</x:v>
      </x:c>
      <x:c r="F588" s="32" t="n">
        <x:v>0</x:v>
      </x:c>
      <x:c r="G588" s="32" t="n">
        <x:v>0</x:v>
      </x:c>
      <x:c r="H588" s="32"/>
      <x:c r="I588" s="32" t="n">
        <x:f>IF(E588="","",MAX(0,'Scoring Method'!$B$11-E588-IF(E588&lt;0,1,0)))</x:f>
        <x:v>21</x:v>
      </x:c>
      <x:c r="J588" s="32" t="n">
        <x:v>6</x:v>
      </x:c>
      <x:c r="K588" s="32" t="n">
        <x:v>1</x:v>
      </x:c>
      <x:c r="L588" s="32" t="n">
        <x:v>1</x:v>
      </x:c>
      <x:c r="M588" s="32" t="n">
        <x:v>0</x:v>
      </x:c>
      <x:c r="N588" s="32" t="n">
        <x:v>0</x:v>
      </x:c>
      <x:c r="O588" s="32" t="n">
        <x:v>1</x:v>
      </x:c>
      <x:c r="P588" s="37" t="n">
        <x:f>ROUND('Scoring Method'!$B$2*F588/10,1)</x:f>
        <x:v>0</x:v>
      </x:c>
      <x:c r="Q588" s="37" t="n">
        <x:f>ROUND(MIN('Scoring Method'!$B$3,10*G588),1)</x:f>
        <x:v>0</x:v>
      </x:c>
      <x:c r="R588" s="37" t="n">
        <x:f>IF(H588="",0,ROUND('Scoring Method'!$B$4*(101-H588)/100,1))</x:f>
        <x:v>0</x:v>
      </x:c>
      <x:c r="S588" s="37" t="n">
        <x:f>ROUND(IF(I588="",0,7.5*MIN(1,LN(1+I588)/LN(1+'Scoring Method'!$B$10)))+7.5*LN(1+J588)/LN(1+'Scoring Method'!$B$9),1)</x:f>
        <x:v>8.6</x:v>
      </x:c>
      <x:c r="T588" s="37" t="n">
        <x:f>SUM(K588:O588)</x:f>
        <x:v>3</x:v>
      </x:c>
      <x:c r="U588" s="37" t="n">
        <x:f>ROUND(SUM(P588:T588),1)</x:f>
        <x:v>11.6</x:v>
      </x:c>
      <x:c r="V588" s="32"/>
      <x:c r="W588" s="32" t="str">
        <x:v>연도 등록</x:v>
      </x:c>
    </x:row>
    <x:row r="589" ht="24" customHeight="1">
      <x:c r="A589" s="32" t="n">
        <x:v>585</x:v>
      </x:c>
      <x:c r="B589" s="32" t="str">
        <x:v>매디슨 카운티의 다리(The Bridges of Madison County)</x:v>
      </x:c>
      <x:c r="C589" s="32" t="str">
        <x:v>로버트 제임스 월러 주니어 (Robert James Waller Jr.)</x:v>
      </x:c>
      <x:c r="D589" s="32" t="str">
        <x:v>소설·단편소설</x:v>
      </x:c>
      <x:c r="E589" s="32" t="n">
        <x:v>1992</x:v>
      </x:c>
      <x:c r="F589" s="32" t="n">
        <x:v>0</x:v>
      </x:c>
      <x:c r="G589" s="32" t="n">
        <x:v>0</x:v>
      </x:c>
      <x:c r="H589" s="32"/>
      <x:c r="I589" s="32" t="n">
        <x:f>IF(E589="","",MAX(0,'Scoring Method'!$B$11-E589-IF(E589&lt;0,1,0)))</x:f>
        <x:v>34</x:v>
      </x:c>
      <x:c r="J589" s="32" t="n">
        <x:v>6</x:v>
      </x:c>
      <x:c r="K589" s="32" t="n">
        <x:v>1</x:v>
      </x:c>
      <x:c r="L589" s="32" t="n">
        <x:v>1</x:v>
      </x:c>
      <x:c r="M589" s="32" t="n">
        <x:v>0</x:v>
      </x:c>
      <x:c r="N589" s="32" t="n">
        <x:v>0</x:v>
      </x:c>
      <x:c r="O589" s="32" t="n">
        <x:v>1</x:v>
      </x:c>
      <x:c r="P589" s="37" t="n">
        <x:f>ROUND('Scoring Method'!$B$2*F589/10,1)</x:f>
        <x:v>0</x:v>
      </x:c>
      <x:c r="Q589" s="37" t="n">
        <x:f>ROUND(MIN('Scoring Method'!$B$3,10*G589),1)</x:f>
        <x:v>0</x:v>
      </x:c>
      <x:c r="R589" s="37" t="n">
        <x:f>IF(H589="",0,ROUND('Scoring Method'!$B$4*(101-H589)/100,1))</x:f>
        <x:v>0</x:v>
      </x:c>
      <x:c r="S589" s="37" t="n">
        <x:f>ROUND(IF(I589="",0,7.5*MIN(1,LN(1+I589)/LN(1+'Scoring Method'!$B$10)))+7.5*LN(1+J589)/LN(1+'Scoring Method'!$B$9),1)</x:f>
        <x:v>9.2</x:v>
      </x:c>
      <x:c r="T589" s="37" t="n">
        <x:f>SUM(K589:O589)</x:f>
        <x:v>3</x:v>
      </x:c>
      <x:c r="U589" s="37" t="n">
        <x:f>ROUND(SUM(P589:T589),1)</x:f>
        <x:v>12.2</x:v>
      </x:c>
      <x:c r="V589" s="32"/>
      <x:c r="W589" s="32" t="str">
        <x:v>연도 등록</x:v>
      </x:c>
    </x:row>
    <x:row r="590" ht="24" customHeight="1">
      <x:c r="A590" s="32" t="n">
        <x:v>586</x:v>
      </x:c>
      <x:c r="B590" s="32" t="str">
        <x:v>클라우스 슈밥의 제4차 산업혁명</x:v>
      </x:c>
      <x:c r="C590" s="32" t="str">
        <x:v>클라우스 마르틴 슈밥 (Klaus Martin Schwab)</x:v>
      </x:c>
      <x:c r="D590" s="32" t="str">
        <x:v>기타</x:v>
      </x:c>
      <x:c r="E590" s="32" t="n">
        <x:v>2016</x:v>
      </x:c>
      <x:c r="F590" s="32" t="n">
        <x:v>0</x:v>
      </x:c>
      <x:c r="G590" s="32" t="n">
        <x:v>0</x:v>
      </x:c>
      <x:c r="H590" s="32"/>
      <x:c r="I590" s="32" t="n">
        <x:f>IF(E590="","",MAX(0,'Scoring Method'!$B$11-E590-IF(E590&lt;0,1,0)))</x:f>
        <x:v>10</x:v>
      </x:c>
      <x:c r="J590" s="32" t="n">
        <x:v>6</x:v>
      </x:c>
      <x:c r="K590" s="32" t="n">
        <x:v>1</x:v>
      </x:c>
      <x:c r="L590" s="32" t="n">
        <x:v>1</x:v>
      </x:c>
      <x:c r="M590" s="32" t="n">
        <x:v>0</x:v>
      </x:c>
      <x:c r="N590" s="32" t="n">
        <x:v>0</x:v>
      </x:c>
      <x:c r="O590" s="32" t="n">
        <x:v>1</x:v>
      </x:c>
      <x:c r="P590" s="37" t="n">
        <x:f>ROUND('Scoring Method'!$B$2*F590/10,1)</x:f>
        <x:v>0</x:v>
      </x:c>
      <x:c r="Q590" s="37" t="n">
        <x:f>ROUND(MIN('Scoring Method'!$B$3,10*G590),1)</x:f>
        <x:v>0</x:v>
      </x:c>
      <x:c r="R590" s="37" t="n">
        <x:f>IF(H590="",0,ROUND('Scoring Method'!$B$4*(101-H590)/100,1))</x:f>
        <x:v>0</x:v>
      </x:c>
      <x:c r="S590" s="37" t="n">
        <x:f>ROUND(IF(I590="",0,7.5*MIN(1,LN(1+I590)/LN(1+'Scoring Method'!$B$10)))+7.5*LN(1+J590)/LN(1+'Scoring Method'!$B$9),1)</x:f>
        <x:v>7.8</x:v>
      </x:c>
      <x:c r="T590" s="37" t="n">
        <x:f>SUM(K590:O590)</x:f>
        <x:v>3</x:v>
      </x:c>
      <x:c r="U590" s="37" t="n">
        <x:f>ROUND(SUM(P590:T590),1)</x:f>
        <x:v>10.8</x:v>
      </x:c>
      <x:c r="V590" s="32"/>
      <x:c r="W590" s="32" t="str">
        <x:v>연도 등록</x:v>
      </x:c>
    </x:row>
    <x:row r="591" ht="24" customHeight="1">
      <x:c r="A591" s="32" t="n">
        <x:v>587</x:v>
      </x:c>
      <x:c r="B591" s="32" t="str">
        <x:v>출애굽기(Exodus)</x:v>
      </x:c>
      <x:c r="C591" s="32" t="str">
        <x:v>전승·여러 저자</x:v>
      </x:c>
      <x:c r="D591" s="32" t="str">
        <x:v>기타</x:v>
      </x:c>
      <x:c r="E591" s="32"/>
      <x:c r="F591" s="32" t="n">
        <x:v>0</x:v>
      </x:c>
      <x:c r="G591" s="32" t="n">
        <x:v>0</x:v>
      </x:c>
      <x:c r="H591" s="32"/>
      <x:c r="I591" s="32" t="str">
        <x:f>IF(E591="","",MAX(0,'Scoring Method'!$B$11-E591-IF(E591&lt;0,1,0)))</x:f>
      </x:c>
      <x:c r="J591" s="32" t="n">
        <x:v>3</x:v>
      </x:c>
      <x:c r="K591" s="32" t="n">
        <x:v>1</x:v>
      </x:c>
      <x:c r="L591" s="32" t="n">
        <x:v>1</x:v>
      </x:c>
      <x:c r="M591" s="32" t="n">
        <x:v>0</x:v>
      </x:c>
      <x:c r="N591" s="32" t="n">
        <x:v>0</x:v>
      </x:c>
      <x:c r="O591" s="32" t="n">
        <x:v>1</x:v>
      </x:c>
      <x:c r="P591" s="37" t="n">
        <x:f>ROUND('Scoring Method'!$B$2*F591/10,1)</x:f>
        <x:v>0</x:v>
      </x:c>
      <x:c r="Q591" s="37" t="n">
        <x:f>ROUND(MIN('Scoring Method'!$B$3,10*G591),1)</x:f>
        <x:v>0</x:v>
      </x:c>
      <x:c r="R591" s="37" t="n">
        <x:f>IF(H591="",0,ROUND('Scoring Method'!$B$4*(101-H591)/100,1))</x:f>
        <x:v>0</x:v>
      </x:c>
      <x:c r="S591" s="37" t="n">
        <x:f>ROUND(IF(I591="",0,7.5*MIN(1,LN(1+I591)/LN(1+'Scoring Method'!$B$10)))+7.5*LN(1+J591)/LN(1+'Scoring Method'!$B$9),1)</x:f>
        <x:v>3.5</x:v>
      </x:c>
      <x:c r="T591" s="37" t="n">
        <x:f>SUM(K591:O591)</x:f>
        <x:v>3</x:v>
      </x:c>
      <x:c r="U591" s="37" t="n">
        <x:f>ROUND(SUM(P591:T591),1)</x:f>
        <x:v>6.5</x:v>
      </x:c>
      <x:c r="V591" s="32"/>
      <x:c r="W591" s="32" t="str">
        <x:v>연도 미확인</x:v>
      </x:c>
    </x:row>
    <x:row r="592" ht="24" customHeight="1">
      <x:c r="A592" s="32" t="n">
        <x:v>588</x:v>
      </x:c>
      <x:c r="B592" s="32" t="str">
        <x:v>만들어진 신</x:v>
      </x:c>
      <x:c r="C592" s="32" t="str">
        <x:v>리처드 도킨스 (Richard Dawkins)</x:v>
      </x:c>
      <x:c r="D592" s="32" t="str">
        <x:v>기타</x:v>
      </x:c>
      <x:c r="E592" s="32" t="n">
        <x:v>2006</x:v>
      </x:c>
      <x:c r="F592" s="32" t="n">
        <x:v>0</x:v>
      </x:c>
      <x:c r="G592" s="32" t="n">
        <x:v>0</x:v>
      </x:c>
      <x:c r="H592" s="32"/>
      <x:c r="I592" s="32" t="n">
        <x:f>IF(E592="","",MAX(0,'Scoring Method'!$B$11-E592-IF(E592&lt;0,1,0)))</x:f>
        <x:v>20</x:v>
      </x:c>
      <x:c r="J592" s="32" t="n">
        <x:v>5</x:v>
      </x:c>
      <x:c r="K592" s="32" t="n">
        <x:v>1</x:v>
      </x:c>
      <x:c r="L592" s="32" t="n">
        <x:v>1</x:v>
      </x:c>
      <x:c r="M592" s="32" t="n">
        <x:v>0</x:v>
      </x:c>
      <x:c r="N592" s="32" t="n">
        <x:v>0</x:v>
      </x:c>
      <x:c r="O592" s="32" t="n">
        <x:v>1</x:v>
      </x:c>
      <x:c r="P592" s="37" t="n">
        <x:f>ROUND('Scoring Method'!$B$2*F592/10,1)</x:f>
        <x:v>0</x:v>
      </x:c>
      <x:c r="Q592" s="37" t="n">
        <x:f>ROUND(MIN('Scoring Method'!$B$3,10*G592),1)</x:f>
        <x:v>0</x:v>
      </x:c>
      <x:c r="R592" s="37" t="n">
        <x:f>IF(H592="",0,ROUND('Scoring Method'!$B$4*(101-H592)/100,1))</x:f>
        <x:v>0</x:v>
      </x:c>
      <x:c r="S592" s="37" t="n">
        <x:f>ROUND(IF(I592="",0,7.5*MIN(1,LN(1+I592)/LN(1+'Scoring Method'!$B$10)))+7.5*LN(1+J592)/LN(1+'Scoring Method'!$B$9),1)</x:f>
        <x:v>8.2</x:v>
      </x:c>
      <x:c r="T592" s="37" t="n">
        <x:f>SUM(K592:O592)</x:f>
        <x:v>3</x:v>
      </x:c>
      <x:c r="U592" s="37" t="n">
        <x:f>ROUND(SUM(P592:T592),1)</x:f>
        <x:v>11.2</x:v>
      </x:c>
      <x:c r="V592" s="32"/>
      <x:c r="W592" s="32" t="str">
        <x:v>연도 등록</x:v>
      </x:c>
    </x:row>
    <x:row r="593" ht="24" customHeight="1">
      <x:c r="A593" s="32" t="n">
        <x:v>589</x:v>
      </x:c>
      <x:c r="B593" s="32" t="str">
        <x:v>오리엔트 특급 살인</x:v>
      </x:c>
      <x:c r="C593" s="32" t="str">
        <x:v>애거서 메리 클래리사 크리스티 (Agatha Mary Clarissa Christie)</x:v>
      </x:c>
      <x:c r="D593" s="32" t="str">
        <x:v>소설·단편소설</x:v>
      </x:c>
      <x:c r="E593" s="32" t="n">
        <x:v>1934</x:v>
      </x:c>
      <x:c r="F593" s="32" t="n">
        <x:v>0</x:v>
      </x:c>
      <x:c r="G593" s="32" t="n">
        <x:v>0</x:v>
      </x:c>
      <x:c r="H593" s="32"/>
      <x:c r="I593" s="32" t="n">
        <x:f>IF(E593="","",MAX(0,'Scoring Method'!$B$11-E593-IF(E593&lt;0,1,0)))</x:f>
        <x:v>92</x:v>
      </x:c>
      <x:c r="J593" s="32" t="n">
        <x:v>4</x:v>
      </x:c>
      <x:c r="K593" s="32" t="n">
        <x:v>1</x:v>
      </x:c>
      <x:c r="L593" s="32" t="n">
        <x:v>1</x:v>
      </x:c>
      <x:c r="M593" s="32" t="n">
        <x:v>1</x:v>
      </x:c>
      <x:c r="N593" s="32" t="n">
        <x:v>0</x:v>
      </x:c>
      <x:c r="O593" s="32" t="n">
        <x:v>1</x:v>
      </x:c>
      <x:c r="P593" s="37" t="n">
        <x:f>ROUND('Scoring Method'!$B$2*F593/10,1)</x:f>
        <x:v>0</x:v>
      </x:c>
      <x:c r="Q593" s="37" t="n">
        <x:f>ROUND(MIN('Scoring Method'!$B$3,10*G593),1)</x:f>
        <x:v>0</x:v>
      </x:c>
      <x:c r="R593" s="37" t="n">
        <x:f>IF(H593="",0,ROUND('Scoring Method'!$B$4*(101-H593)/100,1))</x:f>
        <x:v>0</x:v>
      </x:c>
      <x:c r="S593" s="37" t="n">
        <x:f>ROUND(IF(I593="",0,7.5*MIN(1,LN(1+I593)/LN(1+'Scoring Method'!$B$10)))+7.5*LN(1+J593)/LN(1+'Scoring Method'!$B$9),1)</x:f>
        <x:v>9.5</x:v>
      </x:c>
      <x:c r="T593" s="37" t="n">
        <x:f>SUM(K593:O593)</x:f>
        <x:v>4</x:v>
      </x:c>
      <x:c r="U593" s="37" t="n">
        <x:f>ROUND(SUM(P593:T593),1)</x:f>
        <x:v>13.5</x:v>
      </x:c>
      <x:c r="V593" s="32"/>
      <x:c r="W593" s="32" t="str">
        <x:v>연도 등록</x:v>
      </x:c>
    </x:row>
    <x:row r="594" ht="24" customHeight="1">
      <x:c r="A594" s="32" t="n">
        <x:v>590</x:v>
      </x:c>
      <x:c r="B594" s="32" t="str">
        <x:v>우국(Patriotism)</x:v>
      </x:c>
      <x:c r="C594" s="32" t="str">
        <x:v>미시마 유키오(Yukio Mishima)</x:v>
      </x:c>
      <x:c r="D594" s="32" t="str">
        <x:v>소설·단편소설</x:v>
      </x:c>
      <x:c r="E594" s="32" t="n">
        <x:v>1961</x:v>
      </x:c>
      <x:c r="F594" s="32" t="n">
        <x:v>0</x:v>
      </x:c>
      <x:c r="G594" s="32" t="n">
        <x:v>0</x:v>
      </x:c>
      <x:c r="H594" s="32"/>
      <x:c r="I594" s="32" t="n">
        <x:f>IF(E594="","",MAX(0,'Scoring Method'!$B$11-E594-IF(E594&lt;0,1,0)))</x:f>
        <x:v>65</x:v>
      </x:c>
      <x:c r="J594" s="32" t="n">
        <x:v>6</x:v>
      </x:c>
      <x:c r="K594" s="32" t="n">
        <x:v>1</x:v>
      </x:c>
      <x:c r="L594" s="32" t="n">
        <x:v>1</x:v>
      </x:c>
      <x:c r="M594" s="32" t="n">
        <x:v>0</x:v>
      </x:c>
      <x:c r="N594" s="32" t="n">
        <x:v>0</x:v>
      </x:c>
      <x:c r="O594" s="32" t="n">
        <x:v>1</x:v>
      </x:c>
      <x:c r="P594" s="37" t="n">
        <x:f>ROUND('Scoring Method'!$B$2*F594/10,1)</x:f>
        <x:v>0</x:v>
      </x:c>
      <x:c r="Q594" s="37" t="n">
        <x:f>ROUND(MIN('Scoring Method'!$B$3,10*G594),1)</x:f>
        <x:v>0</x:v>
      </x:c>
      <x:c r="R594" s="37" t="n">
        <x:f>IF(H594="",0,ROUND('Scoring Method'!$B$4*(101-H594)/100,1))</x:f>
        <x:v>0</x:v>
      </x:c>
      <x:c r="S594" s="37" t="n">
        <x:f>ROUND(IF(I594="",0,7.5*MIN(1,LN(1+I594)/LN(1+'Scoring Method'!$B$10)))+7.5*LN(1+J594)/LN(1+'Scoring Method'!$B$9),1)</x:f>
        <x:v>9.9</x:v>
      </x:c>
      <x:c r="T594" s="37" t="n">
        <x:f>SUM(K594:O594)</x:f>
        <x:v>3</x:v>
      </x:c>
      <x:c r="U594" s="37" t="n">
        <x:f>ROUND(SUM(P594:T594),1)</x:f>
        <x:v>12.9</x:v>
      </x:c>
      <x:c r="V594" s="32"/>
      <x:c r="W594" s="32" t="str">
        <x:v>연도 등록</x:v>
      </x:c>
    </x:row>
    <x:row r="595" ht="24" customHeight="1">
      <x:c r="A595" s="32" t="n">
        <x:v>591</x:v>
      </x:c>
      <x:c r="B595" s="32" t="str">
        <x:v>푸틴: 권력의 논리</x:v>
      </x:c>
      <x:c r="C595" s="32" t="str">
        <x:v>후베르트 자이펠 (Hubert Seipel)</x:v>
      </x:c>
      <x:c r="D595" s="32" t="str">
        <x:v>기타</x:v>
      </x:c>
      <x:c r="E595" s="32" t="n">
        <x:v>2015</x:v>
      </x:c>
      <x:c r="F595" s="32" t="n">
        <x:v>0</x:v>
      </x:c>
      <x:c r="G595" s="32" t="n">
        <x:v>0</x:v>
      </x:c>
      <x:c r="H595" s="32"/>
      <x:c r="I595" s="32" t="n">
        <x:f>IF(E595="","",MAX(0,'Scoring Method'!$B$11-E595-IF(E595&lt;0,1,0)))</x:f>
        <x:v>11</x:v>
      </x:c>
      <x:c r="J595" s="32" t="n">
        <x:v>6</x:v>
      </x:c>
      <x:c r="K595" s="32" t="n">
        <x:v>1</x:v>
      </x:c>
      <x:c r="L595" s="32" t="n">
        <x:v>1</x:v>
      </x:c>
      <x:c r="M595" s="32" t="n">
        <x:v>0</x:v>
      </x:c>
      <x:c r="N595" s="32" t="n">
        <x:v>0</x:v>
      </x:c>
      <x:c r="O595" s="32" t="n">
        <x:v>1</x:v>
      </x:c>
      <x:c r="P595" s="37" t="n">
        <x:f>ROUND('Scoring Method'!$B$2*F595/10,1)</x:f>
        <x:v>0</x:v>
      </x:c>
      <x:c r="Q595" s="37" t="n">
        <x:f>ROUND(MIN('Scoring Method'!$B$3,10*G595),1)</x:f>
        <x:v>0</x:v>
      </x:c>
      <x:c r="R595" s="37" t="n">
        <x:f>IF(H595="",0,ROUND('Scoring Method'!$B$4*(101-H595)/100,1))</x:f>
        <x:v>0</x:v>
      </x:c>
      <x:c r="S595" s="37" t="n">
        <x:f>ROUND(IF(I595="",0,7.5*MIN(1,LN(1+I595)/LN(1+'Scoring Method'!$B$10)))+7.5*LN(1+J595)/LN(1+'Scoring Method'!$B$9),1)</x:f>
        <x:v>7.9</x:v>
      </x:c>
      <x:c r="T595" s="37" t="n">
        <x:f>SUM(K595:O595)</x:f>
        <x:v>3</x:v>
      </x:c>
      <x:c r="U595" s="37" t="n">
        <x:f>ROUND(SUM(P595:T595),1)</x:f>
        <x:v>10.9</x:v>
      </x:c>
      <x:c r="V595" s="32"/>
      <x:c r="W595" s="32" t="str">
        <x:v>연도 등록</x:v>
      </x:c>
    </x:row>
    <x:row r="596" ht="24" customHeight="1">
      <x:c r="A596" s="32" t="n">
        <x:v>592</x:v>
      </x:c>
      <x:c r="B596" s="32" t="str">
        <x:v>화염과 분노: 트럼프 백악관의 내부</x:v>
      </x:c>
      <x:c r="C596" s="32" t="str">
        <x:v>마이클 울프 (Michael Wolff)</x:v>
      </x:c>
      <x:c r="D596" s="32" t="str">
        <x:v>기타</x:v>
      </x:c>
      <x:c r="E596" s="32" t="n">
        <x:v>2018</x:v>
      </x:c>
      <x:c r="F596" s="32" t="n">
        <x:v>0</x:v>
      </x:c>
      <x:c r="G596" s="32" t="n">
        <x:v>0</x:v>
      </x:c>
      <x:c r="H596" s="32"/>
      <x:c r="I596" s="32" t="n">
        <x:f>IF(E596="","",MAX(0,'Scoring Method'!$B$11-E596-IF(E596&lt;0,1,0)))</x:f>
        <x:v>8</x:v>
      </x:c>
      <x:c r="J596" s="32" t="n">
        <x:v>8</x:v>
      </x:c>
      <x:c r="K596" s="32" t="n">
        <x:v>1</x:v>
      </x:c>
      <x:c r="L596" s="32" t="n">
        <x:v>1</x:v>
      </x:c>
      <x:c r="M596" s="32" t="n">
        <x:v>0</x:v>
      </x:c>
      <x:c r="N596" s="32" t="n">
        <x:v>0</x:v>
      </x:c>
      <x:c r="O596" s="32" t="n">
        <x:v>1</x:v>
      </x:c>
      <x:c r="P596" s="37" t="n">
        <x:f>ROUND('Scoring Method'!$B$2*F596/10,1)</x:f>
        <x:v>0</x:v>
      </x:c>
      <x:c r="Q596" s="37" t="n">
        <x:f>ROUND(MIN('Scoring Method'!$B$3,10*G596),1)</x:f>
        <x:v>0</x:v>
      </x:c>
      <x:c r="R596" s="37" t="n">
        <x:f>IF(H596="",0,ROUND('Scoring Method'!$B$4*(101-H596)/100,1))</x:f>
        <x:v>0</x:v>
      </x:c>
      <x:c r="S596" s="37" t="n">
        <x:f>ROUND(IF(I596="",0,7.5*MIN(1,LN(1+I596)/LN(1+'Scoring Method'!$B$10)))+7.5*LN(1+J596)/LN(1+'Scoring Method'!$B$9),1)</x:f>
        <x:v>8.2</x:v>
      </x:c>
      <x:c r="T596" s="37" t="n">
        <x:f>SUM(K596:O596)</x:f>
        <x:v>3</x:v>
      </x:c>
      <x:c r="U596" s="37" t="n">
        <x:f>ROUND(SUM(P596:T596),1)</x:f>
        <x:v>11.2</x:v>
      </x:c>
      <x:c r="V596" s="32"/>
      <x:c r="W596" s="32" t="str">
        <x:v>연도 등록</x:v>
      </x:c>
    </x:row>
    <x:row r="597" ht="24" customHeight="1">
      <x:c r="A597" s="32" t="n">
        <x:v>593</x:v>
      </x:c>
      <x:c r="B597" s="32" t="str">
        <x:v>역사 권력 인간</x:v>
      </x:c>
      <x:c r="C597" s="32" t="str">
        <x:v>정승민</x:v>
      </x:c>
      <x:c r="D597" s="32" t="str">
        <x:v>에세이</x:v>
      </x:c>
      <x:c r="E597" s="32" t="n">
        <x:v>2018</x:v>
      </x:c>
      <x:c r="F597" s="32" t="n">
        <x:v>0</x:v>
      </x:c>
      <x:c r="G597" s="32" t="n">
        <x:v>0</x:v>
      </x:c>
      <x:c r="H597" s="32"/>
      <x:c r="I597" s="32" t="n">
        <x:f>IF(E597="","",MAX(0,'Scoring Method'!$B$11-E597-IF(E597&lt;0,1,0)))</x:f>
        <x:v>8</x:v>
      </x:c>
      <x:c r="J597" s="32" t="n">
        <x:v>7</x:v>
      </x:c>
      <x:c r="K597" s="32" t="n">
        <x:v>1</x:v>
      </x:c>
      <x:c r="L597" s="32" t="n">
        <x:v>1</x:v>
      </x:c>
      <x:c r="M597" s="32" t="n">
        <x:v>0</x:v>
      </x:c>
      <x:c r="N597" s="32" t="n">
        <x:v>0</x:v>
      </x:c>
      <x:c r="O597" s="32" t="n">
        <x:v>1</x:v>
      </x:c>
      <x:c r="P597" s="37" t="n">
        <x:f>ROUND('Scoring Method'!$B$2*F597/10,1)</x:f>
        <x:v>0</x:v>
      </x:c>
      <x:c r="Q597" s="37" t="n">
        <x:f>ROUND(MIN('Scoring Method'!$B$3,10*G597),1)</x:f>
        <x:v>0</x:v>
      </x:c>
      <x:c r="R597" s="37" t="n">
        <x:f>IF(H597="",0,ROUND('Scoring Method'!$B$4*(101-H597)/100,1))</x:f>
        <x:v>0</x:v>
      </x:c>
      <x:c r="S597" s="37" t="n">
        <x:f>ROUND(IF(I597="",0,7.5*MIN(1,LN(1+I597)/LN(1+'Scoring Method'!$B$10)))+7.5*LN(1+J597)/LN(1+'Scoring Method'!$B$9),1)</x:f>
        <x:v>7.9</x:v>
      </x:c>
      <x:c r="T597" s="37" t="n">
        <x:f>SUM(K597:O597)</x:f>
        <x:v>3</x:v>
      </x:c>
      <x:c r="U597" s="37" t="n">
        <x:f>ROUND(SUM(P597:T597),1)</x:f>
        <x:v>10.9</x:v>
      </x:c>
      <x:c r="V597" s="32"/>
      <x:c r="W597" s="32" t="str">
        <x:v>연도 등록</x:v>
      </x:c>
    </x:row>
    <x:row r="598" ht="24" customHeight="1">
      <x:c r="A598" s="32" t="n">
        <x:v>594</x:v>
      </x:c>
      <x:c r="B598" s="32" t="str">
        <x:v>과학혁명의 구조(The Structure of Scientific Revolutions)</x:v>
      </x:c>
      <x:c r="C598" s="32" t="str">
        <x:v>토머스 새뮤얼 쿤 (Thomas Samuel Kuhn)</x:v>
      </x:c>
      <x:c r="D598" s="32" t="str">
        <x:v>철학</x:v>
      </x:c>
      <x:c r="E598" s="32" t="n">
        <x:v>1962</x:v>
      </x:c>
      <x:c r="F598" s="32" t="n">
        <x:v>0</x:v>
      </x:c>
      <x:c r="G598" s="32" t="n">
        <x:v>0</x:v>
      </x:c>
      <x:c r="H598" s="32"/>
      <x:c r="I598" s="32" t="n">
        <x:f>IF(E598="","",MAX(0,'Scoring Method'!$B$11-E598-IF(E598&lt;0,1,0)))</x:f>
        <x:v>64</x:v>
      </x:c>
      <x:c r="J598" s="32" t="n">
        <x:v>3</x:v>
      </x:c>
      <x:c r="K598" s="32" t="n">
        <x:v>1</x:v>
      </x:c>
      <x:c r="L598" s="32" t="n">
        <x:v>1</x:v>
      </x:c>
      <x:c r="M598" s="32" t="n">
        <x:v>0</x:v>
      </x:c>
      <x:c r="N598" s="32" t="n">
        <x:v>0</x:v>
      </x:c>
      <x:c r="O598" s="32" t="n">
        <x:v>1</x:v>
      </x:c>
      <x:c r="P598" s="37" t="n">
        <x:f>ROUND('Scoring Method'!$B$2*F598/10,1)</x:f>
        <x:v>0</x:v>
      </x:c>
      <x:c r="Q598" s="37" t="n">
        <x:f>ROUND(MIN('Scoring Method'!$B$3,10*G598),1)</x:f>
        <x:v>0</x:v>
      </x:c>
      <x:c r="R598" s="37" t="n">
        <x:f>IF(H598="",0,ROUND('Scoring Method'!$B$4*(101-H598)/100,1))</x:f>
        <x:v>0</x:v>
      </x:c>
      <x:c r="S598" s="37" t="n">
        <x:f>ROUND(IF(I598="",0,7.5*MIN(1,LN(1+I598)/LN(1+'Scoring Method'!$B$10)))+7.5*LN(1+J598)/LN(1+'Scoring Method'!$B$9),1)</x:f>
        <x:v>8.5</x:v>
      </x:c>
      <x:c r="T598" s="37" t="n">
        <x:f>SUM(K598:O598)</x:f>
        <x:v>3</x:v>
      </x:c>
      <x:c r="U598" s="37" t="n">
        <x:f>ROUND(SUM(P598:T598),1)</x:f>
        <x:v>11.5</x:v>
      </x:c>
      <x:c r="V598" s="32"/>
      <x:c r="W598" s="32" t="str">
        <x:v>연도 등록</x:v>
      </x:c>
    </x:row>
    <x:row r="599" ht="24" customHeight="1">
      <x:c r="A599" s="32" t="n">
        <x:v>595</x:v>
      </x:c>
      <x:c r="B599" s="32" t="str">
        <x:v>삼국유사(Samguk Yusa)</x:v>
      </x:c>
      <x:c r="C599" s="32" t="str">
        <x:v>일연 (Iryeon)</x:v>
      </x:c>
      <x:c r="D599" s="32" t="str">
        <x:v>소설·단편소설</x:v>
      </x:c>
      <x:c r="E599" s="32" t="n">
        <x:v>1281</x:v>
      </x:c>
      <x:c r="F599" s="32" t="n">
        <x:v>0</x:v>
      </x:c>
      <x:c r="G599" s="32" t="n">
        <x:v>0</x:v>
      </x:c>
      <x:c r="H599" s="32"/>
      <x:c r="I599" s="32" t="n">
        <x:f>IF(E599="","",MAX(0,'Scoring Method'!$B$11-E599-IF(E599&lt;0,1,0)))</x:f>
        <x:v>745</x:v>
      </x:c>
      <x:c r="J599" s="32" t="n">
        <x:v>6</x:v>
      </x:c>
      <x:c r="K599" s="32" t="n">
        <x:v>1</x:v>
      </x:c>
      <x:c r="L599" s="32" t="n">
        <x:v>1</x:v>
      </x:c>
      <x:c r="M599" s="32" t="n">
        <x:v>0</x:v>
      </x:c>
      <x:c r="N599" s="32" t="n">
        <x:v>0</x:v>
      </x:c>
      <x:c r="O599" s="32" t="n">
        <x:v>1</x:v>
      </x:c>
      <x:c r="P599" s="37" t="n">
        <x:f>ROUND('Scoring Method'!$B$2*F599/10,1)</x:f>
        <x:v>0</x:v>
      </x:c>
      <x:c r="Q599" s="37" t="n">
        <x:f>ROUND(MIN('Scoring Method'!$B$3,10*G599),1)</x:f>
        <x:v>0</x:v>
      </x:c>
      <x:c r="R599" s="37" t="n">
        <x:f>IF(H599="",0,ROUND('Scoring Method'!$B$4*(101-H599)/100,1))</x:f>
        <x:v>0</x:v>
      </x:c>
      <x:c r="S599" s="37" t="n">
        <x:f>ROUND(IF(I599="",0,7.5*MIN(1,LN(1+I599)/LN(1+'Scoring Method'!$B$10)))+7.5*LN(1+J599)/LN(1+'Scoring Method'!$B$9),1)</x:f>
        <x:v>12.4</x:v>
      </x:c>
      <x:c r="T599" s="37" t="n">
        <x:f>SUM(K599:O599)</x:f>
        <x:v>3</x:v>
      </x:c>
      <x:c r="U599" s="37" t="n">
        <x:f>ROUND(SUM(P599:T599),1)</x:f>
        <x:v>15.4</x:v>
      </x:c>
      <x:c r="V599" s="32"/>
      <x:c r="W599" s="32" t="str">
        <x:v>연도 등록</x:v>
      </x:c>
    </x:row>
    <x:row r="600" ht="24" customHeight="1">
      <x:c r="A600" s="32" t="n">
        <x:v>596</x:v>
      </x:c>
      <x:c r="B600" s="32" t="str">
        <x:v>로미오와 줄리엣(Romeo and Juliet)</x:v>
      </x:c>
      <x:c r="C600" s="32" t="str">
        <x:v>윌리엄 셰익스피어(William Shakespeare)</x:v>
      </x:c>
      <x:c r="D600" s="32" t="str">
        <x:v>희곡</x:v>
      </x:c>
      <x:c r="E600" s="32" t="n">
        <x:v>1597</x:v>
      </x:c>
      <x:c r="F600" s="32" t="n">
        <x:v>0</x:v>
      </x:c>
      <x:c r="G600" s="32" t="n">
        <x:v>0</x:v>
      </x:c>
      <x:c r="H600" s="32"/>
      <x:c r="I600" s="32" t="n">
        <x:f>IF(E600="","",MAX(0,'Scoring Method'!$B$11-E600-IF(E600&lt;0,1,0)))</x:f>
        <x:v>429</x:v>
      </x:c>
      <x:c r="J600" s="32" t="n">
        <x:v>6</x:v>
      </x:c>
      <x:c r="K600" s="32" t="n">
        <x:v>1</x:v>
      </x:c>
      <x:c r="L600" s="32" t="n">
        <x:v>1</x:v>
      </x:c>
      <x:c r="M600" s="32" t="n">
        <x:v>1</x:v>
      </x:c>
      <x:c r="N600" s="32" t="n">
        <x:v>0</x:v>
      </x:c>
      <x:c r="O600" s="32" t="n">
        <x:v>1</x:v>
      </x:c>
      <x:c r="P600" s="37" t="n">
        <x:f>ROUND('Scoring Method'!$B$2*F600/10,1)</x:f>
        <x:v>0</x:v>
      </x:c>
      <x:c r="Q600" s="37" t="n">
        <x:f>ROUND(MIN('Scoring Method'!$B$3,10*G600),1)</x:f>
        <x:v>0</x:v>
      </x:c>
      <x:c r="R600" s="37" t="n">
        <x:f>IF(H600="",0,ROUND('Scoring Method'!$B$4*(101-H600)/100,1))</x:f>
        <x:v>0</x:v>
      </x:c>
      <x:c r="S600" s="37" t="n">
        <x:f>ROUND(IF(I600="",0,7.5*MIN(1,LN(1+I600)/LN(1+'Scoring Method'!$B$10)))+7.5*LN(1+J600)/LN(1+'Scoring Method'!$B$9),1)</x:f>
        <x:v>12.2</x:v>
      </x:c>
      <x:c r="T600" s="37" t="n">
        <x:f>SUM(K600:O600)</x:f>
        <x:v>4</x:v>
      </x:c>
      <x:c r="U600" s="37" t="n">
        <x:f>ROUND(SUM(P600:T600),1)</x:f>
        <x:v>16.2</x:v>
      </x:c>
      <x:c r="V600" s="32"/>
      <x:c r="W600" s="32" t="str">
        <x:v>연도 등록</x:v>
      </x:c>
    </x:row>
    <x:row r="601" ht="24" customHeight="1">
      <x:c r="A601" s="32" t="n">
        <x:v>597</x:v>
      </x:c>
      <x:c r="B601" s="32" t="str">
        <x:v>프로테스탄티즘의 윤리와 자본주의 정신</x:v>
      </x:c>
      <x:c r="C601" s="32" t="str">
        <x:v>막시밀리안 카를 에밀 베버 (Maximilian Karl Emil Weber)</x:v>
      </x:c>
      <x:c r="D601" s="32" t="str">
        <x:v>기타</x:v>
      </x:c>
      <x:c r="E601" s="32" t="n">
        <x:v>1904</x:v>
      </x:c>
      <x:c r="F601" s="32" t="n">
        <x:v>0</x:v>
      </x:c>
      <x:c r="G601" s="32" t="n">
        <x:v>0</x:v>
      </x:c>
      <x:c r="H601" s="32"/>
      <x:c r="I601" s="32" t="n">
        <x:f>IF(E601="","",MAX(0,'Scoring Method'!$B$11-E601-IF(E601&lt;0,1,0)))</x:f>
        <x:v>122</x:v>
      </x:c>
      <x:c r="J601" s="32" t="n">
        <x:v>4</x:v>
      </x:c>
      <x:c r="K601" s="32" t="n">
        <x:v>1</x:v>
      </x:c>
      <x:c r="L601" s="32" t="n">
        <x:v>1</x:v>
      </x:c>
      <x:c r="M601" s="32" t="n">
        <x:v>0</x:v>
      </x:c>
      <x:c r="N601" s="32" t="n">
        <x:v>0</x:v>
      </x:c>
      <x:c r="O601" s="32" t="n">
        <x:v>1</x:v>
      </x:c>
      <x:c r="P601" s="37" t="n">
        <x:f>ROUND('Scoring Method'!$B$2*F601/10,1)</x:f>
        <x:v>0</x:v>
      </x:c>
      <x:c r="Q601" s="37" t="n">
        <x:f>ROUND(MIN('Scoring Method'!$B$3,10*G601),1)</x:f>
        <x:v>0</x:v>
      </x:c>
      <x:c r="R601" s="37" t="n">
        <x:f>IF(H601="",0,ROUND('Scoring Method'!$B$4*(101-H601)/100,1))</x:f>
        <x:v>0</x:v>
      </x:c>
      <x:c r="S601" s="37" t="n">
        <x:f>ROUND(IF(I601="",0,7.5*MIN(1,LN(1+I601)/LN(1+'Scoring Method'!$B$10)))+7.5*LN(1+J601)/LN(1+'Scoring Method'!$B$9),1)</x:f>
        <x:v>9.8</x:v>
      </x:c>
      <x:c r="T601" s="37" t="n">
        <x:f>SUM(K601:O601)</x:f>
        <x:v>3</x:v>
      </x:c>
      <x:c r="U601" s="37" t="n">
        <x:f>ROUND(SUM(P601:T601),1)</x:f>
        <x:v>12.8</x:v>
      </x:c>
      <x:c r="V601" s="32"/>
      <x:c r="W601" s="32" t="str">
        <x:v>연도 등록</x:v>
      </x:c>
    </x:row>
    <x:row r="602" ht="24" customHeight="1">
      <x:c r="A602" s="32" t="n">
        <x:v>598</x:v>
      </x:c>
      <x:c r="B602" s="32" t="str">
        <x:v>아Q정전(The True Story of Ah Q)</x:v>
      </x:c>
      <x:c r="C602" s="32" t="str">
        <x:v>루쉰(Lu Xun)</x:v>
      </x:c>
      <x:c r="D602" s="32" t="str">
        <x:v>소설·단편소설</x:v>
      </x:c>
      <x:c r="E602" s="32" t="n">
        <x:v>1921</x:v>
      </x:c>
      <x:c r="F602" s="32" t="n">
        <x:v>0</x:v>
      </x:c>
      <x:c r="G602" s="32" t="n">
        <x:v>0</x:v>
      </x:c>
      <x:c r="H602" s="32"/>
      <x:c r="I602" s="32" t="n">
        <x:f>IF(E602="","",MAX(0,'Scoring Method'!$B$11-E602-IF(E602&lt;0,1,0)))</x:f>
        <x:v>105</x:v>
      </x:c>
      <x:c r="J602" s="32" t="n">
        <x:v>11</x:v>
      </x:c>
      <x:c r="K602" s="32" t="n">
        <x:v>1</x:v>
      </x:c>
      <x:c r="L602" s="32" t="n">
        <x:v>1</x:v>
      </x:c>
      <x:c r="M602" s="32" t="n">
        <x:v>1</x:v>
      </x:c>
      <x:c r="N602" s="32" t="n">
        <x:v>0</x:v>
      </x:c>
      <x:c r="O602" s="32" t="n">
        <x:v>1</x:v>
      </x:c>
      <x:c r="P602" s="37" t="n">
        <x:f>ROUND('Scoring Method'!$B$2*F602/10,1)</x:f>
        <x:v>0</x:v>
      </x:c>
      <x:c r="Q602" s="37" t="n">
        <x:f>ROUND(MIN('Scoring Method'!$B$3,10*G602),1)</x:f>
        <x:v>0</x:v>
      </x:c>
      <x:c r="R602" s="37" t="n">
        <x:f>IF(H602="",0,ROUND('Scoring Method'!$B$4*(101-H602)/100,1))</x:f>
        <x:v>0</x:v>
      </x:c>
      <x:c r="S602" s="37" t="n">
        <x:f>ROUND(IF(I602="",0,7.5*MIN(1,LN(1+I602)/LN(1+'Scoring Method'!$B$10)))+7.5*LN(1+J602)/LN(1+'Scoring Method'!$B$9),1)</x:f>
        <x:v>11.8</x:v>
      </x:c>
      <x:c r="T602" s="37" t="n">
        <x:f>SUM(K602:O602)</x:f>
        <x:v>4</x:v>
      </x:c>
      <x:c r="U602" s="37" t="n">
        <x:f>ROUND(SUM(P602:T602),1)</x:f>
        <x:v>15.8</x:v>
      </x:c>
      <x:c r="V602" s="32"/>
      <x:c r="W602" s="32" t="str">
        <x:v>연도 등록</x:v>
      </x:c>
    </x:row>
    <x:row r="603" ht="24" customHeight="1">
      <x:c r="A603" s="32" t="n">
        <x:v>599</x:v>
      </x:c>
      <x:c r="B603" s="32" t="str">
        <x:v>금각사(The Temple of the Golden Pavilion)</x:v>
      </x:c>
      <x:c r="C603" s="32" t="str">
        <x:v>미시마 유키오(Yukio Mishima)</x:v>
      </x:c>
      <x:c r="D603" s="32" t="str">
        <x:v>소설·단편소설</x:v>
      </x:c>
      <x:c r="E603" s="32" t="n">
        <x:v>1956</x:v>
      </x:c>
      <x:c r="F603" s="32" t="n">
        <x:v>0</x:v>
      </x:c>
      <x:c r="G603" s="32" t="n">
        <x:v>0</x:v>
      </x:c>
      <x:c r="H603" s="32"/>
      <x:c r="I603" s="32" t="n">
        <x:f>IF(E603="","",MAX(0,'Scoring Method'!$B$11-E603-IF(E603&lt;0,1,0)))</x:f>
        <x:v>70</x:v>
      </x:c>
      <x:c r="J603" s="32" t="n">
        <x:v>8</x:v>
      </x:c>
      <x:c r="K603" s="32" t="n">
        <x:v>1</x:v>
      </x:c>
      <x:c r="L603" s="32" t="n">
        <x:v>1</x:v>
      </x:c>
      <x:c r="M603" s="32" t="n">
        <x:v>0</x:v>
      </x:c>
      <x:c r="N603" s="32" t="n">
        <x:v>0</x:v>
      </x:c>
      <x:c r="O603" s="32" t="n">
        <x:v>1</x:v>
      </x:c>
      <x:c r="P603" s="37" t="n">
        <x:f>ROUND('Scoring Method'!$B$2*F603/10,1)</x:f>
        <x:v>0</x:v>
      </x:c>
      <x:c r="Q603" s="37" t="n">
        <x:f>ROUND(MIN('Scoring Method'!$B$3,10*G603),1)</x:f>
        <x:v>0</x:v>
      </x:c>
      <x:c r="R603" s="37" t="n">
        <x:f>IF(H603="",0,ROUND('Scoring Method'!$B$4*(101-H603)/100,1))</x:f>
        <x:v>0</x:v>
      </x:c>
      <x:c r="S603" s="37" t="n">
        <x:f>ROUND(IF(I603="",0,7.5*MIN(1,LN(1+I603)/LN(1+'Scoring Method'!$B$10)))+7.5*LN(1+J603)/LN(1+'Scoring Method'!$B$9),1)</x:f>
        <x:v>10.6</x:v>
      </x:c>
      <x:c r="T603" s="37" t="n">
        <x:f>SUM(K603:O603)</x:f>
        <x:v>3</x:v>
      </x:c>
      <x:c r="U603" s="37" t="n">
        <x:f>ROUND(SUM(P603:T603),1)</x:f>
        <x:v>13.6</x:v>
      </x:c>
      <x:c r="V603" s="32"/>
      <x:c r="W603" s="32" t="str">
        <x:v>연도 등록</x:v>
      </x:c>
    </x:row>
    <x:row r="604" ht="24" customHeight="1">
      <x:c r="A604" s="32" t="n">
        <x:v>600</x:v>
      </x:c>
      <x:c r="B604" s="32" t="str">
        <x:v>조선왕조실록(Annals of the Joseon Dynasty)</x:v>
      </x:c>
      <x:c r="C604" s="32" t="str">
        <x:v>조선왕조 실록청·역대 편찬 관청</x:v>
      </x:c>
      <x:c r="D604" s="32" t="str">
        <x:v>기타</x:v>
      </x:c>
      <x:c r="E604" s="32"/>
      <x:c r="F604" s="32" t="n">
        <x:v>0</x:v>
      </x:c>
      <x:c r="G604" s="32" t="n">
        <x:v>0</x:v>
      </x:c>
      <x:c r="H604" s="32"/>
      <x:c r="I604" s="32" t="str">
        <x:f>IF(E604="","",MAX(0,'Scoring Method'!$B$11-E604-IF(E604&lt;0,1,0)))</x:f>
      </x:c>
      <x:c r="J604" s="32" t="n">
        <x:v>5</x:v>
      </x:c>
      <x:c r="K604" s="32" t="n">
        <x:v>1</x:v>
      </x:c>
      <x:c r="L604" s="32" t="n">
        <x:v>1</x:v>
      </x:c>
      <x:c r="M604" s="32" t="n">
        <x:v>0</x:v>
      </x:c>
      <x:c r="N604" s="32" t="n">
        <x:v>0</x:v>
      </x:c>
      <x:c r="O604" s="32" t="n">
        <x:v>1</x:v>
      </x:c>
      <x:c r="P604" s="37" t="n">
        <x:f>ROUND('Scoring Method'!$B$2*F604/10,1)</x:f>
        <x:v>0</x:v>
      </x:c>
      <x:c r="Q604" s="37" t="n">
        <x:f>ROUND(MIN('Scoring Method'!$B$3,10*G604),1)</x:f>
        <x:v>0</x:v>
      </x:c>
      <x:c r="R604" s="37" t="n">
        <x:f>IF(H604="",0,ROUND('Scoring Method'!$B$4*(101-H604)/100,1))</x:f>
        <x:v>0</x:v>
      </x:c>
      <x:c r="S604" s="37" t="n">
        <x:f>ROUND(IF(I604="",0,7.5*MIN(1,LN(1+I604)/LN(1+'Scoring Method'!$B$10)))+7.5*LN(1+J604)/LN(1+'Scoring Method'!$B$9),1)</x:f>
        <x:v>4.5</x:v>
      </x:c>
      <x:c r="T604" s="37" t="n">
        <x:f>SUM(K604:O604)</x:f>
        <x:v>3</x:v>
      </x:c>
      <x:c r="U604" s="37" t="n">
        <x:f>ROUND(SUM(P604:T604),1)</x:f>
        <x:v>7.5</x:v>
      </x:c>
      <x:c r="V604" s="32"/>
      <x:c r="W604" s="32" t="str">
        <x:v>연도 미확인</x:v>
      </x:c>
    </x:row>
    <x:row r="605" ht="24" customHeight="1">
      <x:c r="A605" s="32" t="n">
        <x:v>601</x:v>
      </x:c>
      <x:c r="B605" s="32" t="str">
        <x:v>관점</x:v>
      </x:c>
      <x:c r="C605" s="32" t="str">
        <x:v>쑹훙빙 (Song Hongbing)</x:v>
      </x:c>
      <x:c r="D605" s="32" t="str">
        <x:v>경제</x:v>
      </x:c>
      <x:c r="E605" s="32" t="n">
        <x:v>2018</x:v>
      </x:c>
      <x:c r="F605" s="32" t="n">
        <x:v>0</x:v>
      </x:c>
      <x:c r="G605" s="32" t="n">
        <x:v>0</x:v>
      </x:c>
      <x:c r="H605" s="32"/>
      <x:c r="I605" s="32" t="n">
        <x:f>IF(E605="","",MAX(0,'Scoring Method'!$B$11-E605-IF(E605&lt;0,1,0)))</x:f>
        <x:v>8</x:v>
      </x:c>
      <x:c r="J605" s="32" t="n">
        <x:v>6</x:v>
      </x:c>
      <x:c r="K605" s="32" t="n">
        <x:v>1</x:v>
      </x:c>
      <x:c r="L605" s="32" t="n">
        <x:v>1</x:v>
      </x:c>
      <x:c r="M605" s="32" t="n">
        <x:v>0</x:v>
      </x:c>
      <x:c r="N605" s="32" t="n">
        <x:v>0</x:v>
      </x:c>
      <x:c r="O605" s="32" t="n">
        <x:v>1</x:v>
      </x:c>
      <x:c r="P605" s="37" t="n">
        <x:f>ROUND('Scoring Method'!$B$2*F605/10,1)</x:f>
        <x:v>0</x:v>
      </x:c>
      <x:c r="Q605" s="37" t="n">
        <x:f>ROUND(MIN('Scoring Method'!$B$3,10*G605),1)</x:f>
        <x:v>0</x:v>
      </x:c>
      <x:c r="R605" s="37" t="n">
        <x:f>IF(H605="",0,ROUND('Scoring Method'!$B$4*(101-H605)/100,1))</x:f>
        <x:v>0</x:v>
      </x:c>
      <x:c r="S605" s="37" t="n">
        <x:f>ROUND(IF(I605="",0,7.5*MIN(1,LN(1+I605)/LN(1+'Scoring Method'!$B$10)))+7.5*LN(1+J605)/LN(1+'Scoring Method'!$B$9),1)</x:f>
        <x:v>7.5</x:v>
      </x:c>
      <x:c r="T605" s="37" t="n">
        <x:f>SUM(K605:O605)</x:f>
        <x:v>3</x:v>
      </x:c>
      <x:c r="U605" s="37" t="n">
        <x:f>ROUND(SUM(P605:T605),1)</x:f>
        <x:v>10.5</x:v>
      </x:c>
      <x:c r="V605" s="32"/>
      <x:c r="W605" s="32" t="str">
        <x:v>연도 등록</x:v>
      </x:c>
    </x:row>
    <x:row r="606" ht="24" customHeight="1">
      <x:c r="A606" s="32" t="n">
        <x:v>602</x:v>
      </x:c>
      <x:c r="B606" s="32" t="str">
        <x:v>열하일기</x:v>
      </x:c>
      <x:c r="C606" s="32" t="str">
        <x:v>박지원 (Pak Jiwon)</x:v>
      </x:c>
      <x:c r="D606" s="32" t="str">
        <x:v>기타</x:v>
      </x:c>
      <x:c r="E606" s="32" t="n">
        <x:v>1780</x:v>
      </x:c>
      <x:c r="F606" s="32" t="n">
        <x:v>0</x:v>
      </x:c>
      <x:c r="G606" s="32" t="n">
        <x:v>0</x:v>
      </x:c>
      <x:c r="H606" s="32"/>
      <x:c r="I606" s="32" t="n">
        <x:f>IF(E606="","",MAX(0,'Scoring Method'!$B$11-E606-IF(E606&lt;0,1,0)))</x:f>
        <x:v>246</x:v>
      </x:c>
      <x:c r="J606" s="32" t="n">
        <x:v>3</x:v>
      </x:c>
      <x:c r="K606" s="32" t="n">
        <x:v>1</x:v>
      </x:c>
      <x:c r="L606" s="32" t="n">
        <x:v>1</x:v>
      </x:c>
      <x:c r="M606" s="32" t="n">
        <x:v>0</x:v>
      </x:c>
      <x:c r="N606" s="32" t="n">
        <x:v>0</x:v>
      </x:c>
      <x:c r="O606" s="32" t="n">
        <x:v>1</x:v>
      </x:c>
      <x:c r="P606" s="37" t="n">
        <x:f>ROUND('Scoring Method'!$B$2*F606/10,1)</x:f>
        <x:v>0</x:v>
      </x:c>
      <x:c r="Q606" s="37" t="n">
        <x:f>ROUND(MIN('Scoring Method'!$B$3,10*G606),1)</x:f>
        <x:v>0</x:v>
      </x:c>
      <x:c r="R606" s="37" t="n">
        <x:f>IF(H606="",0,ROUND('Scoring Method'!$B$4*(101-H606)/100,1))</x:f>
        <x:v>0</x:v>
      </x:c>
      <x:c r="S606" s="37" t="n">
        <x:f>ROUND(IF(I606="",0,7.5*MIN(1,LN(1+I606)/LN(1+'Scoring Method'!$B$10)))+7.5*LN(1+J606)/LN(1+'Scoring Method'!$B$9),1)</x:f>
        <x:v>10.1</x:v>
      </x:c>
      <x:c r="T606" s="37" t="n">
        <x:f>SUM(K606:O606)</x:f>
        <x:v>3</x:v>
      </x:c>
      <x:c r="U606" s="37" t="n">
        <x:f>ROUND(SUM(P606:T606),1)</x:f>
        <x:v>13.1</x:v>
      </x:c>
      <x:c r="V606" s="32"/>
      <x:c r="W606" s="32" t="str">
        <x:v>연도 등록</x:v>
      </x:c>
    </x:row>
    <x:row r="607" ht="24" customHeight="1">
      <x:c r="A607" s="32" t="n">
        <x:v>603</x:v>
      </x:c>
      <x:c r="B607" s="32" t="str">
        <x:v>나는 고양이로소이다(I Am a Cat)</x:v>
      </x:c>
      <x:c r="C607" s="32" t="str">
        <x:v>나쓰메 소세키(Natsume Sōseki)</x:v>
      </x:c>
      <x:c r="D607" s="32" t="str">
        <x:v>소설·단편소설</x:v>
      </x:c>
      <x:c r="E607" s="32" t="n">
        <x:v>1905</x:v>
      </x:c>
      <x:c r="F607" s="32" t="n">
        <x:v>0</x:v>
      </x:c>
      <x:c r="G607" s="32" t="n">
        <x:v>0</x:v>
      </x:c>
      <x:c r="H607" s="32"/>
      <x:c r="I607" s="32" t="n">
        <x:f>IF(E607="","",MAX(0,'Scoring Method'!$B$11-E607-IF(E607&lt;0,1,0)))</x:f>
        <x:v>121</x:v>
      </x:c>
      <x:c r="J607" s="32" t="n">
        <x:v>7</x:v>
      </x:c>
      <x:c r="K607" s="32" t="n">
        <x:v>1</x:v>
      </x:c>
      <x:c r="L607" s="32" t="n">
        <x:v>1</x:v>
      </x:c>
      <x:c r="M607" s="32" t="n">
        <x:v>0</x:v>
      </x:c>
      <x:c r="N607" s="32" t="n">
        <x:v>0</x:v>
      </x:c>
      <x:c r="O607" s="32" t="n">
        <x:v>1</x:v>
      </x:c>
      <x:c r="P607" s="37" t="n">
        <x:f>ROUND('Scoring Method'!$B$2*F607/10,1)</x:f>
        <x:v>0</x:v>
      </x:c>
      <x:c r="Q607" s="37" t="n">
        <x:f>ROUND(MIN('Scoring Method'!$B$3,10*G607),1)</x:f>
        <x:v>0</x:v>
      </x:c>
      <x:c r="R607" s="37" t="n">
        <x:f>IF(H607="",0,ROUND('Scoring Method'!$B$4*(101-H607)/100,1))</x:f>
        <x:v>0</x:v>
      </x:c>
      <x:c r="S607" s="37" t="n">
        <x:f>ROUND(IF(I607="",0,7.5*MIN(1,LN(1+I607)/LN(1+'Scoring Method'!$B$10)))+7.5*LN(1+J607)/LN(1+'Scoring Method'!$B$9),1)</x:f>
        <x:v>11</x:v>
      </x:c>
      <x:c r="T607" s="37" t="n">
        <x:f>SUM(K607:O607)</x:f>
        <x:v>3</x:v>
      </x:c>
      <x:c r="U607" s="37" t="n">
        <x:f>ROUND(SUM(P607:T607),1)</x:f>
        <x:v>14</x:v>
      </x:c>
      <x:c r="V607" s="32"/>
      <x:c r="W607" s="32" t="str">
        <x:v>연도 등록</x:v>
      </x:c>
    </x:row>
    <x:row r="608" ht="24" customHeight="1">
      <x:c r="A608" s="32" t="n">
        <x:v>604</x:v>
      </x:c>
      <x:c r="B608" s="32" t="str">
        <x:v>금병매</x:v>
      </x:c>
      <x:c r="C608" s="32" t="str">
        <x:v>난릉소소생(필명·실명 미상) (Lanling Xiaoxiao Sheng)</x:v>
      </x:c>
      <x:c r="D608" s="32" t="str">
        <x:v>소설·단편소설</x:v>
      </x:c>
      <x:c r="E608" s="32"/>
      <x:c r="F608" s="32" t="n">
        <x:v>0</x:v>
      </x:c>
      <x:c r="G608" s="32" t="n">
        <x:v>0</x:v>
      </x:c>
      <x:c r="H608" s="32"/>
      <x:c r="I608" s="32" t="str">
        <x:f>IF(E608="","",MAX(0,'Scoring Method'!$B$11-E608-IF(E608&lt;0,1,0)))</x:f>
      </x:c>
      <x:c r="J608" s="32" t="n">
        <x:v>6</x:v>
      </x:c>
      <x:c r="K608" s="32" t="n">
        <x:v>1</x:v>
      </x:c>
      <x:c r="L608" s="32" t="n">
        <x:v>1</x:v>
      </x:c>
      <x:c r="M608" s="32" t="n">
        <x:v>0</x:v>
      </x:c>
      <x:c r="N608" s="32" t="n">
        <x:v>0</x:v>
      </x:c>
      <x:c r="O608" s="32" t="n">
        <x:v>1</x:v>
      </x:c>
      <x:c r="P608" s="37" t="n">
        <x:f>ROUND('Scoring Method'!$B$2*F608/10,1)</x:f>
        <x:v>0</x:v>
      </x:c>
      <x:c r="Q608" s="37" t="n">
        <x:f>ROUND(MIN('Scoring Method'!$B$3,10*G608),1)</x:f>
        <x:v>0</x:v>
      </x:c>
      <x:c r="R608" s="37" t="n">
        <x:f>IF(H608="",0,ROUND('Scoring Method'!$B$4*(101-H608)/100,1))</x:f>
        <x:v>0</x:v>
      </x:c>
      <x:c r="S608" s="37" t="n">
        <x:f>ROUND(IF(I608="",0,7.5*MIN(1,LN(1+I608)/LN(1+'Scoring Method'!$B$10)))+7.5*LN(1+J608)/LN(1+'Scoring Method'!$B$9),1)</x:f>
        <x:v>4.9</x:v>
      </x:c>
      <x:c r="T608" s="37" t="n">
        <x:f>SUM(K608:O608)</x:f>
        <x:v>3</x:v>
      </x:c>
      <x:c r="U608" s="37" t="n">
        <x:f>ROUND(SUM(P608:T608),1)</x:f>
        <x:v>7.9</x:v>
      </x:c>
      <x:c r="V608" s="32"/>
      <x:c r="W608" s="32" t="str">
        <x:v>연도 미확인</x:v>
      </x:c>
    </x:row>
    <x:row r="609" ht="24" customHeight="1">
      <x:c r="A609" s="32" t="n">
        <x:v>605</x:v>
      </x:c>
      <x:c r="B609" s="32" t="str">
        <x:v>목민심서</x:v>
      </x:c>
      <x:c r="C609" s="32" t="str">
        <x:v>정약용 (Jeong Yak-yong)</x:v>
      </x:c>
      <x:c r="D609" s="32" t="str">
        <x:v>기타</x:v>
      </x:c>
      <x:c r="E609" s="32" t="n">
        <x:v>1818</x:v>
      </x:c>
      <x:c r="F609" s="32" t="n">
        <x:v>0</x:v>
      </x:c>
      <x:c r="G609" s="32" t="n">
        <x:v>0</x:v>
      </x:c>
      <x:c r="H609" s="32"/>
      <x:c r="I609" s="32" t="n">
        <x:f>IF(E609="","",MAX(0,'Scoring Method'!$B$11-E609-IF(E609&lt;0,1,0)))</x:f>
        <x:v>208</x:v>
      </x:c>
      <x:c r="J609" s="32" t="n">
        <x:v>3</x:v>
      </x:c>
      <x:c r="K609" s="32" t="n">
        <x:v>1</x:v>
      </x:c>
      <x:c r="L609" s="32" t="n">
        <x:v>1</x:v>
      </x:c>
      <x:c r="M609" s="32" t="n">
        <x:v>0</x:v>
      </x:c>
      <x:c r="N609" s="32" t="n">
        <x:v>0</x:v>
      </x:c>
      <x:c r="O609" s="32" t="n">
        <x:v>1</x:v>
      </x:c>
      <x:c r="P609" s="37" t="n">
        <x:f>ROUND('Scoring Method'!$B$2*F609/10,1)</x:f>
        <x:v>0</x:v>
      </x:c>
      <x:c r="Q609" s="37" t="n">
        <x:f>ROUND(MIN('Scoring Method'!$B$3,10*G609),1)</x:f>
        <x:v>0</x:v>
      </x:c>
      <x:c r="R609" s="37" t="n">
        <x:f>IF(H609="",0,ROUND('Scoring Method'!$B$4*(101-H609)/100,1))</x:f>
        <x:v>0</x:v>
      </x:c>
      <x:c r="S609" s="37" t="n">
        <x:f>ROUND(IF(I609="",0,7.5*MIN(1,LN(1+I609)/LN(1+'Scoring Method'!$B$10)))+7.5*LN(1+J609)/LN(1+'Scoring Method'!$B$9),1)</x:f>
        <x:v>9.9</x:v>
      </x:c>
      <x:c r="T609" s="37" t="n">
        <x:f>SUM(K609:O609)</x:f>
        <x:v>3</x:v>
      </x:c>
      <x:c r="U609" s="37" t="n">
        <x:f>ROUND(SUM(P609:T609),1)</x:f>
        <x:v>12.9</x:v>
      </x:c>
      <x:c r="V609" s="32"/>
      <x:c r="W609" s="32" t="str">
        <x:v>연도 등록</x:v>
      </x:c>
    </x:row>
    <x:row r="610" ht="24" customHeight="1">
      <x:c r="A610" s="32" t="n">
        <x:v>606</x:v>
      </x:c>
      <x:c r="B610" s="32" t="str">
        <x:v>행복한 왕자(The Happy Prince)</x:v>
      </x:c>
      <x:c r="C610" s="32" t="str">
        <x:v>오스카 핑걸 오플래허티 윌스 와일드 (Oscar Fingal O’Flahertie Wills Wilde)</x:v>
      </x:c>
      <x:c r="D610" s="32" t="str">
        <x:v>소설·단편소설</x:v>
      </x:c>
      <x:c r="E610" s="32" t="n">
        <x:v>1888</x:v>
      </x:c>
      <x:c r="F610" s="32" t="n">
        <x:v>0</x:v>
      </x:c>
      <x:c r="G610" s="32" t="n">
        <x:v>0</x:v>
      </x:c>
      <x:c r="H610" s="32"/>
      <x:c r="I610" s="32" t="n">
        <x:f>IF(E610="","",MAX(0,'Scoring Method'!$B$11-E610-IF(E610&lt;0,1,0)))</x:f>
        <x:v>138</x:v>
      </x:c>
      <x:c r="J610" s="32" t="n">
        <x:v>7</x:v>
      </x:c>
      <x:c r="K610" s="32" t="n">
        <x:v>1</x:v>
      </x:c>
      <x:c r="L610" s="32" t="n">
        <x:v>1</x:v>
      </x:c>
      <x:c r="M610" s="32" t="n">
        <x:v>0</x:v>
      </x:c>
      <x:c r="N610" s="32" t="n">
        <x:v>0</x:v>
      </x:c>
      <x:c r="O610" s="32" t="n">
        <x:v>1</x:v>
      </x:c>
      <x:c r="P610" s="37" t="n">
        <x:f>ROUND('Scoring Method'!$B$2*F610/10,1)</x:f>
        <x:v>0</x:v>
      </x:c>
      <x:c r="Q610" s="37" t="n">
        <x:f>ROUND(MIN('Scoring Method'!$B$3,10*G610),1)</x:f>
        <x:v>0</x:v>
      </x:c>
      <x:c r="R610" s="37" t="n">
        <x:f>IF(H610="",0,ROUND('Scoring Method'!$B$4*(101-H610)/100,1))</x:f>
        <x:v>0</x:v>
      </x:c>
      <x:c r="S610" s="37" t="n">
        <x:f>ROUND(IF(I610="",0,7.5*MIN(1,LN(1+I610)/LN(1+'Scoring Method'!$B$10)))+7.5*LN(1+J610)/LN(1+'Scoring Method'!$B$9),1)</x:f>
        <x:v>11.2</x:v>
      </x:c>
      <x:c r="T610" s="37" t="n">
        <x:f>SUM(K610:O610)</x:f>
        <x:v>3</x:v>
      </x:c>
      <x:c r="U610" s="37" t="n">
        <x:f>ROUND(SUM(P610:T610),1)</x:f>
        <x:v>14.2</x:v>
      </x:c>
      <x:c r="V610" s="32"/>
      <x:c r="W610" s="32" t="str">
        <x:v>연도 등록</x:v>
      </x:c>
    </x:row>
    <x:row r="611" ht="24" customHeight="1">
      <x:c r="A611" s="32" t="n">
        <x:v>607</x:v>
      </x:c>
      <x:c r="B611" s="32" t="str">
        <x:v>사피엔스의 미래</x:v>
      </x:c>
      <x:c r="C611" s="32" t="str">
        <x:v>알랭 드 보통·말콤 글래드웰·스티븐 핑커·매트 리들리</x:v>
      </x:c>
      <x:c r="D611" s="32" t="str">
        <x:v>기타</x:v>
      </x:c>
      <x:c r="E611" s="32" t="n">
        <x:v>2016</x:v>
      </x:c>
      <x:c r="F611" s="32" t="n">
        <x:v>0</x:v>
      </x:c>
      <x:c r="G611" s="32" t="n">
        <x:v>0</x:v>
      </x:c>
      <x:c r="H611" s="32"/>
      <x:c r="I611" s="32" t="n">
        <x:f>IF(E611="","",MAX(0,'Scoring Method'!$B$11-E611-IF(E611&lt;0,1,0)))</x:f>
        <x:v>10</x:v>
      </x:c>
      <x:c r="J611" s="32" t="n">
        <x:v>3</x:v>
      </x:c>
      <x:c r="K611" s="32" t="n">
        <x:v>1</x:v>
      </x:c>
      <x:c r="L611" s="32" t="n">
        <x:v>1</x:v>
      </x:c>
      <x:c r="M611" s="32" t="n">
        <x:v>0</x:v>
      </x:c>
      <x:c r="N611" s="32" t="n">
        <x:v>0</x:v>
      </x:c>
      <x:c r="O611" s="32" t="n">
        <x:v>1</x:v>
      </x:c>
      <x:c r="P611" s="37" t="n">
        <x:f>ROUND('Scoring Method'!$B$2*F611/10,1)</x:f>
        <x:v>0</x:v>
      </x:c>
      <x:c r="Q611" s="37" t="n">
        <x:f>ROUND(MIN('Scoring Method'!$B$3,10*G611),1)</x:f>
        <x:v>0</x:v>
      </x:c>
      <x:c r="R611" s="37" t="n">
        <x:f>IF(H611="",0,ROUND('Scoring Method'!$B$4*(101-H611)/100,1))</x:f>
        <x:v>0</x:v>
      </x:c>
      <x:c r="S611" s="37" t="n">
        <x:f>ROUND(IF(I611="",0,7.5*MIN(1,LN(1+I611)/LN(1+'Scoring Method'!$B$10)))+7.5*LN(1+J611)/LN(1+'Scoring Method'!$B$9),1)</x:f>
        <x:v>6.4</x:v>
      </x:c>
      <x:c r="T611" s="37" t="n">
        <x:f>SUM(K611:O611)</x:f>
        <x:v>3</x:v>
      </x:c>
      <x:c r="U611" s="37" t="n">
        <x:f>ROUND(SUM(P611:T611),1)</x:f>
        <x:v>9.4</x:v>
      </x:c>
      <x:c r="V611" s="32"/>
      <x:c r="W611" s="32" t="str">
        <x:v>연도 등록</x:v>
      </x:c>
    </x:row>
    <x:row r="612" ht="24" customHeight="1">
      <x:c r="A612" s="32" t="n">
        <x:v>608</x:v>
      </x:c>
      <x:c r="B612" s="32" t="str">
        <x:v>생각의 지도</x:v>
      </x:c>
      <x:c r="C612" s="32" t="str">
        <x:v>리처드 유진 니스벳 (Richard Eugene Nisbett)</x:v>
      </x:c>
      <x:c r="D612" s="32" t="str">
        <x:v>기타</x:v>
      </x:c>
      <x:c r="E612" s="32" t="n">
        <x:v>2003</x:v>
      </x:c>
      <x:c r="F612" s="32" t="n">
        <x:v>0</x:v>
      </x:c>
      <x:c r="G612" s="32" t="n">
        <x:v>0</x:v>
      </x:c>
      <x:c r="H612" s="32"/>
      <x:c r="I612" s="32" t="n">
        <x:f>IF(E612="","",MAX(0,'Scoring Method'!$B$11-E612-IF(E612&lt;0,1,0)))</x:f>
        <x:v>23</x:v>
      </x:c>
      <x:c r="J612" s="32" t="n">
        <x:v>11</x:v>
      </x:c>
      <x:c r="K612" s="32" t="n">
        <x:v>1</x:v>
      </x:c>
      <x:c r="L612" s="32" t="n">
        <x:v>1</x:v>
      </x:c>
      <x:c r="M612" s="32" t="n">
        <x:v>0</x:v>
      </x:c>
      <x:c r="N612" s="32" t="n">
        <x:v>0</x:v>
      </x:c>
      <x:c r="O612" s="32" t="n">
        <x:v>1</x:v>
      </x:c>
      <x:c r="P612" s="37" t="n">
        <x:f>ROUND('Scoring Method'!$B$2*F612/10,1)</x:f>
        <x:v>0</x:v>
      </x:c>
      <x:c r="Q612" s="37" t="n">
        <x:f>ROUND(MIN('Scoring Method'!$B$3,10*G612),1)</x:f>
        <x:v>0</x:v>
      </x:c>
      <x:c r="R612" s="37" t="n">
        <x:f>IF(H612="",0,ROUND('Scoring Method'!$B$4*(101-H612)/100,1))</x:f>
        <x:v>0</x:v>
      </x:c>
      <x:c r="S612" s="37" t="n">
        <x:f>ROUND(IF(I612="",0,7.5*MIN(1,LN(1+I612)/LN(1+'Scoring Method'!$B$10)))+7.5*LN(1+J612)/LN(1+'Scoring Method'!$B$9),1)</x:f>
        <x:v>10.1</x:v>
      </x:c>
      <x:c r="T612" s="37" t="n">
        <x:f>SUM(K612:O612)</x:f>
        <x:v>3</x:v>
      </x:c>
      <x:c r="U612" s="37" t="n">
        <x:f>ROUND(SUM(P612:T612),1)</x:f>
        <x:v>13.1</x:v>
      </x:c>
      <x:c r="V612" s="32"/>
      <x:c r="W612" s="32" t="str">
        <x:v>연도 등록</x:v>
      </x:c>
    </x:row>
    <x:row r="613" ht="24" customHeight="1">
      <x:c r="A613" s="32" t="n">
        <x:v>609</x:v>
      </x:c>
      <x:c r="B613" s="32" t="str">
        <x:v>억척어멈과 그 자식들</x:v>
      </x:c>
      <x:c r="C613" s="32" t="str">
        <x:v>오이겐 베르톨트 프리드리히 브레히트 (Eugen Berthold Friedrich Brecht)</x:v>
      </x:c>
      <x:c r="D613" s="32" t="str">
        <x:v>희곡</x:v>
      </x:c>
      <x:c r="E613" s="32" t="n">
        <x:v>1939</x:v>
      </x:c>
      <x:c r="F613" s="32" t="n">
        <x:v>0</x:v>
      </x:c>
      <x:c r="G613" s="32" t="n">
        <x:v>0</x:v>
      </x:c>
      <x:c r="H613" s="32"/>
      <x:c r="I613" s="32" t="n">
        <x:f>IF(E613="","",MAX(0,'Scoring Method'!$B$11-E613-IF(E613&lt;0,1,0)))</x:f>
        <x:v>87</x:v>
      </x:c>
      <x:c r="J613" s="32" t="n">
        <x:v>3</x:v>
      </x:c>
      <x:c r="K613" s="32" t="n">
        <x:v>1</x:v>
      </x:c>
      <x:c r="L613" s="32" t="n">
        <x:v>1</x:v>
      </x:c>
      <x:c r="M613" s="32" t="n">
        <x:v>0</x:v>
      </x:c>
      <x:c r="N613" s="32" t="n">
        <x:v>0</x:v>
      </x:c>
      <x:c r="O613" s="32" t="n">
        <x:v>1</x:v>
      </x:c>
      <x:c r="P613" s="37" t="n">
        <x:f>ROUND('Scoring Method'!$B$2*F613/10,1)</x:f>
        <x:v>0</x:v>
      </x:c>
      <x:c r="Q613" s="37" t="n">
        <x:f>ROUND(MIN('Scoring Method'!$B$3,10*G613),1)</x:f>
        <x:v>0</x:v>
      </x:c>
      <x:c r="R613" s="37" t="n">
        <x:f>IF(H613="",0,ROUND('Scoring Method'!$B$4*(101-H613)/100,1))</x:f>
        <x:v>0</x:v>
      </x:c>
      <x:c r="S613" s="37" t="n">
        <x:f>ROUND(IF(I613="",0,7.5*MIN(1,LN(1+I613)/LN(1+'Scoring Method'!$B$10)))+7.5*LN(1+J613)/LN(1+'Scoring Method'!$B$9),1)</x:f>
        <x:v>8.9</x:v>
      </x:c>
      <x:c r="T613" s="37" t="n">
        <x:f>SUM(K613:O613)</x:f>
        <x:v>3</x:v>
      </x:c>
      <x:c r="U613" s="37" t="n">
        <x:f>ROUND(SUM(P613:T613),1)</x:f>
        <x:v>11.9</x:v>
      </x:c>
      <x:c r="V613" s="32"/>
      <x:c r="W613" s="32" t="str">
        <x:v>연도 등록</x:v>
      </x:c>
    </x:row>
    <x:row r="614" ht="24" customHeight="1">
      <x:c r="A614" s="32" t="n">
        <x:v>610</x:v>
      </x:c>
      <x:c r="B614" s="32" t="str">
        <x:v>소오강호</x:v>
      </x:c>
      <x:c r="C614" s="32" t="str">
        <x:v>김용(본명: 자량융·차량융) (Jin Yong (Louis Cha Leung-yung / Zha Liangyong))</x:v>
      </x:c>
      <x:c r="D614" s="32" t="str">
        <x:v>소설·단편소설</x:v>
      </x:c>
      <x:c r="E614" s="32" t="n">
        <x:v>1967</x:v>
      </x:c>
      <x:c r="F614" s="32" t="n">
        <x:v>0</x:v>
      </x:c>
      <x:c r="G614" s="32" t="n">
        <x:v>0</x:v>
      </x:c>
      <x:c r="H614" s="32"/>
      <x:c r="I614" s="32" t="n">
        <x:f>IF(E614="","",MAX(0,'Scoring Method'!$B$11-E614-IF(E614&lt;0,1,0)))</x:f>
        <x:v>59</x:v>
      </x:c>
      <x:c r="J614" s="32" t="n">
        <x:v>3</x:v>
      </x:c>
      <x:c r="K614" s="32" t="n">
        <x:v>1</x:v>
      </x:c>
      <x:c r="L614" s="32" t="n">
        <x:v>1</x:v>
      </x:c>
      <x:c r="M614" s="32" t="n">
        <x:v>0</x:v>
      </x:c>
      <x:c r="N614" s="32" t="n">
        <x:v>0</x:v>
      </x:c>
      <x:c r="O614" s="32" t="n">
        <x:v>1</x:v>
      </x:c>
      <x:c r="P614" s="37" t="n">
        <x:f>ROUND('Scoring Method'!$B$2*F614/10,1)</x:f>
        <x:v>0</x:v>
      </x:c>
      <x:c r="Q614" s="37" t="n">
        <x:f>ROUND(MIN('Scoring Method'!$B$3,10*G614),1)</x:f>
        <x:v>0</x:v>
      </x:c>
      <x:c r="R614" s="37" t="n">
        <x:f>IF(H614="",0,ROUND('Scoring Method'!$B$4*(101-H614)/100,1))</x:f>
        <x:v>0</x:v>
      </x:c>
      <x:c r="S614" s="37" t="n">
        <x:f>ROUND(IF(I614="",0,7.5*MIN(1,LN(1+I614)/LN(1+'Scoring Method'!$B$10)))+7.5*LN(1+J614)/LN(1+'Scoring Method'!$B$9),1)</x:f>
        <x:v>8.4</x:v>
      </x:c>
      <x:c r="T614" s="37" t="n">
        <x:f>SUM(K614:O614)</x:f>
        <x:v>3</x:v>
      </x:c>
      <x:c r="U614" s="37" t="n">
        <x:f>ROUND(SUM(P614:T614),1)</x:f>
        <x:v>11.4</x:v>
      </x:c>
      <x:c r="V614" s="32"/>
      <x:c r="W614" s="32" t="str">
        <x:v>연도 등록</x:v>
      </x:c>
    </x:row>
    <x:row r="615" ht="24" customHeight="1">
      <x:c r="A615" s="32" t="n">
        <x:v>611</x:v>
      </x:c>
      <x:c r="B615" s="32" t="str">
        <x:v>한국전쟁</x:v>
      </x:c>
      <x:c r="C615" s="32" t="str">
        <x:v>브루스 커밍스 (Bruce Cumings)</x:v>
      </x:c>
      <x:c r="D615" s="32" t="str">
        <x:v>기타</x:v>
      </x:c>
      <x:c r="E615" s="32" t="n">
        <x:v>2010</x:v>
      </x:c>
      <x:c r="F615" s="32" t="n">
        <x:v>0</x:v>
      </x:c>
      <x:c r="G615" s="32" t="n">
        <x:v>0</x:v>
      </x:c>
      <x:c r="H615" s="32"/>
      <x:c r="I615" s="32" t="n">
        <x:f>IF(E615="","",MAX(0,'Scoring Method'!$B$11-E615-IF(E615&lt;0,1,0)))</x:f>
        <x:v>16</x:v>
      </x:c>
      <x:c r="J615" s="32" t="n">
        <x:v>6</x:v>
      </x:c>
      <x:c r="K615" s="32" t="n">
        <x:v>1</x:v>
      </x:c>
      <x:c r="L615" s="32" t="n">
        <x:v>1</x:v>
      </x:c>
      <x:c r="M615" s="32" t="n">
        <x:v>0</x:v>
      </x:c>
      <x:c r="N615" s="32" t="n">
        <x:v>0</x:v>
      </x:c>
      <x:c r="O615" s="32" t="n">
        <x:v>1</x:v>
      </x:c>
      <x:c r="P615" s="37" t="n">
        <x:f>ROUND('Scoring Method'!$B$2*F615/10,1)</x:f>
        <x:v>0</x:v>
      </x:c>
      <x:c r="Q615" s="37" t="n">
        <x:f>ROUND(MIN('Scoring Method'!$B$3,10*G615),1)</x:f>
        <x:v>0</x:v>
      </x:c>
      <x:c r="R615" s="37" t="n">
        <x:f>IF(H615="",0,ROUND('Scoring Method'!$B$4*(101-H615)/100,1))</x:f>
        <x:v>0</x:v>
      </x:c>
      <x:c r="S615" s="37" t="n">
        <x:f>ROUND(IF(I615="",0,7.5*MIN(1,LN(1+I615)/LN(1+'Scoring Method'!$B$10)))+7.5*LN(1+J615)/LN(1+'Scoring Method'!$B$9),1)</x:f>
        <x:v>8.3</x:v>
      </x:c>
      <x:c r="T615" s="37" t="n">
        <x:f>SUM(K615:O615)</x:f>
        <x:v>3</x:v>
      </x:c>
      <x:c r="U615" s="37" t="n">
        <x:f>ROUND(SUM(P615:T615),1)</x:f>
        <x:v>11.3</x:v>
      </x:c>
      <x:c r="V615" s="32"/>
      <x:c r="W615" s="32" t="str">
        <x:v>연도 등록</x:v>
      </x:c>
    </x:row>
    <x:row r="616" ht="24" customHeight="1">
      <x:c r="A616" s="32" t="n">
        <x:v>612</x:v>
      </x:c>
      <x:c r="B616" s="32" t="str">
        <x:v>팬티 인문학</x:v>
      </x:c>
      <x:c r="C616" s="32" t="str">
        <x:v>요네하라 마리 (Mari Yonehara)</x:v>
      </x:c>
      <x:c r="D616" s="32" t="str">
        <x:v>에세이</x:v>
      </x:c>
      <x:c r="E616" s="32" t="n">
        <x:v>2005</x:v>
      </x:c>
      <x:c r="F616" s="32" t="n">
        <x:v>0</x:v>
      </x:c>
      <x:c r="G616" s="32" t="n">
        <x:v>0</x:v>
      </x:c>
      <x:c r="H616" s="32"/>
      <x:c r="I616" s="32" t="n">
        <x:f>IF(E616="","",MAX(0,'Scoring Method'!$B$11-E616-IF(E616&lt;0,1,0)))</x:f>
        <x:v>21</x:v>
      </x:c>
      <x:c r="J616" s="32" t="n">
        <x:v>6</x:v>
      </x:c>
      <x:c r="K616" s="32" t="n">
        <x:v>1</x:v>
      </x:c>
      <x:c r="L616" s="32" t="n">
        <x:v>1</x:v>
      </x:c>
      <x:c r="M616" s="32" t="n">
        <x:v>0</x:v>
      </x:c>
      <x:c r="N616" s="32" t="n">
        <x:v>0</x:v>
      </x:c>
      <x:c r="O616" s="32" t="n">
        <x:v>1</x:v>
      </x:c>
      <x:c r="P616" s="37" t="n">
        <x:f>ROUND('Scoring Method'!$B$2*F616/10,1)</x:f>
        <x:v>0</x:v>
      </x:c>
      <x:c r="Q616" s="37" t="n">
        <x:f>ROUND(MIN('Scoring Method'!$B$3,10*G616),1)</x:f>
        <x:v>0</x:v>
      </x:c>
      <x:c r="R616" s="37" t="n">
        <x:f>IF(H616="",0,ROUND('Scoring Method'!$B$4*(101-H616)/100,1))</x:f>
        <x:v>0</x:v>
      </x:c>
      <x:c r="S616" s="37" t="n">
        <x:f>ROUND(IF(I616="",0,7.5*MIN(1,LN(1+I616)/LN(1+'Scoring Method'!$B$10)))+7.5*LN(1+J616)/LN(1+'Scoring Method'!$B$9),1)</x:f>
        <x:v>8.6</x:v>
      </x:c>
      <x:c r="T616" s="37" t="n">
        <x:f>SUM(K616:O616)</x:f>
        <x:v>3</x:v>
      </x:c>
      <x:c r="U616" s="37" t="n">
        <x:f>ROUND(SUM(P616:T616),1)</x:f>
        <x:v>11.6</x:v>
      </x:c>
      <x:c r="V616" s="32"/>
      <x:c r="W616" s="32" t="str">
        <x:v>연도 등록</x:v>
      </x:c>
    </x:row>
    <x:row r="617" ht="24" customHeight="1">
      <x:c r="A617" s="32" t="n">
        <x:v>613</x:v>
      </x:c>
      <x:c r="B617" s="32" t="str">
        <x:v>미식견문록</x:v>
      </x:c>
      <x:c r="C617" s="32" t="str">
        <x:v>요네하라 마리 (Mari Yonehara)</x:v>
      </x:c>
      <x:c r="D617" s="32" t="str">
        <x:v>에세이</x:v>
      </x:c>
      <x:c r="E617" s="32" t="n">
        <x:v>2002</x:v>
      </x:c>
      <x:c r="F617" s="32" t="n">
        <x:v>0</x:v>
      </x:c>
      <x:c r="G617" s="32" t="n">
        <x:v>0</x:v>
      </x:c>
      <x:c r="H617" s="32"/>
      <x:c r="I617" s="32" t="n">
        <x:f>IF(E617="","",MAX(0,'Scoring Method'!$B$11-E617-IF(E617&lt;0,1,0)))</x:f>
        <x:v>24</x:v>
      </x:c>
      <x:c r="J617" s="32" t="n">
        <x:v>8</x:v>
      </x:c>
      <x:c r="K617" s="32" t="n">
        <x:v>1</x:v>
      </x:c>
      <x:c r="L617" s="32" t="n">
        <x:v>1</x:v>
      </x:c>
      <x:c r="M617" s="32" t="n">
        <x:v>0</x:v>
      </x:c>
      <x:c r="N617" s="32" t="n">
        <x:v>0</x:v>
      </x:c>
      <x:c r="O617" s="32" t="n">
        <x:v>1</x:v>
      </x:c>
      <x:c r="P617" s="37" t="n">
        <x:f>ROUND('Scoring Method'!$B$2*F617/10,1)</x:f>
        <x:v>0</x:v>
      </x:c>
      <x:c r="Q617" s="37" t="n">
        <x:f>ROUND(MIN('Scoring Method'!$B$3,10*G617),1)</x:f>
        <x:v>0</x:v>
      </x:c>
      <x:c r="R617" s="37" t="n">
        <x:f>IF(H617="",0,ROUND('Scoring Method'!$B$4*(101-H617)/100,1))</x:f>
        <x:v>0</x:v>
      </x:c>
      <x:c r="S617" s="37" t="n">
        <x:f>ROUND(IF(I617="",0,7.5*MIN(1,LN(1+I617)/LN(1+'Scoring Method'!$B$10)))+7.5*LN(1+J617)/LN(1+'Scoring Method'!$B$9),1)</x:f>
        <x:v>9.4</x:v>
      </x:c>
      <x:c r="T617" s="37" t="n">
        <x:f>SUM(K617:O617)</x:f>
        <x:v>3</x:v>
      </x:c>
      <x:c r="U617" s="37" t="n">
        <x:f>ROUND(SUM(P617:T617),1)</x:f>
        <x:v>12.4</x:v>
      </x:c>
      <x:c r="V617" s="32"/>
      <x:c r="W617" s="32" t="str">
        <x:v>연도 등록</x:v>
      </x:c>
    </x:row>
    <x:row r="618" ht="24" customHeight="1">
      <x:c r="A618" s="32" t="n">
        <x:v>614</x:v>
      </x:c>
      <x:c r="B618" s="32" t="str">
        <x:v>문화편력기</x:v>
      </x:c>
      <x:c r="C618" s="32" t="str">
        <x:v>요네하라 마리 (Mari Yonehara)</x:v>
      </x:c>
      <x:c r="D618" s="32" t="str">
        <x:v>에세이</x:v>
      </x:c>
      <x:c r="E618" s="32" t="n">
        <x:v>2008</x:v>
      </x:c>
      <x:c r="F618" s="32" t="n">
        <x:v>0</x:v>
      </x:c>
      <x:c r="G618" s="32" t="n">
        <x:v>0</x:v>
      </x:c>
      <x:c r="H618" s="32"/>
      <x:c r="I618" s="32" t="n">
        <x:f>IF(E618="","",MAX(0,'Scoring Method'!$B$11-E618-IF(E618&lt;0,1,0)))</x:f>
        <x:v>18</x:v>
      </x:c>
      <x:c r="J618" s="32" t="n">
        <x:v>3</x:v>
      </x:c>
      <x:c r="K618" s="32" t="n">
        <x:v>1</x:v>
      </x:c>
      <x:c r="L618" s="32" t="n">
        <x:v>1</x:v>
      </x:c>
      <x:c r="M618" s="32" t="n">
        <x:v>0</x:v>
      </x:c>
      <x:c r="N618" s="32" t="n">
        <x:v>0</x:v>
      </x:c>
      <x:c r="O618" s="32" t="n">
        <x:v>1</x:v>
      </x:c>
      <x:c r="P618" s="37" t="n">
        <x:f>ROUND('Scoring Method'!$B$2*F618/10,1)</x:f>
        <x:v>0</x:v>
      </x:c>
      <x:c r="Q618" s="37" t="n">
        <x:f>ROUND(MIN('Scoring Method'!$B$3,10*G618),1)</x:f>
        <x:v>0</x:v>
      </x:c>
      <x:c r="R618" s="37" t="n">
        <x:f>IF(H618="",0,ROUND('Scoring Method'!$B$4*(101-H618)/100,1))</x:f>
        <x:v>0</x:v>
      </x:c>
      <x:c r="S618" s="37" t="n">
        <x:f>ROUND(IF(I618="",0,7.5*MIN(1,LN(1+I618)/LN(1+'Scoring Method'!$B$10)))+7.5*LN(1+J618)/LN(1+'Scoring Method'!$B$9),1)</x:f>
        <x:v>7</x:v>
      </x:c>
      <x:c r="T618" s="37" t="n">
        <x:f>SUM(K618:O618)</x:f>
        <x:v>3</x:v>
      </x:c>
      <x:c r="U618" s="37" t="n">
        <x:f>ROUND(SUM(P618:T618),1)</x:f>
        <x:v>10</x:v>
      </x:c>
      <x:c r="V618" s="32"/>
      <x:c r="W618" s="32" t="str">
        <x:v>연도 등록</x:v>
      </x:c>
    </x:row>
    <x:row r="619" ht="24" customHeight="1">
      <x:c r="A619" s="32" t="n">
        <x:v>615</x:v>
      </x:c>
      <x:c r="B619" s="32" t="str">
        <x:v>러시아통신</x:v>
      </x:c>
      <x:c r="C619" s="32" t="str">
        <x:v>요네하라 마리 (Mari Yonehara)</x:v>
      </x:c>
      <x:c r="D619" s="32" t="str">
        <x:v>에세이</x:v>
      </x:c>
      <x:c r="E619" s="32" t="n">
        <x:v>1998</x:v>
      </x:c>
      <x:c r="F619" s="32" t="n">
        <x:v>0</x:v>
      </x:c>
      <x:c r="G619" s="32" t="n">
        <x:v>0</x:v>
      </x:c>
      <x:c r="H619" s="32"/>
      <x:c r="I619" s="32" t="n">
        <x:f>IF(E619="","",MAX(0,'Scoring Method'!$B$11-E619-IF(E619&lt;0,1,0)))</x:f>
        <x:v>28</x:v>
      </x:c>
      <x:c r="J619" s="32" t="n">
        <x:v>4</x:v>
      </x:c>
      <x:c r="K619" s="32" t="n">
        <x:v>1</x:v>
      </x:c>
      <x:c r="L619" s="32" t="n">
        <x:v>1</x:v>
      </x:c>
      <x:c r="M619" s="32" t="n">
        <x:v>0</x:v>
      </x:c>
      <x:c r="N619" s="32" t="n">
        <x:v>0</x:v>
      </x:c>
      <x:c r="O619" s="32" t="n">
        <x:v>1</x:v>
      </x:c>
      <x:c r="P619" s="37" t="n">
        <x:f>ROUND('Scoring Method'!$B$2*F619/10,1)</x:f>
        <x:v>0</x:v>
      </x:c>
      <x:c r="Q619" s="37" t="n">
        <x:f>ROUND(MIN('Scoring Method'!$B$3,10*G619),1)</x:f>
        <x:v>0</x:v>
      </x:c>
      <x:c r="R619" s="37" t="n">
        <x:f>IF(H619="",0,ROUND('Scoring Method'!$B$4*(101-H619)/100,1))</x:f>
        <x:v>0</x:v>
      </x:c>
      <x:c r="S619" s="37" t="n">
        <x:f>ROUND(IF(I619="",0,7.5*MIN(1,LN(1+I619)/LN(1+'Scoring Method'!$B$10)))+7.5*LN(1+J619)/LN(1+'Scoring Method'!$B$9),1)</x:f>
        <x:v>8.1</x:v>
      </x:c>
      <x:c r="T619" s="37" t="n">
        <x:f>SUM(K619:O619)</x:f>
        <x:v>3</x:v>
      </x:c>
      <x:c r="U619" s="37" t="n">
        <x:f>ROUND(SUM(P619:T619),1)</x:f>
        <x:v>11.1</x:v>
      </x:c>
      <x:c r="V619" s="32"/>
      <x:c r="W619" s="32" t="str">
        <x:v>연도 등록</x:v>
      </x:c>
    </x:row>
    <x:row r="620" ht="24" customHeight="1">
      <x:c r="A620" s="32" t="n">
        <x:v>616</x:v>
      </x:c>
      <x:c r="B620" s="32" t="str">
        <x:v>예수, 하버드에 오다</x:v>
      </x:c>
      <x:c r="C620" s="32" t="str">
        <x:v>하비 갤러거 콕스 주니어 (Harvey Gallagher Cox Jr.)</x:v>
      </x:c>
      <x:c r="D620" s="32" t="str">
        <x:v>철학</x:v>
      </x:c>
      <x:c r="E620" s="32" t="n">
        <x:v>2004</x:v>
      </x:c>
      <x:c r="F620" s="32" t="n">
        <x:v>0</x:v>
      </x:c>
      <x:c r="G620" s="32" t="n">
        <x:v>0</x:v>
      </x:c>
      <x:c r="H620" s="32"/>
      <x:c r="I620" s="32" t="n">
        <x:f>IF(E620="","",MAX(0,'Scoring Method'!$B$11-E620-IF(E620&lt;0,1,0)))</x:f>
        <x:v>22</x:v>
      </x:c>
      <x:c r="J620" s="32" t="n">
        <x:v>7</x:v>
      </x:c>
      <x:c r="K620" s="32" t="n">
        <x:v>1</x:v>
      </x:c>
      <x:c r="L620" s="32" t="n">
        <x:v>1</x:v>
      </x:c>
      <x:c r="M620" s="32" t="n">
        <x:v>0</x:v>
      </x:c>
      <x:c r="N620" s="32" t="n">
        <x:v>0</x:v>
      </x:c>
      <x:c r="O620" s="32" t="n">
        <x:v>1</x:v>
      </x:c>
      <x:c r="P620" s="37" t="n">
        <x:f>ROUND('Scoring Method'!$B$2*F620/10,1)</x:f>
        <x:v>0</x:v>
      </x:c>
      <x:c r="Q620" s="37" t="n">
        <x:f>ROUND(MIN('Scoring Method'!$B$3,10*G620),1)</x:f>
        <x:v>0</x:v>
      </x:c>
      <x:c r="R620" s="37" t="n">
        <x:f>IF(H620="",0,ROUND('Scoring Method'!$B$4*(101-H620)/100,1))</x:f>
        <x:v>0</x:v>
      </x:c>
      <x:c r="S620" s="37" t="n">
        <x:f>ROUND(IF(I620="",0,7.5*MIN(1,LN(1+I620)/LN(1+'Scoring Method'!$B$10)))+7.5*LN(1+J620)/LN(1+'Scoring Method'!$B$9),1)</x:f>
        <x:v>9</x:v>
      </x:c>
      <x:c r="T620" s="37" t="n">
        <x:f>SUM(K620:O620)</x:f>
        <x:v>3</x:v>
      </x:c>
      <x:c r="U620" s="37" t="n">
        <x:f>ROUND(SUM(P620:T620),1)</x:f>
        <x:v>12</x:v>
      </x:c>
      <x:c r="V620" s="32"/>
      <x:c r="W620" s="32" t="str">
        <x:v>연도 등록</x:v>
      </x:c>
    </x:row>
    <x:row r="621" ht="24" customHeight="1">
      <x:c r="A621" s="32" t="n">
        <x:v>617</x:v>
      </x:c>
      <x:c r="B621" s="32" t="str">
        <x:v>예수라는 사나이</x:v>
      </x:c>
      <x:c r="C621" s="32" t="str">
        <x:v>다가와 겐조 (Kenzo Tagawa)</x:v>
      </x:c>
      <x:c r="D621" s="32" t="str">
        <x:v>기타</x:v>
      </x:c>
      <x:c r="E621" s="32" t="n">
        <x:v>1980</x:v>
      </x:c>
      <x:c r="F621" s="32" t="n">
        <x:v>0</x:v>
      </x:c>
      <x:c r="G621" s="32" t="n">
        <x:v>0</x:v>
      </x:c>
      <x:c r="H621" s="32"/>
      <x:c r="I621" s="32" t="n">
        <x:f>IF(E621="","",MAX(0,'Scoring Method'!$B$11-E621-IF(E621&lt;0,1,0)))</x:f>
        <x:v>46</x:v>
      </x:c>
      <x:c r="J621" s="32" t="n">
        <x:v>6</x:v>
      </x:c>
      <x:c r="K621" s="32" t="n">
        <x:v>1</x:v>
      </x:c>
      <x:c r="L621" s="32" t="n">
        <x:v>1</x:v>
      </x:c>
      <x:c r="M621" s="32" t="n">
        <x:v>0</x:v>
      </x:c>
      <x:c r="N621" s="32" t="n">
        <x:v>0</x:v>
      </x:c>
      <x:c r="O621" s="32" t="n">
        <x:v>1</x:v>
      </x:c>
      <x:c r="P621" s="37" t="n">
        <x:f>ROUND('Scoring Method'!$B$2*F621/10,1)</x:f>
        <x:v>0</x:v>
      </x:c>
      <x:c r="Q621" s="37" t="n">
        <x:f>ROUND(MIN('Scoring Method'!$B$3,10*G621),1)</x:f>
        <x:v>0</x:v>
      </x:c>
      <x:c r="R621" s="37" t="n">
        <x:f>IF(H621="",0,ROUND('Scoring Method'!$B$4*(101-H621)/100,1))</x:f>
        <x:v>0</x:v>
      </x:c>
      <x:c r="S621" s="37" t="n">
        <x:f>ROUND(IF(I621="",0,7.5*MIN(1,LN(1+I621)/LN(1+'Scoring Method'!$B$10)))+7.5*LN(1+J621)/LN(1+'Scoring Method'!$B$9),1)</x:f>
        <x:v>9.5</x:v>
      </x:c>
      <x:c r="T621" s="37" t="n">
        <x:f>SUM(K621:O621)</x:f>
        <x:v>3</x:v>
      </x:c>
      <x:c r="U621" s="37" t="n">
        <x:f>ROUND(SUM(P621:T621),1)</x:f>
        <x:v>12.5</x:v>
      </x:c>
      <x:c r="V621" s="32"/>
      <x:c r="W621" s="32" t="str">
        <x:v>연도 등록</x:v>
      </x:c>
    </x:row>
    <x:row r="622" ht="24" customHeight="1">
      <x:c r="A622" s="32" t="n">
        <x:v>618</x:v>
      </x:c>
      <x:c r="B622" s="32" t="str">
        <x:v>신부님 우리들의 신부님</x:v>
      </x:c>
      <x:c r="C622" s="32" t="str">
        <x:v>조반니노 과레스키 (Giovannino Guareschi)</x:v>
      </x:c>
      <x:c r="D622" s="32" t="str">
        <x:v>소설·단편소설</x:v>
      </x:c>
      <x:c r="E622" s="32" t="n">
        <x:v>1948</x:v>
      </x:c>
      <x:c r="F622" s="32" t="n">
        <x:v>0</x:v>
      </x:c>
      <x:c r="G622" s="32" t="n">
        <x:v>0</x:v>
      </x:c>
      <x:c r="H622" s="32"/>
      <x:c r="I622" s="32" t="n">
        <x:f>IF(E622="","",MAX(0,'Scoring Method'!$B$11-E622-IF(E622&lt;0,1,0)))</x:f>
        <x:v>78</x:v>
      </x:c>
      <x:c r="J622" s="32" t="n">
        <x:v>6</x:v>
      </x:c>
      <x:c r="K622" s="32" t="n">
        <x:v>1</x:v>
      </x:c>
      <x:c r="L622" s="32" t="n">
        <x:v>1</x:v>
      </x:c>
      <x:c r="M622" s="32" t="n">
        <x:v>0</x:v>
      </x:c>
      <x:c r="N622" s="32" t="n">
        <x:v>0</x:v>
      </x:c>
      <x:c r="O622" s="32" t="n">
        <x:v>1</x:v>
      </x:c>
      <x:c r="P622" s="37" t="n">
        <x:f>ROUND('Scoring Method'!$B$2*F622/10,1)</x:f>
        <x:v>0</x:v>
      </x:c>
      <x:c r="Q622" s="37" t="n">
        <x:f>ROUND(MIN('Scoring Method'!$B$3,10*G622),1)</x:f>
        <x:v>0</x:v>
      </x:c>
      <x:c r="R622" s="37" t="n">
        <x:f>IF(H622="",0,ROUND('Scoring Method'!$B$4*(101-H622)/100,1))</x:f>
        <x:v>0</x:v>
      </x:c>
      <x:c r="S622" s="37" t="n">
        <x:f>ROUND(IF(I622="",0,7.5*MIN(1,LN(1+I622)/LN(1+'Scoring Method'!$B$10)))+7.5*LN(1+J622)/LN(1+'Scoring Method'!$B$9),1)</x:f>
        <x:v>10.1</x:v>
      </x:c>
      <x:c r="T622" s="37" t="n">
        <x:f>SUM(K622:O622)</x:f>
        <x:v>3</x:v>
      </x:c>
      <x:c r="U622" s="37" t="n">
        <x:f>ROUND(SUM(P622:T622),1)</x:f>
        <x:v>13.1</x:v>
      </x:c>
      <x:c r="V622" s="32"/>
      <x:c r="W622" s="32" t="str">
        <x:v>연도 등록</x:v>
      </x:c>
    </x:row>
    <x:row r="623" ht="24" customHeight="1">
      <x:c r="A623" s="32" t="n">
        <x:v>619</x:v>
      </x:c>
      <x:c r="B623" s="32" t="str">
        <x:v>종의 기원(On the Origin of Species)</x:v>
      </x:c>
      <x:c r="C623" s="32" t="str">
        <x:v>찰스 로버트 다윈 (Charles Robert Darwin)</x:v>
      </x:c>
      <x:c r="D623" s="32" t="str">
        <x:v>기타</x:v>
      </x:c>
      <x:c r="E623" s="32" t="n">
        <x:v>1859</x:v>
      </x:c>
      <x:c r="F623" s="32" t="n">
        <x:v>0</x:v>
      </x:c>
      <x:c r="G623" s="32" t="n">
        <x:v>0</x:v>
      </x:c>
      <x:c r="H623" s="32"/>
      <x:c r="I623" s="32" t="n">
        <x:f>IF(E623="","",MAX(0,'Scoring Method'!$B$11-E623-IF(E623&lt;0,1,0)))</x:f>
        <x:v>167</x:v>
      </x:c>
      <x:c r="J623" s="32" t="n">
        <x:v>3</x:v>
      </x:c>
      <x:c r="K623" s="32" t="n">
        <x:v>1</x:v>
      </x:c>
      <x:c r="L623" s="32" t="n">
        <x:v>1</x:v>
      </x:c>
      <x:c r="M623" s="32" t="n">
        <x:v>0</x:v>
      </x:c>
      <x:c r="N623" s="32" t="n">
        <x:v>0</x:v>
      </x:c>
      <x:c r="O623" s="32" t="n">
        <x:v>1</x:v>
      </x:c>
      <x:c r="P623" s="37" t="n">
        <x:f>ROUND('Scoring Method'!$B$2*F623/10,1)</x:f>
        <x:v>0</x:v>
      </x:c>
      <x:c r="Q623" s="37" t="n">
        <x:f>ROUND(MIN('Scoring Method'!$B$3,10*G623),1)</x:f>
        <x:v>0</x:v>
      </x:c>
      <x:c r="R623" s="37" t="n">
        <x:f>IF(H623="",0,ROUND('Scoring Method'!$B$4*(101-H623)/100,1))</x:f>
        <x:v>0</x:v>
      </x:c>
      <x:c r="S623" s="37" t="n">
        <x:f>ROUND(IF(I623="",0,7.5*MIN(1,LN(1+I623)/LN(1+'Scoring Method'!$B$10)))+7.5*LN(1+J623)/LN(1+'Scoring Method'!$B$9),1)</x:f>
        <x:v>9.7</x:v>
      </x:c>
      <x:c r="T623" s="37" t="n">
        <x:f>SUM(K623:O623)</x:f>
        <x:v>3</x:v>
      </x:c>
      <x:c r="U623" s="37" t="n">
        <x:f>ROUND(SUM(P623:T623),1)</x:f>
        <x:v>12.7</x:v>
      </x:c>
      <x:c r="V623" s="32"/>
      <x:c r="W623" s="32" t="str">
        <x:v>연도 등록</x:v>
      </x:c>
    </x:row>
    <x:row r="624" ht="24" customHeight="1">
      <x:c r="A624" s="32" t="n">
        <x:v>620</x:v>
      </x:c>
      <x:c r="B624" s="32" t="str">
        <x:v>국화와 칼(The Chrysanthemum and the Sword)</x:v>
      </x:c>
      <x:c r="C624" s="32" t="str">
        <x:v>루스 베네딕트 (Ruth Fulton Benedict)</x:v>
      </x:c>
      <x:c r="D624" s="32" t="str">
        <x:v>기타</x:v>
      </x:c>
      <x:c r="E624" s="32" t="n">
        <x:v>1946</x:v>
      </x:c>
      <x:c r="F624" s="32" t="n">
        <x:v>0</x:v>
      </x:c>
      <x:c r="G624" s="32" t="n">
        <x:v>0</x:v>
      </x:c>
      <x:c r="H624" s="32"/>
      <x:c r="I624" s="32" t="n">
        <x:f>IF(E624="","",MAX(0,'Scoring Method'!$B$11-E624-IF(E624&lt;0,1,0)))</x:f>
        <x:v>80</x:v>
      </x:c>
      <x:c r="J624" s="32" t="n">
        <x:v>7</x:v>
      </x:c>
      <x:c r="K624" s="32" t="n">
        <x:v>1</x:v>
      </x:c>
      <x:c r="L624" s="32" t="n">
        <x:v>1</x:v>
      </x:c>
      <x:c r="M624" s="32" t="n">
        <x:v>0</x:v>
      </x:c>
      <x:c r="N624" s="32" t="n">
        <x:v>0</x:v>
      </x:c>
      <x:c r="O624" s="32" t="n">
        <x:v>1</x:v>
      </x:c>
      <x:c r="P624" s="37" t="n">
        <x:f>ROUND('Scoring Method'!$B$2*F624/10,1)</x:f>
        <x:v>0</x:v>
      </x:c>
      <x:c r="Q624" s="37" t="n">
        <x:f>ROUND(MIN('Scoring Method'!$B$3,10*G624),1)</x:f>
        <x:v>0</x:v>
      </x:c>
      <x:c r="R624" s="37" t="n">
        <x:f>IF(H624="",0,ROUND('Scoring Method'!$B$4*(101-H624)/100,1))</x:f>
        <x:v>0</x:v>
      </x:c>
      <x:c r="S624" s="37" t="n">
        <x:f>ROUND(IF(I624="",0,7.5*MIN(1,LN(1+I624)/LN(1+'Scoring Method'!$B$10)))+7.5*LN(1+J624)/LN(1+'Scoring Method'!$B$9),1)</x:f>
        <x:v>10.5</x:v>
      </x:c>
      <x:c r="T624" s="37" t="n">
        <x:f>SUM(K624:O624)</x:f>
        <x:v>3</x:v>
      </x:c>
      <x:c r="U624" s="37" t="n">
        <x:f>ROUND(SUM(P624:T624),1)</x:f>
        <x:v>13.5</x:v>
      </x:c>
      <x:c r="V624" s="32"/>
      <x:c r="W624" s="32" t="str">
        <x:v>연도 등록</x:v>
      </x:c>
    </x:row>
    <x:row r="625" ht="24" customHeight="1">
      <x:c r="A625" s="32" t="n">
        <x:v>621</x:v>
      </x:c>
      <x:c r="B625" s="32" t="str">
        <x:v>삼미 슈퍼스타즈의 마지막 팬클럽(The Last Fan Club of the Sammi Superstars)</x:v>
      </x:c>
      <x:c r="C625" s="32" t="str">
        <x:v>박민규 (Park Min-gyu)</x:v>
      </x:c>
      <x:c r="D625" s="32" t="str">
        <x:v>소설·단편소설</x:v>
      </x:c>
      <x:c r="E625" s="32" t="n">
        <x:v>2003</x:v>
      </x:c>
      <x:c r="F625" s="32" t="n">
        <x:v>0</x:v>
      </x:c>
      <x:c r="G625" s="32" t="n">
        <x:v>0</x:v>
      </x:c>
      <x:c r="H625" s="32"/>
      <x:c r="I625" s="32" t="n">
        <x:f>IF(E625="","",MAX(0,'Scoring Method'!$B$11-E625-IF(E625&lt;0,1,0)))</x:f>
        <x:v>23</x:v>
      </x:c>
      <x:c r="J625" s="32" t="n">
        <x:v>6</x:v>
      </x:c>
      <x:c r="K625" s="32" t="n">
        <x:v>1</x:v>
      </x:c>
      <x:c r="L625" s="32" t="n">
        <x:v>1</x:v>
      </x:c>
      <x:c r="M625" s="32" t="n">
        <x:v>0</x:v>
      </x:c>
      <x:c r="N625" s="32" t="n">
        <x:v>0</x:v>
      </x:c>
      <x:c r="O625" s="32" t="n">
        <x:v>1</x:v>
      </x:c>
      <x:c r="P625" s="37" t="n">
        <x:f>ROUND('Scoring Method'!$B$2*F625/10,1)</x:f>
        <x:v>0</x:v>
      </x:c>
      <x:c r="Q625" s="37" t="n">
        <x:f>ROUND(MIN('Scoring Method'!$B$3,10*G625),1)</x:f>
        <x:v>0</x:v>
      </x:c>
      <x:c r="R625" s="37" t="n">
        <x:f>IF(H625="",0,ROUND('Scoring Method'!$B$4*(101-H625)/100,1))</x:f>
        <x:v>0</x:v>
      </x:c>
      <x:c r="S625" s="37" t="n">
        <x:f>ROUND(IF(I625="",0,7.5*MIN(1,LN(1+I625)/LN(1+'Scoring Method'!$B$10)))+7.5*LN(1+J625)/LN(1+'Scoring Method'!$B$9),1)</x:f>
        <x:v>8.7</x:v>
      </x:c>
      <x:c r="T625" s="37" t="n">
        <x:f>SUM(K625:O625)</x:f>
        <x:v>3</x:v>
      </x:c>
      <x:c r="U625" s="37" t="n">
        <x:f>ROUND(SUM(P625:T625),1)</x:f>
        <x:v>11.7</x:v>
      </x:c>
      <x:c r="V625" s="32"/>
      <x:c r="W625" s="32" t="str">
        <x:v>연도 등록</x:v>
      </x:c>
    </x:row>
    <x:row r="626" ht="24" customHeight="1">
      <x:c r="A626" s="32" t="n">
        <x:v>622</x:v>
      </x:c>
      <x:c r="B626" s="32" t="str">
        <x:v>원시불교</x:v>
      </x:c>
      <x:c r="C626" s="32" t="str">
        <x:v>나카무라 하지메 (Hajime Nakamura)</x:v>
      </x:c>
      <x:c r="D626" s="32" t="str">
        <x:v>철학</x:v>
      </x:c>
      <x:c r="E626" s="32" t="n">
        <x:v>1970</x:v>
      </x:c>
      <x:c r="F626" s="32" t="n">
        <x:v>0</x:v>
      </x:c>
      <x:c r="G626" s="32" t="n">
        <x:v>0</x:v>
      </x:c>
      <x:c r="H626" s="32"/>
      <x:c r="I626" s="32" t="n">
        <x:f>IF(E626="","",MAX(0,'Scoring Method'!$B$11-E626-IF(E626&lt;0,1,0)))</x:f>
        <x:v>56</x:v>
      </x:c>
      <x:c r="J626" s="32" t="n">
        <x:v>6</x:v>
      </x:c>
      <x:c r="K626" s="32" t="n">
        <x:v>1</x:v>
      </x:c>
      <x:c r="L626" s="32" t="n">
        <x:v>1</x:v>
      </x:c>
      <x:c r="M626" s="32" t="n">
        <x:v>0</x:v>
      </x:c>
      <x:c r="N626" s="32" t="n">
        <x:v>0</x:v>
      </x:c>
      <x:c r="O626" s="32" t="n">
        <x:v>1</x:v>
      </x:c>
      <x:c r="P626" s="37" t="n">
        <x:f>ROUND('Scoring Method'!$B$2*F626/10,1)</x:f>
        <x:v>0</x:v>
      </x:c>
      <x:c r="Q626" s="37" t="n">
        <x:f>ROUND(MIN('Scoring Method'!$B$3,10*G626),1)</x:f>
        <x:v>0</x:v>
      </x:c>
      <x:c r="R626" s="37" t="n">
        <x:f>IF(H626="",0,ROUND('Scoring Method'!$B$4*(101-H626)/100,1))</x:f>
        <x:v>0</x:v>
      </x:c>
      <x:c r="S626" s="37" t="n">
        <x:f>ROUND(IF(I626="",0,7.5*MIN(1,LN(1+I626)/LN(1+'Scoring Method'!$B$10)))+7.5*LN(1+J626)/LN(1+'Scoring Method'!$B$9),1)</x:f>
        <x:v>9.7</x:v>
      </x:c>
      <x:c r="T626" s="37" t="n">
        <x:f>SUM(K626:O626)</x:f>
        <x:v>3</x:v>
      </x:c>
      <x:c r="U626" s="37" t="n">
        <x:f>ROUND(SUM(P626:T626),1)</x:f>
        <x:v>12.7</x:v>
      </x:c>
      <x:c r="V626" s="32"/>
      <x:c r="W626" s="32" t="str">
        <x:v>연도 등록</x:v>
      </x:c>
    </x:row>
    <x:row r="627" ht="24" customHeight="1">
      <x:c r="A627" s="32" t="n">
        <x:v>623</x:v>
      </x:c>
      <x:c r="B627" s="32" t="str">
        <x:v>에밀</x:v>
      </x:c>
      <x:c r="C627" s="32" t="str">
        <x:v>장 자크 루소(Jean-Jacques Rousseau)</x:v>
      </x:c>
      <x:c r="D627" s="32" t="str">
        <x:v>철학</x:v>
      </x:c>
      <x:c r="E627" s="32" t="n">
        <x:v>1762</x:v>
      </x:c>
      <x:c r="F627" s="32" t="n">
        <x:v>0</x:v>
      </x:c>
      <x:c r="G627" s="32" t="n">
        <x:v>0</x:v>
      </x:c>
      <x:c r="H627" s="32"/>
      <x:c r="I627" s="32" t="n">
        <x:f>IF(E627="","",MAX(0,'Scoring Method'!$B$11-E627-IF(E627&lt;0,1,0)))</x:f>
        <x:v>264</x:v>
      </x:c>
      <x:c r="J627" s="32" t="n">
        <x:v>4</x:v>
      </x:c>
      <x:c r="K627" s="32" t="n">
        <x:v>1</x:v>
      </x:c>
      <x:c r="L627" s="32" t="n">
        <x:v>1</x:v>
      </x:c>
      <x:c r="M627" s="32" t="n">
        <x:v>1</x:v>
      </x:c>
      <x:c r="N627" s="32" t="n">
        <x:v>0</x:v>
      </x:c>
      <x:c r="O627" s="32" t="n">
        <x:v>1</x:v>
      </x:c>
      <x:c r="P627" s="37" t="n">
        <x:f>ROUND('Scoring Method'!$B$2*F627/10,1)</x:f>
        <x:v>0</x:v>
      </x:c>
      <x:c r="Q627" s="37" t="n">
        <x:f>ROUND(MIN('Scoring Method'!$B$3,10*G627),1)</x:f>
        <x:v>0</x:v>
      </x:c>
      <x:c r="R627" s="37" t="n">
        <x:f>IF(H627="",0,ROUND('Scoring Method'!$B$4*(101-H627)/100,1))</x:f>
        <x:v>0</x:v>
      </x:c>
      <x:c r="S627" s="37" t="n">
        <x:f>ROUND(IF(I627="",0,7.5*MIN(1,LN(1+I627)/LN(1+'Scoring Method'!$B$10)))+7.5*LN(1+J627)/LN(1+'Scoring Method'!$B$9),1)</x:f>
        <x:v>10.8</x:v>
      </x:c>
      <x:c r="T627" s="37" t="n">
        <x:f>SUM(K627:O627)</x:f>
        <x:v>4</x:v>
      </x:c>
      <x:c r="U627" s="37" t="n">
        <x:f>ROUND(SUM(P627:T627),1)</x:f>
        <x:v>14.8</x:v>
      </x:c>
      <x:c r="V627" s="32"/>
      <x:c r="W627" s="32" t="str">
        <x:v>연도 등록</x:v>
      </x:c>
    </x:row>
    <x:row r="628" ht="24" customHeight="1">
      <x:c r="A628" s="32" t="n">
        <x:v>624</x:v>
      </x:c>
      <x:c r="B628" s="32" t="str">
        <x:v>장자</x:v>
      </x:c>
      <x:c r="C628" s="32" t="str">
        <x:v>장주·후대 제자</x:v>
      </x:c>
      <x:c r="D628" s="32" t="str">
        <x:v>철학</x:v>
      </x:c>
      <x:c r="E628" s="32"/>
      <x:c r="F628" s="32" t="n">
        <x:v>0</x:v>
      </x:c>
      <x:c r="G628" s="32" t="n">
        <x:v>0</x:v>
      </x:c>
      <x:c r="H628" s="32"/>
      <x:c r="I628" s="32" t="str">
        <x:f>IF(E628="","",MAX(0,'Scoring Method'!$B$11-E628-IF(E628&lt;0,1,0)))</x:f>
      </x:c>
      <x:c r="J628" s="32" t="n">
        <x:v>4</x:v>
      </x:c>
      <x:c r="K628" s="32" t="n">
        <x:v>1</x:v>
      </x:c>
      <x:c r="L628" s="32" t="n">
        <x:v>1</x:v>
      </x:c>
      <x:c r="M628" s="32" t="n">
        <x:v>0</x:v>
      </x:c>
      <x:c r="N628" s="32" t="n">
        <x:v>0</x:v>
      </x:c>
      <x:c r="O628" s="32" t="n">
        <x:v>1</x:v>
      </x:c>
      <x:c r="P628" s="37" t="n">
        <x:f>ROUND('Scoring Method'!$B$2*F628/10,1)</x:f>
        <x:v>0</x:v>
      </x:c>
      <x:c r="Q628" s="37" t="n">
        <x:f>ROUND(MIN('Scoring Method'!$B$3,10*G628),1)</x:f>
        <x:v>0</x:v>
      </x:c>
      <x:c r="R628" s="37" t="n">
        <x:f>IF(H628="",0,ROUND('Scoring Method'!$B$4*(101-H628)/100,1))</x:f>
        <x:v>0</x:v>
      </x:c>
      <x:c r="S628" s="37" t="n">
        <x:f>ROUND(IF(I628="",0,7.5*MIN(1,LN(1+I628)/LN(1+'Scoring Method'!$B$10)))+7.5*LN(1+J628)/LN(1+'Scoring Method'!$B$9),1)</x:f>
        <x:v>4</x:v>
      </x:c>
      <x:c r="T628" s="37" t="n">
        <x:f>SUM(K628:O628)</x:f>
        <x:v>3</x:v>
      </x:c>
      <x:c r="U628" s="37" t="n">
        <x:f>ROUND(SUM(P628:T628),1)</x:f>
        <x:v>7</x:v>
      </x:c>
      <x:c r="V628" s="32"/>
      <x:c r="W628" s="32" t="str">
        <x:v>연도 미확인</x:v>
      </x:c>
    </x:row>
    <x:row r="629" ht="24" customHeight="1">
      <x:c r="A629" s="32" t="n">
        <x:v>625</x:v>
      </x:c>
      <x:c r="B629" s="32" t="str">
        <x:v>춘향전</x:v>
      </x:c>
      <x:c r="C629" s="32" t="str">
        <x:v>작자 미상</x:v>
      </x:c>
      <x:c r="D629" s="32" t="str">
        <x:v>소설·단편소설</x:v>
      </x:c>
      <x:c r="E629" s="32"/>
      <x:c r="F629" s="32" t="n">
        <x:v>0</x:v>
      </x:c>
      <x:c r="G629" s="32" t="n">
        <x:v>0</x:v>
      </x:c>
      <x:c r="H629" s="32"/>
      <x:c r="I629" s="32" t="str">
        <x:f>IF(E629="","",MAX(0,'Scoring Method'!$B$11-E629-IF(E629&lt;0,1,0)))</x:f>
      </x:c>
      <x:c r="J629" s="32" t="n">
        <x:v>3</x:v>
      </x:c>
      <x:c r="K629" s="32" t="n">
        <x:v>1</x:v>
      </x:c>
      <x:c r="L629" s="32" t="n">
        <x:v>1</x:v>
      </x:c>
      <x:c r="M629" s="32" t="n">
        <x:v>0</x:v>
      </x:c>
      <x:c r="N629" s="32" t="n">
        <x:v>0</x:v>
      </x:c>
      <x:c r="O629" s="32" t="n">
        <x:v>1</x:v>
      </x:c>
      <x:c r="P629" s="37" t="n">
        <x:f>ROUND('Scoring Method'!$B$2*F629/10,1)</x:f>
        <x:v>0</x:v>
      </x:c>
      <x:c r="Q629" s="37" t="n">
        <x:f>ROUND(MIN('Scoring Method'!$B$3,10*G629),1)</x:f>
        <x:v>0</x:v>
      </x:c>
      <x:c r="R629" s="37" t="n">
        <x:f>IF(H629="",0,ROUND('Scoring Method'!$B$4*(101-H629)/100,1))</x:f>
        <x:v>0</x:v>
      </x:c>
      <x:c r="S629" s="37" t="n">
        <x:f>ROUND(IF(I629="",0,7.5*MIN(1,LN(1+I629)/LN(1+'Scoring Method'!$B$10)))+7.5*LN(1+J629)/LN(1+'Scoring Method'!$B$9),1)</x:f>
        <x:v>3.5</x:v>
      </x:c>
      <x:c r="T629" s="37" t="n">
        <x:f>SUM(K629:O629)</x:f>
        <x:v>3</x:v>
      </x:c>
      <x:c r="U629" s="37" t="n">
        <x:f>ROUND(SUM(P629:T629),1)</x:f>
        <x:v>6.5</x:v>
      </x:c>
      <x:c r="V629" s="32"/>
      <x:c r="W629" s="32" t="str">
        <x:v>연도 미확인</x:v>
      </x:c>
    </x:row>
    <x:row r="630" ht="24" customHeight="1">
      <x:c r="A630" s="32" t="n">
        <x:v>626</x:v>
      </x:c>
      <x:c r="B630" s="32" t="str">
        <x:v>토끼전</x:v>
      </x:c>
      <x:c r="C630" s="32" t="str">
        <x:v>작자 미상</x:v>
      </x:c>
      <x:c r="D630" s="32" t="str">
        <x:v>소설·단편소설</x:v>
      </x:c>
      <x:c r="E630" s="32"/>
      <x:c r="F630" s="32" t="n">
        <x:v>0</x:v>
      </x:c>
      <x:c r="G630" s="32" t="n">
        <x:v>0</x:v>
      </x:c>
      <x:c r="H630" s="32"/>
      <x:c r="I630" s="32" t="str">
        <x:f>IF(E630="","",MAX(0,'Scoring Method'!$B$11-E630-IF(E630&lt;0,1,0)))</x:f>
      </x:c>
      <x:c r="J630" s="32" t="n">
        <x:v>7</x:v>
      </x:c>
      <x:c r="K630" s="32" t="n">
        <x:v>1</x:v>
      </x:c>
      <x:c r="L630" s="32" t="n">
        <x:v>1</x:v>
      </x:c>
      <x:c r="M630" s="32" t="n">
        <x:v>0</x:v>
      </x:c>
      <x:c r="N630" s="32" t="n">
        <x:v>0</x:v>
      </x:c>
      <x:c r="O630" s="32" t="n">
        <x:v>1</x:v>
      </x:c>
      <x:c r="P630" s="37" t="n">
        <x:f>ROUND('Scoring Method'!$B$2*F630/10,1)</x:f>
        <x:v>0</x:v>
      </x:c>
      <x:c r="Q630" s="37" t="n">
        <x:f>ROUND(MIN('Scoring Method'!$B$3,10*G630),1)</x:f>
        <x:v>0</x:v>
      </x:c>
      <x:c r="R630" s="37" t="n">
        <x:f>IF(H630="",0,ROUND('Scoring Method'!$B$4*(101-H630)/100,1))</x:f>
        <x:v>0</x:v>
      </x:c>
      <x:c r="S630" s="37" t="n">
        <x:f>ROUND(IF(I630="",0,7.5*MIN(1,LN(1+I630)/LN(1+'Scoring Method'!$B$10)))+7.5*LN(1+J630)/LN(1+'Scoring Method'!$B$9),1)</x:f>
        <x:v>5.2</x:v>
      </x:c>
      <x:c r="T630" s="37" t="n">
        <x:f>SUM(K630:O630)</x:f>
        <x:v>3</x:v>
      </x:c>
      <x:c r="U630" s="37" t="n">
        <x:f>ROUND(SUM(P630:T630),1)</x:f>
        <x:v>8.2</x:v>
      </x:c>
      <x:c r="V630" s="32"/>
      <x:c r="W630" s="32" t="str">
        <x:v>연도 미확인</x:v>
      </x:c>
    </x:row>
    <x:row r="631" ht="24" customHeight="1">
      <x:c r="A631" s="32" t="n">
        <x:v>627</x:v>
      </x:c>
      <x:c r="B631" s="32" t="str">
        <x:v>심청전</x:v>
      </x:c>
      <x:c r="C631" s="32" t="str">
        <x:v>작자 미상</x:v>
      </x:c>
      <x:c r="D631" s="32" t="str">
        <x:v>소설·단편소설</x:v>
      </x:c>
      <x:c r="E631" s="32"/>
      <x:c r="F631" s="32" t="n">
        <x:v>0</x:v>
      </x:c>
      <x:c r="G631" s="32" t="n">
        <x:v>0</x:v>
      </x:c>
      <x:c r="H631" s="32"/>
      <x:c r="I631" s="32" t="str">
        <x:f>IF(E631="","",MAX(0,'Scoring Method'!$B$11-E631-IF(E631&lt;0,1,0)))</x:f>
      </x:c>
      <x:c r="J631" s="32" t="n">
        <x:v>6</x:v>
      </x:c>
      <x:c r="K631" s="32" t="n">
        <x:v>1</x:v>
      </x:c>
      <x:c r="L631" s="32" t="n">
        <x:v>1</x:v>
      </x:c>
      <x:c r="M631" s="32" t="n">
        <x:v>0</x:v>
      </x:c>
      <x:c r="N631" s="32" t="n">
        <x:v>0</x:v>
      </x:c>
      <x:c r="O631" s="32" t="n">
        <x:v>1</x:v>
      </x:c>
      <x:c r="P631" s="37" t="n">
        <x:f>ROUND('Scoring Method'!$B$2*F631/10,1)</x:f>
        <x:v>0</x:v>
      </x:c>
      <x:c r="Q631" s="37" t="n">
        <x:f>ROUND(MIN('Scoring Method'!$B$3,10*G631),1)</x:f>
        <x:v>0</x:v>
      </x:c>
      <x:c r="R631" s="37" t="n">
        <x:f>IF(H631="",0,ROUND('Scoring Method'!$B$4*(101-H631)/100,1))</x:f>
        <x:v>0</x:v>
      </x:c>
      <x:c r="S631" s="37" t="n">
        <x:f>ROUND(IF(I631="",0,7.5*MIN(1,LN(1+I631)/LN(1+'Scoring Method'!$B$10)))+7.5*LN(1+J631)/LN(1+'Scoring Method'!$B$9),1)</x:f>
        <x:v>4.9</x:v>
      </x:c>
      <x:c r="T631" s="37" t="n">
        <x:f>SUM(K631:O631)</x:f>
        <x:v>3</x:v>
      </x:c>
      <x:c r="U631" s="37" t="n">
        <x:f>ROUND(SUM(P631:T631),1)</x:f>
        <x:v>7.9</x:v>
      </x:c>
      <x:c r="V631" s="32"/>
      <x:c r="W631" s="32" t="str">
        <x:v>연도 미확인</x:v>
      </x:c>
    </x:row>
    <x:row r="632" ht="24" customHeight="1">
      <x:c r="A632" s="32" t="n">
        <x:v>628</x:v>
      </x:c>
      <x:c r="B632" s="32" t="str">
        <x:v>복종</x:v>
      </x:c>
      <x:c r="C632" s="32" t="str">
        <x:v>미셸 우엘벡(본명: 미셸 토마) (Michel Houellebecq (Michel Thomas))</x:v>
      </x:c>
      <x:c r="D632" s="32" t="str">
        <x:v>소설·단편소설</x:v>
      </x:c>
      <x:c r="E632" s="32" t="n">
        <x:v>2015</x:v>
      </x:c>
      <x:c r="F632" s="32" t="n">
        <x:v>0</x:v>
      </x:c>
      <x:c r="G632" s="32" t="n">
        <x:v>0</x:v>
      </x:c>
      <x:c r="H632" s="32"/>
      <x:c r="I632" s="32" t="n">
        <x:f>IF(E632="","",MAX(0,'Scoring Method'!$B$11-E632-IF(E632&lt;0,1,0)))</x:f>
        <x:v>11</x:v>
      </x:c>
      <x:c r="J632" s="32" t="n">
        <x:v>3</x:v>
      </x:c>
      <x:c r="K632" s="32" t="n">
        <x:v>1</x:v>
      </x:c>
      <x:c r="L632" s="32" t="n">
        <x:v>1</x:v>
      </x:c>
      <x:c r="M632" s="32" t="n">
        <x:v>0</x:v>
      </x:c>
      <x:c r="N632" s="32" t="n">
        <x:v>0</x:v>
      </x:c>
      <x:c r="O632" s="32" t="n">
        <x:v>1</x:v>
      </x:c>
      <x:c r="P632" s="37" t="n">
        <x:f>ROUND('Scoring Method'!$B$2*F632/10,1)</x:f>
        <x:v>0</x:v>
      </x:c>
      <x:c r="Q632" s="37" t="n">
        <x:f>ROUND(MIN('Scoring Method'!$B$3,10*G632),1)</x:f>
        <x:v>0</x:v>
      </x:c>
      <x:c r="R632" s="37" t="n">
        <x:f>IF(H632="",0,ROUND('Scoring Method'!$B$4*(101-H632)/100,1))</x:f>
        <x:v>0</x:v>
      </x:c>
      <x:c r="S632" s="37" t="n">
        <x:f>ROUND(IF(I632="",0,7.5*MIN(1,LN(1+I632)/LN(1+'Scoring Method'!$B$10)))+7.5*LN(1+J632)/LN(1+'Scoring Method'!$B$9),1)</x:f>
        <x:v>6.5</x:v>
      </x:c>
      <x:c r="T632" s="37" t="n">
        <x:f>SUM(K632:O632)</x:f>
        <x:v>3</x:v>
      </x:c>
      <x:c r="U632" s="37" t="n">
        <x:f>ROUND(SUM(P632:T632),1)</x:f>
        <x:v>9.5</x:v>
      </x:c>
      <x:c r="V632" s="32"/>
      <x:c r="W632" s="32" t="str">
        <x:v>연도 등록</x:v>
      </x:c>
    </x:row>
    <x:row r="633" ht="24" customHeight="1">
      <x:c r="A633" s="32" t="n">
        <x:v>629</x:v>
      </x:c>
      <x:c r="B633" s="32" t="str">
        <x:v>갈매기</x:v>
      </x:c>
      <x:c r="C633" s="32" t="str">
        <x:v>안톤 체호프(Anton Pavlovich Chekhov)</x:v>
      </x:c>
      <x:c r="D633" s="32" t="str">
        <x:v>희곡</x:v>
      </x:c>
      <x:c r="E633" s="32" t="n">
        <x:v>1896</x:v>
      </x:c>
      <x:c r="F633" s="32" t="n">
        <x:v>0</x:v>
      </x:c>
      <x:c r="G633" s="32" t="n">
        <x:v>0</x:v>
      </x:c>
      <x:c r="H633" s="32"/>
      <x:c r="I633" s="32" t="n">
        <x:f>IF(E633="","",MAX(0,'Scoring Method'!$B$11-E633-IF(E633&lt;0,1,0)))</x:f>
        <x:v>130</x:v>
      </x:c>
      <x:c r="J633" s="32" t="n">
        <x:v>6</x:v>
      </x:c>
      <x:c r="K633" s="32" t="n">
        <x:v>1</x:v>
      </x:c>
      <x:c r="L633" s="32" t="n">
        <x:v>1</x:v>
      </x:c>
      <x:c r="M633" s="32" t="n">
        <x:v>1</x:v>
      </x:c>
      <x:c r="N633" s="32" t="n">
        <x:v>0</x:v>
      </x:c>
      <x:c r="O633" s="32" t="n">
        <x:v>1</x:v>
      </x:c>
      <x:c r="P633" s="37" t="n">
        <x:f>ROUND('Scoring Method'!$B$2*F633/10,1)</x:f>
        <x:v>0</x:v>
      </x:c>
      <x:c r="Q633" s="37" t="n">
        <x:f>ROUND(MIN('Scoring Method'!$B$3,10*G633),1)</x:f>
        <x:v>0</x:v>
      </x:c>
      <x:c r="R633" s="37" t="n">
        <x:f>IF(H633="",0,ROUND('Scoring Method'!$B$4*(101-H633)/100,1))</x:f>
        <x:v>0</x:v>
      </x:c>
      <x:c r="S633" s="37" t="n">
        <x:f>ROUND(IF(I633="",0,7.5*MIN(1,LN(1+I633)/LN(1+'Scoring Method'!$B$10)))+7.5*LN(1+J633)/LN(1+'Scoring Method'!$B$9),1)</x:f>
        <x:v>10.8</x:v>
      </x:c>
      <x:c r="T633" s="37" t="n">
        <x:f>SUM(K633:O633)</x:f>
        <x:v>4</x:v>
      </x:c>
      <x:c r="U633" s="37" t="n">
        <x:f>ROUND(SUM(P633:T633),1)</x:f>
        <x:v>14.8</x:v>
      </x:c>
      <x:c r="V633" s="32"/>
      <x:c r="W633" s="32" t="str">
        <x:v>연도 등록</x:v>
      </x:c>
    </x:row>
    <x:row r="634" ht="24" customHeight="1">
      <x:c r="A634" s="32" t="n">
        <x:v>630</x:v>
      </x:c>
      <x:c r="B634" s="32" t="str">
        <x:v>사피엔스(Sapiens: A Brief History of Humankind)</x:v>
      </x:c>
      <x:c r="C634" s="32" t="str">
        <x:v>유발 노아 하라리 (Yuval Noah Harari)</x:v>
      </x:c>
      <x:c r="D634" s="32" t="str">
        <x:v>기타</x:v>
      </x:c>
      <x:c r="E634" s="32" t="n">
        <x:v>2011</x:v>
      </x:c>
      <x:c r="F634" s="32" t="n">
        <x:v>0</x:v>
      </x:c>
      <x:c r="G634" s="32" t="n">
        <x:v>0</x:v>
      </x:c>
      <x:c r="H634" s="32"/>
      <x:c r="I634" s="32" t="n">
        <x:f>IF(E634="","",MAX(0,'Scoring Method'!$B$11-E634-IF(E634&lt;0,1,0)))</x:f>
        <x:v>15</x:v>
      </x:c>
      <x:c r="J634" s="32" t="n">
        <x:v>3</x:v>
      </x:c>
      <x:c r="K634" s="32" t="n">
        <x:v>1</x:v>
      </x:c>
      <x:c r="L634" s="32" t="n">
        <x:v>1</x:v>
      </x:c>
      <x:c r="M634" s="32" t="n">
        <x:v>1</x:v>
      </x:c>
      <x:c r="N634" s="32" t="n">
        <x:v>0</x:v>
      </x:c>
      <x:c r="O634" s="32" t="n">
        <x:v>1</x:v>
      </x:c>
      <x:c r="P634" s="37" t="n">
        <x:f>ROUND('Scoring Method'!$B$2*F634/10,1)</x:f>
        <x:v>0</x:v>
      </x:c>
      <x:c r="Q634" s="37" t="n">
        <x:f>ROUND(MIN('Scoring Method'!$B$3,10*G634),1)</x:f>
        <x:v>0</x:v>
      </x:c>
      <x:c r="R634" s="37" t="n">
        <x:f>IF(H634="",0,ROUND('Scoring Method'!$B$4*(101-H634)/100,1))</x:f>
        <x:v>0</x:v>
      </x:c>
      <x:c r="S634" s="37" t="n">
        <x:f>ROUND(IF(I634="",0,7.5*MIN(1,LN(1+I634)/LN(1+'Scoring Method'!$B$10)))+7.5*LN(1+J634)/LN(1+'Scoring Method'!$B$9),1)</x:f>
        <x:v>6.8</x:v>
      </x:c>
      <x:c r="T634" s="37" t="n">
        <x:f>SUM(K634:O634)</x:f>
        <x:v>4</x:v>
      </x:c>
      <x:c r="U634" s="37" t="n">
        <x:f>ROUND(SUM(P634:T634),1)</x:f>
        <x:v>10.8</x:v>
      </x:c>
      <x:c r="V634" s="32"/>
      <x:c r="W634" s="32" t="str">
        <x:v>연도 등록</x:v>
      </x:c>
    </x:row>
    <x:row r="635" ht="24" customHeight="1">
      <x:c r="A635" s="32" t="n">
        <x:v>631</x:v>
      </x:c>
      <x:c r="B635" s="32" t="str">
        <x:v>아메리칸 프로메테우스(American Prometheus: The Triumph and Tragedy of J. Robert Oppenheimer)</x:v>
      </x:c>
      <x:c r="C635" s="32" t="str">
        <x:v>카이 버드·마틴 셔윈</x:v>
      </x:c>
      <x:c r="D635" s="32" t="str">
        <x:v>기타</x:v>
      </x:c>
      <x:c r="E635" s="32" t="n">
        <x:v>2005</x:v>
      </x:c>
      <x:c r="F635" s="32" t="n">
        <x:v>0</x:v>
      </x:c>
      <x:c r="G635" s="32" t="n">
        <x:v>0</x:v>
      </x:c>
      <x:c r="H635" s="32"/>
      <x:c r="I635" s="32" t="n">
        <x:f>IF(E635="","",MAX(0,'Scoring Method'!$B$11-E635-IF(E635&lt;0,1,0)))</x:f>
        <x:v>21</x:v>
      </x:c>
      <x:c r="J635" s="32" t="n">
        <x:v>3</x:v>
      </x:c>
      <x:c r="K635" s="32" t="n">
        <x:v>1</x:v>
      </x:c>
      <x:c r="L635" s="32" t="n">
        <x:v>1</x:v>
      </x:c>
      <x:c r="M635" s="32" t="n">
        <x:v>0</x:v>
      </x:c>
      <x:c r="N635" s="32" t="n">
        <x:v>0</x:v>
      </x:c>
      <x:c r="O635" s="32" t="n">
        <x:v>1</x:v>
      </x:c>
      <x:c r="P635" s="37" t="n">
        <x:f>ROUND('Scoring Method'!$B$2*F635/10,1)</x:f>
        <x:v>0</x:v>
      </x:c>
      <x:c r="Q635" s="37" t="n">
        <x:f>ROUND(MIN('Scoring Method'!$B$3,10*G635),1)</x:f>
        <x:v>0</x:v>
      </x:c>
      <x:c r="R635" s="37" t="n">
        <x:f>IF(H635="",0,ROUND('Scoring Method'!$B$4*(101-H635)/100,1))</x:f>
        <x:v>0</x:v>
      </x:c>
      <x:c r="S635" s="37" t="n">
        <x:f>ROUND(IF(I635="",0,7.5*MIN(1,LN(1+I635)/LN(1+'Scoring Method'!$B$10)))+7.5*LN(1+J635)/LN(1+'Scoring Method'!$B$9),1)</x:f>
        <x:v>7.2</x:v>
      </x:c>
      <x:c r="T635" s="37" t="n">
        <x:f>SUM(K635:O635)</x:f>
        <x:v>3</x:v>
      </x:c>
      <x:c r="U635" s="37" t="n">
        <x:f>ROUND(SUM(P635:T635),1)</x:f>
        <x:v>10.2</x:v>
      </x:c>
      <x:c r="V635" s="32"/>
      <x:c r="W635" s="32" t="str">
        <x:v>연도 등록</x:v>
      </x:c>
    </x:row>
    <x:row r="636" ht="24" customHeight="1">
      <x:c r="A636" s="32" t="n">
        <x:v>632</x:v>
      </x:c>
      <x:c r="B636" s="32" t="str">
        <x:v>임사체험</x:v>
      </x:c>
      <x:c r="C636" s="32" t="str">
        <x:v>다치바나 다카시 (Takashi Tachibana)</x:v>
      </x:c>
      <x:c r="D636" s="32" t="str">
        <x:v>에세이</x:v>
      </x:c>
      <x:c r="E636" s="32" t="n">
        <x:v>1994</x:v>
      </x:c>
      <x:c r="F636" s="32" t="n">
        <x:v>0</x:v>
      </x:c>
      <x:c r="G636" s="32" t="n">
        <x:v>0</x:v>
      </x:c>
      <x:c r="H636" s="32"/>
      <x:c r="I636" s="32" t="n">
        <x:f>IF(E636="","",MAX(0,'Scoring Method'!$B$11-E636-IF(E636&lt;0,1,0)))</x:f>
        <x:v>32</x:v>
      </x:c>
      <x:c r="J636" s="32" t="n">
        <x:v>9</x:v>
      </x:c>
      <x:c r="K636" s="32" t="n">
        <x:v>1</x:v>
      </x:c>
      <x:c r="L636" s="32" t="n">
        <x:v>1</x:v>
      </x:c>
      <x:c r="M636" s="32" t="n">
        <x:v>0</x:v>
      </x:c>
      <x:c r="N636" s="32" t="n">
        <x:v>0</x:v>
      </x:c>
      <x:c r="O636" s="32" t="n">
        <x:v>1</x:v>
      </x:c>
      <x:c r="P636" s="37" t="n">
        <x:f>ROUND('Scoring Method'!$B$2*F636/10,1)</x:f>
        <x:v>0</x:v>
      </x:c>
      <x:c r="Q636" s="37" t="n">
        <x:f>ROUND(MIN('Scoring Method'!$B$3,10*G636),1)</x:f>
        <x:v>0</x:v>
      </x:c>
      <x:c r="R636" s="37" t="n">
        <x:f>IF(H636="",0,ROUND('Scoring Method'!$B$4*(101-H636)/100,1))</x:f>
        <x:v>0</x:v>
      </x:c>
      <x:c r="S636" s="37" t="n">
        <x:f>ROUND(IF(I636="",0,7.5*MIN(1,LN(1+I636)/LN(1+'Scoring Method'!$B$10)))+7.5*LN(1+J636)/LN(1+'Scoring Method'!$B$9),1)</x:f>
        <x:v>10</x:v>
      </x:c>
      <x:c r="T636" s="37" t="n">
        <x:f>SUM(K636:O636)</x:f>
        <x:v>3</x:v>
      </x:c>
      <x:c r="U636" s="37" t="n">
        <x:f>ROUND(SUM(P636:T636),1)</x:f>
        <x:v>13</x:v>
      </x:c>
      <x:c r="V636" s="32"/>
      <x:c r="W636" s="32" t="str">
        <x:v>연도 등록</x:v>
      </x:c>
    </x:row>
    <x:row r="637" ht="24" customHeight="1">
      <x:c r="A637" s="32" t="n">
        <x:v>633</x:v>
      </x:c>
      <x:c r="B637" s="32" t="str">
        <x:v>순교자(The Martyred)</x:v>
      </x:c>
      <x:c r="C637" s="32" t="str">
        <x:v>김은국 (Richard E. Kim)</x:v>
      </x:c>
      <x:c r="D637" s="32" t="str">
        <x:v>소설·단편소설</x:v>
      </x:c>
      <x:c r="E637" s="32" t="n">
        <x:v>1964</x:v>
      </x:c>
      <x:c r="F637" s="32" t="n">
        <x:v>0</x:v>
      </x:c>
      <x:c r="G637" s="32" t="n">
        <x:v>0</x:v>
      </x:c>
      <x:c r="H637" s="32"/>
      <x:c r="I637" s="32" t="n">
        <x:f>IF(E637="","",MAX(0,'Scoring Method'!$B$11-E637-IF(E637&lt;0,1,0)))</x:f>
        <x:v>62</x:v>
      </x:c>
      <x:c r="J637" s="32" t="n">
        <x:v>6</x:v>
      </x:c>
      <x:c r="K637" s="32" t="n">
        <x:v>1</x:v>
      </x:c>
      <x:c r="L637" s="32" t="n">
        <x:v>1</x:v>
      </x:c>
      <x:c r="M637" s="32" t="n">
        <x:v>0</x:v>
      </x:c>
      <x:c r="N637" s="32" t="n">
        <x:v>0</x:v>
      </x:c>
      <x:c r="O637" s="32" t="n">
        <x:v>1</x:v>
      </x:c>
      <x:c r="P637" s="37" t="n">
        <x:f>ROUND('Scoring Method'!$B$2*F637/10,1)</x:f>
        <x:v>0</x:v>
      </x:c>
      <x:c r="Q637" s="37" t="n">
        <x:f>ROUND(MIN('Scoring Method'!$B$3,10*G637),1)</x:f>
        <x:v>0</x:v>
      </x:c>
      <x:c r="R637" s="37" t="n">
        <x:f>IF(H637="",0,ROUND('Scoring Method'!$B$4*(101-H637)/100,1))</x:f>
        <x:v>0</x:v>
      </x:c>
      <x:c r="S637" s="37" t="n">
        <x:f>ROUND(IF(I637="",0,7.5*MIN(1,LN(1+I637)/LN(1+'Scoring Method'!$B$10)))+7.5*LN(1+J637)/LN(1+'Scoring Method'!$B$9),1)</x:f>
        <x:v>9.9</x:v>
      </x:c>
      <x:c r="T637" s="37" t="n">
        <x:f>SUM(K637:O637)</x:f>
        <x:v>3</x:v>
      </x:c>
      <x:c r="U637" s="37" t="n">
        <x:f>ROUND(SUM(P637:T637),1)</x:f>
        <x:v>12.9</x:v>
      </x:c>
      <x:c r="V637" s="32"/>
      <x:c r="W637" s="32" t="str">
        <x:v>연도 등록</x:v>
      </x:c>
    </x:row>
    <x:row r="638" ht="24" customHeight="1">
      <x:c r="A638" s="32" t="n">
        <x:v>634</x:v>
      </x:c>
      <x:c r="B638" s="32" t="str">
        <x:v>정부론</x:v>
      </x:c>
      <x:c r="C638" s="32" t="str">
        <x:v>존 로크 (John Locke)</x:v>
      </x:c>
      <x:c r="D638" s="32" t="str">
        <x:v>철학</x:v>
      </x:c>
      <x:c r="E638" s="32" t="n">
        <x:v>1689</x:v>
      </x:c>
      <x:c r="F638" s="32" t="n">
        <x:v>0</x:v>
      </x:c>
      <x:c r="G638" s="32" t="n">
        <x:v>0</x:v>
      </x:c>
      <x:c r="H638" s="32"/>
      <x:c r="I638" s="32" t="n">
        <x:f>IF(E638="","",MAX(0,'Scoring Method'!$B$11-E638-IF(E638&lt;0,1,0)))</x:f>
        <x:v>337</x:v>
      </x:c>
      <x:c r="J638" s="32" t="n">
        <x:v>3</x:v>
      </x:c>
      <x:c r="K638" s="32" t="n">
        <x:v>1</x:v>
      </x:c>
      <x:c r="L638" s="32" t="n">
        <x:v>1</x:v>
      </x:c>
      <x:c r="M638" s="32" t="n">
        <x:v>0</x:v>
      </x:c>
      <x:c r="N638" s="32" t="n">
        <x:v>0</x:v>
      </x:c>
      <x:c r="O638" s="32" t="n">
        <x:v>1</x:v>
      </x:c>
      <x:c r="P638" s="37" t="n">
        <x:f>ROUND('Scoring Method'!$B$2*F638/10,1)</x:f>
        <x:v>0</x:v>
      </x:c>
      <x:c r="Q638" s="37" t="n">
        <x:f>ROUND(MIN('Scoring Method'!$B$3,10*G638),1)</x:f>
        <x:v>0</x:v>
      </x:c>
      <x:c r="R638" s="37" t="n">
        <x:f>IF(H638="",0,ROUND('Scoring Method'!$B$4*(101-H638)/100,1))</x:f>
        <x:v>0</x:v>
      </x:c>
      <x:c r="S638" s="37" t="n">
        <x:f>ROUND(IF(I638="",0,7.5*MIN(1,LN(1+I638)/LN(1+'Scoring Method'!$B$10)))+7.5*LN(1+J638)/LN(1+'Scoring Method'!$B$9),1)</x:f>
        <x:v>10.5</x:v>
      </x:c>
      <x:c r="T638" s="37" t="n">
        <x:f>SUM(K638:O638)</x:f>
        <x:v>3</x:v>
      </x:c>
      <x:c r="U638" s="37" t="n">
        <x:f>ROUND(SUM(P638:T638),1)</x:f>
        <x:v>13.5</x:v>
      </x:c>
      <x:c r="V638" s="32"/>
      <x:c r="W638" s="32" t="str">
        <x:v>연도 등록</x:v>
      </x:c>
    </x:row>
    <x:row r="639" ht="24" customHeight="1">
      <x:c r="A639" s="32" t="n">
        <x:v>635</x:v>
      </x:c>
      <x:c r="B639" s="32" t="str">
        <x:v>유토피아(Utopia)</x:v>
      </x:c>
      <x:c r="C639" s="32" t="str">
        <x:v>토머스 모어 (Thomas More)</x:v>
      </x:c>
      <x:c r="D639" s="32" t="str">
        <x:v>철학</x:v>
      </x:c>
      <x:c r="E639" s="32" t="n">
        <x:v>1516</x:v>
      </x:c>
      <x:c r="F639" s="32" t="n">
        <x:v>0</x:v>
      </x:c>
      <x:c r="G639" s="32" t="n">
        <x:v>0</x:v>
      </x:c>
      <x:c r="H639" s="32"/>
      <x:c r="I639" s="32" t="n">
        <x:f>IF(E639="","",MAX(0,'Scoring Method'!$B$11-E639-IF(E639&lt;0,1,0)))</x:f>
        <x:v>510</x:v>
      </x:c>
      <x:c r="J639" s="32" t="n">
        <x:v>6</x:v>
      </x:c>
      <x:c r="K639" s="32" t="n">
        <x:v>1</x:v>
      </x:c>
      <x:c r="L639" s="32" t="n">
        <x:v>1</x:v>
      </x:c>
      <x:c r="M639" s="32" t="n">
        <x:v>0</x:v>
      </x:c>
      <x:c r="N639" s="32" t="n">
        <x:v>0</x:v>
      </x:c>
      <x:c r="O639" s="32" t="n">
        <x:v>1</x:v>
      </x:c>
      <x:c r="P639" s="37" t="n">
        <x:f>ROUND('Scoring Method'!$B$2*F639/10,1)</x:f>
        <x:v>0</x:v>
      </x:c>
      <x:c r="Q639" s="37" t="n">
        <x:f>ROUND(MIN('Scoring Method'!$B$3,10*G639),1)</x:f>
        <x:v>0</x:v>
      </x:c>
      <x:c r="R639" s="37" t="n">
        <x:f>IF(H639="",0,ROUND('Scoring Method'!$B$4*(101-H639)/100,1))</x:f>
        <x:v>0</x:v>
      </x:c>
      <x:c r="S639" s="37" t="n">
        <x:f>ROUND(IF(I639="",0,7.5*MIN(1,LN(1+I639)/LN(1+'Scoring Method'!$B$10)))+7.5*LN(1+J639)/LN(1+'Scoring Method'!$B$9),1)</x:f>
        <x:v>12.4</x:v>
      </x:c>
      <x:c r="T639" s="37" t="n">
        <x:f>SUM(K639:O639)</x:f>
        <x:v>3</x:v>
      </x:c>
      <x:c r="U639" s="37" t="n">
        <x:f>ROUND(SUM(P639:T639),1)</x:f>
        <x:v>15.4</x:v>
      </x:c>
      <x:c r="V639" s="32"/>
      <x:c r="W639" s="32" t="str">
        <x:v>연도 등록</x:v>
      </x:c>
    </x:row>
    <x:row r="640" ht="24" customHeight="1">
      <x:c r="A640" s="32" t="n">
        <x:v>636</x:v>
      </x:c>
      <x:c r="B640" s="32" t="str">
        <x:v>물질문명과 자본주의</x:v>
      </x:c>
      <x:c r="C640" s="32" t="str">
        <x:v>페르낭 폴 아실 브로델 (Fernand Paul Achille Braudel)</x:v>
      </x:c>
      <x:c r="D640" s="32" t="str">
        <x:v>경제</x:v>
      </x:c>
      <x:c r="E640" s="32" t="n">
        <x:v>1979</x:v>
      </x:c>
      <x:c r="F640" s="32" t="n">
        <x:v>0</x:v>
      </x:c>
      <x:c r="G640" s="32" t="n">
        <x:v>0</x:v>
      </x:c>
      <x:c r="H640" s="32"/>
      <x:c r="I640" s="32" t="n">
        <x:f>IF(E640="","",MAX(0,'Scoring Method'!$B$11-E640-IF(E640&lt;0,1,0)))</x:f>
        <x:v>47</x:v>
      </x:c>
      <x:c r="J640" s="32" t="n">
        <x:v>4</x:v>
      </x:c>
      <x:c r="K640" s="32" t="n">
        <x:v>1</x:v>
      </x:c>
      <x:c r="L640" s="32" t="n">
        <x:v>1</x:v>
      </x:c>
      <x:c r="M640" s="32" t="n">
        <x:v>0</x:v>
      </x:c>
      <x:c r="N640" s="32" t="n">
        <x:v>0</x:v>
      </x:c>
      <x:c r="O640" s="32" t="n">
        <x:v>1</x:v>
      </x:c>
      <x:c r="P640" s="37" t="n">
        <x:f>ROUND('Scoring Method'!$B$2*F640/10,1)</x:f>
        <x:v>0</x:v>
      </x:c>
      <x:c r="Q640" s="37" t="n">
        <x:f>ROUND(MIN('Scoring Method'!$B$3,10*G640),1)</x:f>
        <x:v>0</x:v>
      </x:c>
      <x:c r="R640" s="37" t="n">
        <x:f>IF(H640="",0,ROUND('Scoring Method'!$B$4*(101-H640)/100,1))</x:f>
        <x:v>0</x:v>
      </x:c>
      <x:c r="S640" s="37" t="n">
        <x:f>ROUND(IF(I640="",0,7.5*MIN(1,LN(1+I640)/LN(1+'Scoring Method'!$B$10)))+7.5*LN(1+J640)/LN(1+'Scoring Method'!$B$9),1)</x:f>
        <x:v>8.7</x:v>
      </x:c>
      <x:c r="T640" s="37" t="n">
        <x:f>SUM(K640:O640)</x:f>
        <x:v>3</x:v>
      </x:c>
      <x:c r="U640" s="37" t="n">
        <x:f>ROUND(SUM(P640:T640),1)</x:f>
        <x:v>11.7</x:v>
      </x:c>
      <x:c r="V640" s="32"/>
      <x:c r="W640" s="32" t="str">
        <x:v>연도 등록</x:v>
      </x:c>
    </x:row>
    <x:row r="641" ht="24" customHeight="1">
      <x:c r="A641" s="32" t="n">
        <x:v>637</x:v>
      </x:c>
      <x:c r="B641" s="32" t="str">
        <x:v>빅콘게임</x:v>
      </x:c>
      <x:c r="C641" s="32" t="str">
        <x:v>데이비드 워런 모러 (David Warren Maurer)</x:v>
      </x:c>
      <x:c r="D641" s="32" t="str">
        <x:v>기타</x:v>
      </x:c>
      <x:c r="E641" s="32" t="n">
        <x:v>1940</x:v>
      </x:c>
      <x:c r="F641" s="32" t="n">
        <x:v>0</x:v>
      </x:c>
      <x:c r="G641" s="32" t="n">
        <x:v>0</x:v>
      </x:c>
      <x:c r="H641" s="32"/>
      <x:c r="I641" s="32" t="n">
        <x:f>IF(E641="","",MAX(0,'Scoring Method'!$B$11-E641-IF(E641&lt;0,1,0)))</x:f>
        <x:v>86</x:v>
      </x:c>
      <x:c r="J641" s="32" t="n">
        <x:v>6</x:v>
      </x:c>
      <x:c r="K641" s="32" t="n">
        <x:v>1</x:v>
      </x:c>
      <x:c r="L641" s="32" t="n">
        <x:v>1</x:v>
      </x:c>
      <x:c r="M641" s="32" t="n">
        <x:v>0</x:v>
      </x:c>
      <x:c r="N641" s="32" t="n">
        <x:v>0</x:v>
      </x:c>
      <x:c r="O641" s="32" t="n">
        <x:v>1</x:v>
      </x:c>
      <x:c r="P641" s="37" t="n">
        <x:f>ROUND('Scoring Method'!$B$2*F641/10,1)</x:f>
        <x:v>0</x:v>
      </x:c>
      <x:c r="Q641" s="37" t="n">
        <x:f>ROUND(MIN('Scoring Method'!$B$3,10*G641),1)</x:f>
        <x:v>0</x:v>
      </x:c>
      <x:c r="R641" s="37" t="n">
        <x:f>IF(H641="",0,ROUND('Scoring Method'!$B$4*(101-H641)/100,1))</x:f>
        <x:v>0</x:v>
      </x:c>
      <x:c r="S641" s="37" t="n">
        <x:f>ROUND(IF(I641="",0,7.5*MIN(1,LN(1+I641)/LN(1+'Scoring Method'!$B$10)))+7.5*LN(1+J641)/LN(1+'Scoring Method'!$B$9),1)</x:f>
        <x:v>10.3</x:v>
      </x:c>
      <x:c r="T641" s="37" t="n">
        <x:f>SUM(K641:O641)</x:f>
        <x:v>3</x:v>
      </x:c>
      <x:c r="U641" s="37" t="n">
        <x:f>ROUND(SUM(P641:T641),1)</x:f>
        <x:v>13.3</x:v>
      </x:c>
      <x:c r="V641" s="32"/>
      <x:c r="W641" s="32" t="str">
        <x:v>연도 등록</x:v>
      </x:c>
    </x:row>
    <x:row r="642" ht="24" customHeight="1">
      <x:c r="A642" s="32" t="n">
        <x:v>638</x:v>
      </x:c>
      <x:c r="B642" s="32" t="str">
        <x:v>바보 이반</x:v>
      </x:c>
      <x:c r="C642" s="32" t="str">
        <x:v>레프 니콜라예비치 톨스토이(Lev Nikolayevich Tolstoy)</x:v>
      </x:c>
      <x:c r="D642" s="32" t="str">
        <x:v>소설·단편소설</x:v>
      </x:c>
      <x:c r="E642" s="32" t="n">
        <x:v>1885</x:v>
      </x:c>
      <x:c r="F642" s="32" t="n">
        <x:v>0</x:v>
      </x:c>
      <x:c r="G642" s="32" t="n">
        <x:v>0</x:v>
      </x:c>
      <x:c r="H642" s="32"/>
      <x:c r="I642" s="32" t="n">
        <x:f>IF(E642="","",MAX(0,'Scoring Method'!$B$11-E642-IF(E642&lt;0,1,0)))</x:f>
        <x:v>141</x:v>
      </x:c>
      <x:c r="J642" s="32" t="n">
        <x:v>7</x:v>
      </x:c>
      <x:c r="K642" s="32" t="n">
        <x:v>1</x:v>
      </x:c>
      <x:c r="L642" s="32" t="n">
        <x:v>1</x:v>
      </x:c>
      <x:c r="M642" s="32" t="n">
        <x:v>0</x:v>
      </x:c>
      <x:c r="N642" s="32" t="n">
        <x:v>0</x:v>
      </x:c>
      <x:c r="O642" s="32" t="n">
        <x:v>1</x:v>
      </x:c>
      <x:c r="P642" s="37" t="n">
        <x:f>ROUND('Scoring Method'!$B$2*F642/10,1)</x:f>
        <x:v>0</x:v>
      </x:c>
      <x:c r="Q642" s="37" t="n">
        <x:f>ROUND(MIN('Scoring Method'!$B$3,10*G642),1)</x:f>
        <x:v>0</x:v>
      </x:c>
      <x:c r="R642" s="37" t="n">
        <x:f>IF(H642="",0,ROUND('Scoring Method'!$B$4*(101-H642)/100,1))</x:f>
        <x:v>0</x:v>
      </x:c>
      <x:c r="S642" s="37" t="n">
        <x:f>ROUND(IF(I642="",0,7.5*MIN(1,LN(1+I642)/LN(1+'Scoring Method'!$B$10)))+7.5*LN(1+J642)/LN(1+'Scoring Method'!$B$9),1)</x:f>
        <x:v>11.2</x:v>
      </x:c>
      <x:c r="T642" s="37" t="n">
        <x:f>SUM(K642:O642)</x:f>
        <x:v>3</x:v>
      </x:c>
      <x:c r="U642" s="37" t="n">
        <x:f>ROUND(SUM(P642:T642),1)</x:f>
        <x:v>14.2</x:v>
      </x:c>
      <x:c r="V642" s="32"/>
      <x:c r="W642" s="32" t="str">
        <x:v>연도 등록</x:v>
      </x:c>
    </x:row>
    <x:row r="643" ht="24" customHeight="1">
      <x:c r="A643" s="32" t="n">
        <x:v>639</x:v>
      </x:c>
      <x:c r="B643" s="32" t="str">
        <x:v>두 노인</x:v>
      </x:c>
      <x:c r="C643" s="32" t="str">
        <x:v>레프 니콜라예비치 톨스토이(Lev Nikolayevich Tolstoy)</x:v>
      </x:c>
      <x:c r="D643" s="32" t="str">
        <x:v>소설·단편소설</x:v>
      </x:c>
      <x:c r="E643" s="32" t="n">
        <x:v>1885</x:v>
      </x:c>
      <x:c r="F643" s="32" t="n">
        <x:v>0</x:v>
      </x:c>
      <x:c r="G643" s="32" t="n">
        <x:v>0</x:v>
      </x:c>
      <x:c r="H643" s="32"/>
      <x:c r="I643" s="32" t="n">
        <x:f>IF(E643="","",MAX(0,'Scoring Method'!$B$11-E643-IF(E643&lt;0,1,0)))</x:f>
        <x:v>141</x:v>
      </x:c>
      <x:c r="J643" s="32" t="n">
        <x:v>3</x:v>
      </x:c>
      <x:c r="K643" s="32" t="n">
        <x:v>1</x:v>
      </x:c>
      <x:c r="L643" s="32" t="n">
        <x:v>1</x:v>
      </x:c>
      <x:c r="M643" s="32" t="n">
        <x:v>0</x:v>
      </x:c>
      <x:c r="N643" s="32" t="n">
        <x:v>0</x:v>
      </x:c>
      <x:c r="O643" s="32" t="n">
        <x:v>1</x:v>
      </x:c>
      <x:c r="P643" s="37" t="n">
        <x:f>ROUND('Scoring Method'!$B$2*F643/10,1)</x:f>
        <x:v>0</x:v>
      </x:c>
      <x:c r="Q643" s="37" t="n">
        <x:f>ROUND(MIN('Scoring Method'!$B$3,10*G643),1)</x:f>
        <x:v>0</x:v>
      </x:c>
      <x:c r="R643" s="37" t="n">
        <x:f>IF(H643="",0,ROUND('Scoring Method'!$B$4*(101-H643)/100,1))</x:f>
        <x:v>0</x:v>
      </x:c>
      <x:c r="S643" s="37" t="n">
        <x:f>ROUND(IF(I643="",0,7.5*MIN(1,LN(1+I643)/LN(1+'Scoring Method'!$B$10)))+7.5*LN(1+J643)/LN(1+'Scoring Method'!$B$9),1)</x:f>
        <x:v>9.4</x:v>
      </x:c>
      <x:c r="T643" s="37" t="n">
        <x:f>SUM(K643:O643)</x:f>
        <x:v>3</x:v>
      </x:c>
      <x:c r="U643" s="37" t="n">
        <x:f>ROUND(SUM(P643:T643),1)</x:f>
        <x:v>12.4</x:v>
      </x:c>
      <x:c r="V643" s="32"/>
      <x:c r="W643" s="32" t="str">
        <x:v>연도 등록</x:v>
      </x:c>
    </x:row>
    <x:row r="644" ht="24" customHeight="1">
      <x:c r="A644" s="32" t="n">
        <x:v>640</x:v>
      </x:c>
      <x:c r="B644" s="32" t="str">
        <x:v>세 죽음</x:v>
      </x:c>
      <x:c r="C644" s="32" t="str">
        <x:v>레프 니콜라예비치 톨스토이(Lev Nikolayevich Tolstoy)</x:v>
      </x:c>
      <x:c r="D644" s="32" t="str">
        <x:v>소설·단편소설</x:v>
      </x:c>
      <x:c r="E644" s="32" t="n">
        <x:v>1859</x:v>
      </x:c>
      <x:c r="F644" s="32" t="n">
        <x:v>0</x:v>
      </x:c>
      <x:c r="G644" s="32" t="n">
        <x:v>0</x:v>
      </x:c>
      <x:c r="H644" s="32"/>
      <x:c r="I644" s="32" t="n">
        <x:f>IF(E644="","",MAX(0,'Scoring Method'!$B$11-E644-IF(E644&lt;0,1,0)))</x:f>
        <x:v>167</x:v>
      </x:c>
      <x:c r="J644" s="32" t="n">
        <x:v>6</x:v>
      </x:c>
      <x:c r="K644" s="32" t="n">
        <x:v>1</x:v>
      </x:c>
      <x:c r="L644" s="32" t="n">
        <x:v>1</x:v>
      </x:c>
      <x:c r="M644" s="32" t="n">
        <x:v>0</x:v>
      </x:c>
      <x:c r="N644" s="32" t="n">
        <x:v>0</x:v>
      </x:c>
      <x:c r="O644" s="32" t="n">
        <x:v>1</x:v>
      </x:c>
      <x:c r="P644" s="37" t="n">
        <x:f>ROUND('Scoring Method'!$B$2*F644/10,1)</x:f>
        <x:v>0</x:v>
      </x:c>
      <x:c r="Q644" s="37" t="n">
        <x:f>ROUND(MIN('Scoring Method'!$B$3,10*G644),1)</x:f>
        <x:v>0</x:v>
      </x:c>
      <x:c r="R644" s="37" t="n">
        <x:f>IF(H644="",0,ROUND('Scoring Method'!$B$4*(101-H644)/100,1))</x:f>
        <x:v>0</x:v>
      </x:c>
      <x:c r="S644" s="37" t="n">
        <x:f>ROUND(IF(I644="",0,7.5*MIN(1,LN(1+I644)/LN(1+'Scoring Method'!$B$10)))+7.5*LN(1+J644)/LN(1+'Scoring Method'!$B$9),1)</x:f>
        <x:v>11.1</x:v>
      </x:c>
      <x:c r="T644" s="37" t="n">
        <x:f>SUM(K644:O644)</x:f>
        <x:v>3</x:v>
      </x:c>
      <x:c r="U644" s="37" t="n">
        <x:f>ROUND(SUM(P644:T644),1)</x:f>
        <x:v>14.1</x:v>
      </x:c>
      <x:c r="V644" s="32"/>
      <x:c r="W644" s="32" t="str">
        <x:v>연도 등록</x:v>
      </x:c>
    </x:row>
    <x:row r="645" ht="24" customHeight="1">
      <x:c r="A645" s="32" t="n">
        <x:v>641</x:v>
      </x:c>
      <x:c r="B645" s="32" t="str">
        <x:v>뜻으로 본 한국역사</x:v>
      </x:c>
      <x:c r="C645" s="32" t="str">
        <x:v>함석헌</x:v>
      </x:c>
      <x:c r="D645" s="32" t="str">
        <x:v>기타</x:v>
      </x:c>
      <x:c r="E645" s="32" t="n">
        <x:v>1934</x:v>
      </x:c>
      <x:c r="F645" s="32" t="n">
        <x:v>0</x:v>
      </x:c>
      <x:c r="G645" s="32" t="n">
        <x:v>0</x:v>
      </x:c>
      <x:c r="H645" s="32"/>
      <x:c r="I645" s="32" t="n">
        <x:f>IF(E645="","",MAX(0,'Scoring Method'!$B$11-E645-IF(E645&lt;0,1,0)))</x:f>
        <x:v>92</x:v>
      </x:c>
      <x:c r="J645" s="32" t="n">
        <x:v>6</x:v>
      </x:c>
      <x:c r="K645" s="32" t="n">
        <x:v>1</x:v>
      </x:c>
      <x:c r="L645" s="32" t="n">
        <x:v>1</x:v>
      </x:c>
      <x:c r="M645" s="32" t="n">
        <x:v>0</x:v>
      </x:c>
      <x:c r="N645" s="32" t="n">
        <x:v>0</x:v>
      </x:c>
      <x:c r="O645" s="32" t="n">
        <x:v>1</x:v>
      </x:c>
      <x:c r="P645" s="37" t="n">
        <x:f>ROUND('Scoring Method'!$B$2*F645/10,1)</x:f>
        <x:v>0</x:v>
      </x:c>
      <x:c r="Q645" s="37" t="n">
        <x:f>ROUND(MIN('Scoring Method'!$B$3,10*G645),1)</x:f>
        <x:v>0</x:v>
      </x:c>
      <x:c r="R645" s="37" t="n">
        <x:f>IF(H645="",0,ROUND('Scoring Method'!$B$4*(101-H645)/100,1))</x:f>
        <x:v>0</x:v>
      </x:c>
      <x:c r="S645" s="37" t="n">
        <x:f>ROUND(IF(I645="",0,7.5*MIN(1,LN(1+I645)/LN(1+'Scoring Method'!$B$10)))+7.5*LN(1+J645)/LN(1+'Scoring Method'!$B$9),1)</x:f>
        <x:v>10.3</x:v>
      </x:c>
      <x:c r="T645" s="37" t="n">
        <x:f>SUM(K645:O645)</x:f>
        <x:v>3</x:v>
      </x:c>
      <x:c r="U645" s="37" t="n">
        <x:f>ROUND(SUM(P645:T645),1)</x:f>
        <x:v>13.3</x:v>
      </x:c>
      <x:c r="V645" s="32"/>
      <x:c r="W645" s="32" t="str">
        <x:v>연도 등록</x:v>
      </x:c>
    </x:row>
    <x:row r="646" ht="24" customHeight="1">
      <x:c r="A646" s="32" t="n">
        <x:v>642</x:v>
      </x:c>
      <x:c r="B646" s="32" t="str">
        <x:v>백범일지</x:v>
      </x:c>
      <x:c r="C646" s="32" t="str">
        <x:v>김구 (Kim Gu)</x:v>
      </x:c>
      <x:c r="D646" s="32" t="str">
        <x:v>기타</x:v>
      </x:c>
      <x:c r="E646" s="32" t="n">
        <x:v>1947</x:v>
      </x:c>
      <x:c r="F646" s="32" t="n">
        <x:v>0</x:v>
      </x:c>
      <x:c r="G646" s="32" t="n">
        <x:v>0</x:v>
      </x:c>
      <x:c r="H646" s="32"/>
      <x:c r="I646" s="32" t="n">
        <x:f>IF(E646="","",MAX(0,'Scoring Method'!$B$11-E646-IF(E646&lt;0,1,0)))</x:f>
        <x:v>79</x:v>
      </x:c>
      <x:c r="J646" s="32" t="n">
        <x:v>6</x:v>
      </x:c>
      <x:c r="K646" s="32" t="n">
        <x:v>1</x:v>
      </x:c>
      <x:c r="L646" s="32" t="n">
        <x:v>1</x:v>
      </x:c>
      <x:c r="M646" s="32" t="n">
        <x:v>0</x:v>
      </x:c>
      <x:c r="N646" s="32" t="n">
        <x:v>0</x:v>
      </x:c>
      <x:c r="O646" s="32" t="n">
        <x:v>1</x:v>
      </x:c>
      <x:c r="P646" s="37" t="n">
        <x:f>ROUND('Scoring Method'!$B$2*F646/10,1)</x:f>
        <x:v>0</x:v>
      </x:c>
      <x:c r="Q646" s="37" t="n">
        <x:f>ROUND(MIN('Scoring Method'!$B$3,10*G646),1)</x:f>
        <x:v>0</x:v>
      </x:c>
      <x:c r="R646" s="37" t="n">
        <x:f>IF(H646="",0,ROUND('Scoring Method'!$B$4*(101-H646)/100,1))</x:f>
        <x:v>0</x:v>
      </x:c>
      <x:c r="S646" s="37" t="n">
        <x:f>ROUND(IF(I646="",0,7.5*MIN(1,LN(1+I646)/LN(1+'Scoring Method'!$B$10)))+7.5*LN(1+J646)/LN(1+'Scoring Method'!$B$9),1)</x:f>
        <x:v>10.2</x:v>
      </x:c>
      <x:c r="T646" s="37" t="n">
        <x:f>SUM(K646:O646)</x:f>
        <x:v>3</x:v>
      </x:c>
      <x:c r="U646" s="37" t="n">
        <x:f>ROUND(SUM(P646:T646),1)</x:f>
        <x:v>13.2</x:v>
      </x:c>
      <x:c r="V646" s="32"/>
      <x:c r="W646" s="32" t="str">
        <x:v>연도 등록</x:v>
      </x:c>
    </x:row>
    <x:row r="647" ht="24" customHeight="1">
      <x:c r="A647" s="32" t="n">
        <x:v>643</x:v>
      </x:c>
      <x:c r="B647" s="32" t="str">
        <x:v>게으름에 대한 찬양</x:v>
      </x:c>
      <x:c r="C647" s="32" t="str">
        <x:v>버트런드 러셀(Bertrand Russell)</x:v>
      </x:c>
      <x:c r="D647" s="32" t="str">
        <x:v>에세이</x:v>
      </x:c>
      <x:c r="E647" s="32" t="n">
        <x:v>1935</x:v>
      </x:c>
      <x:c r="F647" s="32" t="n">
        <x:v>0</x:v>
      </x:c>
      <x:c r="G647" s="32" t="n">
        <x:v>0</x:v>
      </x:c>
      <x:c r="H647" s="32"/>
      <x:c r="I647" s="32" t="n">
        <x:f>IF(E647="","",MAX(0,'Scoring Method'!$B$11-E647-IF(E647&lt;0,1,0)))</x:f>
        <x:v>91</x:v>
      </x:c>
      <x:c r="J647" s="32" t="n">
        <x:v>6</x:v>
      </x:c>
      <x:c r="K647" s="32" t="n">
        <x:v>1</x:v>
      </x:c>
      <x:c r="L647" s="32" t="n">
        <x:v>1</x:v>
      </x:c>
      <x:c r="M647" s="32" t="n">
        <x:v>0</x:v>
      </x:c>
      <x:c r="N647" s="32" t="n">
        <x:v>0</x:v>
      </x:c>
      <x:c r="O647" s="32" t="n">
        <x:v>1</x:v>
      </x:c>
      <x:c r="P647" s="37" t="n">
        <x:f>ROUND('Scoring Method'!$B$2*F647/10,1)</x:f>
        <x:v>0</x:v>
      </x:c>
      <x:c r="Q647" s="37" t="n">
        <x:f>ROUND(MIN('Scoring Method'!$B$3,10*G647),1)</x:f>
        <x:v>0</x:v>
      </x:c>
      <x:c r="R647" s="37" t="n">
        <x:f>IF(H647="",0,ROUND('Scoring Method'!$B$4*(101-H647)/100,1))</x:f>
        <x:v>0</x:v>
      </x:c>
      <x:c r="S647" s="37" t="n">
        <x:f>ROUND(IF(I647="",0,7.5*MIN(1,LN(1+I647)/LN(1+'Scoring Method'!$B$10)))+7.5*LN(1+J647)/LN(1+'Scoring Method'!$B$9),1)</x:f>
        <x:v>10.3</x:v>
      </x:c>
      <x:c r="T647" s="37" t="n">
        <x:f>SUM(K647:O647)</x:f>
        <x:v>3</x:v>
      </x:c>
      <x:c r="U647" s="37" t="n">
        <x:f>ROUND(SUM(P647:T647),1)</x:f>
        <x:v>13.3</x:v>
      </x:c>
      <x:c r="V647" s="32"/>
      <x:c r="W647" s="32" t="str">
        <x:v>연도 등록</x:v>
      </x:c>
    </x:row>
    <x:row r="648" ht="24" customHeight="1">
      <x:c r="A648" s="32" t="n">
        <x:v>644</x:v>
      </x:c>
      <x:c r="B648" s="32" t="str">
        <x:v>바다의 선물</x:v>
      </x:c>
      <x:c r="C648" s="32" t="str">
        <x:v>앤 모로 린드버그 (Anne Morrow Lindbergh)</x:v>
      </x:c>
      <x:c r="D648" s="32" t="str">
        <x:v>에세이</x:v>
      </x:c>
      <x:c r="E648" s="32" t="n">
        <x:v>1955</x:v>
      </x:c>
      <x:c r="F648" s="32" t="n">
        <x:v>0</x:v>
      </x:c>
      <x:c r="G648" s="32" t="n">
        <x:v>0</x:v>
      </x:c>
      <x:c r="H648" s="32"/>
      <x:c r="I648" s="32" t="n">
        <x:f>IF(E648="","",MAX(0,'Scoring Method'!$B$11-E648-IF(E648&lt;0,1,0)))</x:f>
        <x:v>71</x:v>
      </x:c>
      <x:c r="J648" s="32" t="n">
        <x:v>11</x:v>
      </x:c>
      <x:c r="K648" s="32" t="n">
        <x:v>1</x:v>
      </x:c>
      <x:c r="L648" s="32" t="n">
        <x:v>1</x:v>
      </x:c>
      <x:c r="M648" s="32" t="n">
        <x:v>0</x:v>
      </x:c>
      <x:c r="N648" s="32" t="n">
        <x:v>0</x:v>
      </x:c>
      <x:c r="O648" s="32" t="n">
        <x:v>1</x:v>
      </x:c>
      <x:c r="P648" s="37" t="n">
        <x:f>ROUND('Scoring Method'!$B$2*F648/10,1)</x:f>
        <x:v>0</x:v>
      </x:c>
      <x:c r="Q648" s="37" t="n">
        <x:f>ROUND(MIN('Scoring Method'!$B$3,10*G648),1)</x:f>
        <x:v>0</x:v>
      </x:c>
      <x:c r="R648" s="37" t="n">
        <x:f>IF(H648="",0,ROUND('Scoring Method'!$B$4*(101-H648)/100,1))</x:f>
        <x:v>0</x:v>
      </x:c>
      <x:c r="S648" s="37" t="n">
        <x:f>ROUND(IF(I648="",0,7.5*MIN(1,LN(1+I648)/LN(1+'Scoring Method'!$B$10)))+7.5*LN(1+J648)/LN(1+'Scoring Method'!$B$9),1)</x:f>
        <x:v>11.4</x:v>
      </x:c>
      <x:c r="T648" s="37" t="n">
        <x:f>SUM(K648:O648)</x:f>
        <x:v>3</x:v>
      </x:c>
      <x:c r="U648" s="37" t="n">
        <x:f>ROUND(SUM(P648:T648),1)</x:f>
        <x:v>14.4</x:v>
      </x:c>
      <x:c r="V648" s="32"/>
      <x:c r="W648" s="32" t="str">
        <x:v>연도 등록</x:v>
      </x:c>
    </x:row>
    <x:row r="649" ht="24" customHeight="1">
      <x:c r="A649" s="32" t="n">
        <x:v>645</x:v>
      </x:c>
      <x:c r="B649" s="32" t="str">
        <x:v>정말 정말 좋았지</x:v>
      </x:c>
      <x:c r="C649" s="32" t="str">
        <x:v>조지 오웰(본명: 에릭 아서 블레어)(Eric Arthur Blair)</x:v>
      </x:c>
      <x:c r="D649" s="32" t="str">
        <x:v>에세이</x:v>
      </x:c>
      <x:c r="E649" s="32" t="n">
        <x:v>1952</x:v>
      </x:c>
      <x:c r="F649" s="32" t="n">
        <x:v>0</x:v>
      </x:c>
      <x:c r="G649" s="32" t="n">
        <x:v>0</x:v>
      </x:c>
      <x:c r="H649" s="32"/>
      <x:c r="I649" s="32" t="n">
        <x:f>IF(E649="","",MAX(0,'Scoring Method'!$B$11-E649-IF(E649&lt;0,1,0)))</x:f>
        <x:v>74</x:v>
      </x:c>
      <x:c r="J649" s="32" t="n">
        <x:v>6</x:v>
      </x:c>
      <x:c r="K649" s="32" t="n">
        <x:v>1</x:v>
      </x:c>
      <x:c r="L649" s="32" t="n">
        <x:v>1</x:v>
      </x:c>
      <x:c r="M649" s="32" t="n">
        <x:v>0</x:v>
      </x:c>
      <x:c r="N649" s="32" t="n">
        <x:v>0</x:v>
      </x:c>
      <x:c r="O649" s="32" t="n">
        <x:v>1</x:v>
      </x:c>
      <x:c r="P649" s="37" t="n">
        <x:f>ROUND('Scoring Method'!$B$2*F649/10,1)</x:f>
        <x:v>0</x:v>
      </x:c>
      <x:c r="Q649" s="37" t="n">
        <x:f>ROUND(MIN('Scoring Method'!$B$3,10*G649),1)</x:f>
        <x:v>0</x:v>
      </x:c>
      <x:c r="R649" s="37" t="n">
        <x:f>IF(H649="",0,ROUND('Scoring Method'!$B$4*(101-H649)/100,1))</x:f>
        <x:v>0</x:v>
      </x:c>
      <x:c r="S649" s="37" t="n">
        <x:f>ROUND(IF(I649="",0,7.5*MIN(1,LN(1+I649)/LN(1+'Scoring Method'!$B$10)))+7.5*LN(1+J649)/LN(1+'Scoring Method'!$B$9),1)</x:f>
        <x:v>10.1</x:v>
      </x:c>
      <x:c r="T649" s="37" t="n">
        <x:f>SUM(K649:O649)</x:f>
        <x:v>3</x:v>
      </x:c>
      <x:c r="U649" s="37" t="n">
        <x:f>ROUND(SUM(P649:T649),1)</x:f>
        <x:v>13.1</x:v>
      </x:c>
      <x:c r="V649" s="32"/>
      <x:c r="W649" s="32" t="str">
        <x:v>연도 등록</x:v>
      </x:c>
    </x:row>
    <x:row r="650" ht="24" customHeight="1">
      <x:c r="A650" s="32" t="n">
        <x:v>646</x:v>
      </x:c>
      <x:c r="B650" s="32" t="str">
        <x:v>아무도 말하지 않는 미국 현대사</x:v>
      </x:c>
      <x:c r="C650" s="32" t="str">
        <x:v>올리버 스톤·피터 커즈닉</x:v>
      </x:c>
      <x:c r="D650" s="32" t="str">
        <x:v>기타</x:v>
      </x:c>
      <x:c r="E650" s="32" t="n">
        <x:v>2012</x:v>
      </x:c>
      <x:c r="F650" s="32" t="n">
        <x:v>0</x:v>
      </x:c>
      <x:c r="G650" s="32" t="n">
        <x:v>0</x:v>
      </x:c>
      <x:c r="H650" s="32"/>
      <x:c r="I650" s="32" t="n">
        <x:f>IF(E650="","",MAX(0,'Scoring Method'!$B$11-E650-IF(E650&lt;0,1,0)))</x:f>
        <x:v>14</x:v>
      </x:c>
      <x:c r="J650" s="32" t="n">
        <x:v>4</x:v>
      </x:c>
      <x:c r="K650" s="32" t="n">
        <x:v>1</x:v>
      </x:c>
      <x:c r="L650" s="32" t="n">
        <x:v>1</x:v>
      </x:c>
      <x:c r="M650" s="32" t="n">
        <x:v>0</x:v>
      </x:c>
      <x:c r="N650" s="32" t="n">
        <x:v>0</x:v>
      </x:c>
      <x:c r="O650" s="32" t="n">
        <x:v>1</x:v>
      </x:c>
      <x:c r="P650" s="37" t="n">
        <x:f>ROUND('Scoring Method'!$B$2*F650/10,1)</x:f>
        <x:v>0</x:v>
      </x:c>
      <x:c r="Q650" s="37" t="n">
        <x:f>ROUND(MIN('Scoring Method'!$B$3,10*G650),1)</x:f>
        <x:v>0</x:v>
      </x:c>
      <x:c r="R650" s="37" t="n">
        <x:f>IF(H650="",0,ROUND('Scoring Method'!$B$4*(101-H650)/100,1))</x:f>
        <x:v>0</x:v>
      </x:c>
      <x:c r="S650" s="37" t="n">
        <x:f>ROUND(IF(I650="",0,7.5*MIN(1,LN(1+I650)/LN(1+'Scoring Method'!$B$10)))+7.5*LN(1+J650)/LN(1+'Scoring Method'!$B$9),1)</x:f>
        <x:v>7.3</x:v>
      </x:c>
      <x:c r="T650" s="37" t="n">
        <x:f>SUM(K650:O650)</x:f>
        <x:v>3</x:v>
      </x:c>
      <x:c r="U650" s="37" t="n">
        <x:f>ROUND(SUM(P650:T650),1)</x:f>
        <x:v>10.3</x:v>
      </x:c>
      <x:c r="V650" s="32"/>
      <x:c r="W650" s="32" t="str">
        <x:v>연도 등록</x:v>
      </x:c>
    </x:row>
    <x:row r="651" ht="24" customHeight="1">
      <x:c r="A651" s="32" t="n">
        <x:v>647</x:v>
      </x:c>
      <x:c r="B651" s="32" t="str">
        <x:v>서양의 지혜</x:v>
      </x:c>
      <x:c r="C651" s="32" t="str">
        <x:v>버트런드 러셀(Bertrand Russell)</x:v>
      </x:c>
      <x:c r="D651" s="32" t="str">
        <x:v>철학</x:v>
      </x:c>
      <x:c r="E651" s="32" t="n">
        <x:v>1959</x:v>
      </x:c>
      <x:c r="F651" s="32" t="n">
        <x:v>0</x:v>
      </x:c>
      <x:c r="G651" s="32" t="n">
        <x:v>0</x:v>
      </x:c>
      <x:c r="H651" s="32"/>
      <x:c r="I651" s="32" t="n">
        <x:f>IF(E651="","",MAX(0,'Scoring Method'!$B$11-E651-IF(E651&lt;0,1,0)))</x:f>
        <x:v>67</x:v>
      </x:c>
      <x:c r="J651" s="32" t="n">
        <x:v>5</x:v>
      </x:c>
      <x:c r="K651" s="32" t="n">
        <x:v>1</x:v>
      </x:c>
      <x:c r="L651" s="32" t="n">
        <x:v>1</x:v>
      </x:c>
      <x:c r="M651" s="32" t="n">
        <x:v>0</x:v>
      </x:c>
      <x:c r="N651" s="32" t="n">
        <x:v>0</x:v>
      </x:c>
      <x:c r="O651" s="32" t="n">
        <x:v>1</x:v>
      </x:c>
      <x:c r="P651" s="37" t="n">
        <x:f>ROUND('Scoring Method'!$B$2*F651/10,1)</x:f>
        <x:v>0</x:v>
      </x:c>
      <x:c r="Q651" s="37" t="n">
        <x:f>ROUND(MIN('Scoring Method'!$B$3,10*G651),1)</x:f>
        <x:v>0</x:v>
      </x:c>
      <x:c r="R651" s="37" t="n">
        <x:f>IF(H651="",0,ROUND('Scoring Method'!$B$4*(101-H651)/100,1))</x:f>
        <x:v>0</x:v>
      </x:c>
      <x:c r="S651" s="37" t="n">
        <x:f>ROUND(IF(I651="",0,7.5*MIN(1,LN(1+I651)/LN(1+'Scoring Method'!$B$10)))+7.5*LN(1+J651)/LN(1+'Scoring Method'!$B$9),1)</x:f>
        <x:v>9.6</x:v>
      </x:c>
      <x:c r="T651" s="37" t="n">
        <x:f>SUM(K651:O651)</x:f>
        <x:v>3</x:v>
      </x:c>
      <x:c r="U651" s="37" t="n">
        <x:f>ROUND(SUM(P651:T651),1)</x:f>
        <x:v>12.6</x:v>
      </x:c>
      <x:c r="V651" s="32"/>
      <x:c r="W651" s="32" t="str">
        <x:v>연도 등록</x:v>
      </x:c>
    </x:row>
    <x:row r="652" ht="24" customHeight="1">
      <x:c r="A652" s="32" t="n">
        <x:v>648</x:v>
      </x:c>
      <x:c r="B652" s="32" t="str">
        <x:v>그리스 로마 신화</x:v>
      </x:c>
      <x:c r="C652" s="32" t="str">
        <x:v>강대진</x:v>
      </x:c>
      <x:c r="D652" s="32" t="str">
        <x:v>기타</x:v>
      </x:c>
      <x:c r="E652" s="32" t="n">
        <x:v>2017</x:v>
      </x:c>
      <x:c r="F652" s="32" t="n">
        <x:v>0</x:v>
      </x:c>
      <x:c r="G652" s="32" t="n">
        <x:v>0</x:v>
      </x:c>
      <x:c r="H652" s="32"/>
      <x:c r="I652" s="32" t="n">
        <x:f>IF(E652="","",MAX(0,'Scoring Method'!$B$11-E652-IF(E652&lt;0,1,0)))</x:f>
        <x:v>9</x:v>
      </x:c>
      <x:c r="J652" s="32" t="n">
        <x:v>7</x:v>
      </x:c>
      <x:c r="K652" s="32" t="n">
        <x:v>1</x:v>
      </x:c>
      <x:c r="L652" s="32" t="n">
        <x:v>1</x:v>
      </x:c>
      <x:c r="M652" s="32" t="n">
        <x:v>0</x:v>
      </x:c>
      <x:c r="N652" s="32" t="n">
        <x:v>0</x:v>
      </x:c>
      <x:c r="O652" s="32" t="n">
        <x:v>1</x:v>
      </x:c>
      <x:c r="P652" s="37" t="n">
        <x:f>ROUND('Scoring Method'!$B$2*F652/10,1)</x:f>
        <x:v>0</x:v>
      </x:c>
      <x:c r="Q652" s="37" t="n">
        <x:f>ROUND(MIN('Scoring Method'!$B$3,10*G652),1)</x:f>
        <x:v>0</x:v>
      </x:c>
      <x:c r="R652" s="37" t="n">
        <x:f>IF(H652="",0,ROUND('Scoring Method'!$B$4*(101-H652)/100,1))</x:f>
        <x:v>0</x:v>
      </x:c>
      <x:c r="S652" s="37" t="n">
        <x:f>ROUND(IF(I652="",0,7.5*MIN(1,LN(1+I652)/LN(1+'Scoring Method'!$B$10)))+7.5*LN(1+J652)/LN(1+'Scoring Method'!$B$9),1)</x:f>
        <x:v>8</x:v>
      </x:c>
      <x:c r="T652" s="37" t="n">
        <x:f>SUM(K652:O652)</x:f>
        <x:v>3</x:v>
      </x:c>
      <x:c r="U652" s="37" t="n">
        <x:f>ROUND(SUM(P652:T652),1)</x:f>
        <x:v>11</x:v>
      </x:c>
      <x:c r="V652" s="32"/>
      <x:c r="W652" s="32" t="str">
        <x:v>연도 등록</x:v>
      </x:c>
    </x:row>
    <x:row r="653" ht="24" customHeight="1">
      <x:c r="A653" s="32" t="n">
        <x:v>649</x:v>
      </x:c>
      <x:c r="B653" s="32" t="str">
        <x:v>관부연락선</x:v>
      </x:c>
      <x:c r="C653" s="32" t="str">
        <x:v>이병주</x:v>
      </x:c>
      <x:c r="D653" s="32" t="str">
        <x:v>소설·단편소설</x:v>
      </x:c>
      <x:c r="E653" s="32" t="n">
        <x:v>1968</x:v>
      </x:c>
      <x:c r="F653" s="32" t="n">
        <x:v>0</x:v>
      </x:c>
      <x:c r="G653" s="32" t="n">
        <x:v>0</x:v>
      </x:c>
      <x:c r="H653" s="32"/>
      <x:c r="I653" s="32" t="n">
        <x:f>IF(E653="","",MAX(0,'Scoring Method'!$B$11-E653-IF(E653&lt;0,1,0)))</x:f>
        <x:v>58</x:v>
      </x:c>
      <x:c r="J653" s="32" t="n">
        <x:v>3</x:v>
      </x:c>
      <x:c r="K653" s="32" t="n">
        <x:v>1</x:v>
      </x:c>
      <x:c r="L653" s="32" t="n">
        <x:v>1</x:v>
      </x:c>
      <x:c r="M653" s="32" t="n">
        <x:v>0</x:v>
      </x:c>
      <x:c r="N653" s="32" t="n">
        <x:v>0</x:v>
      </x:c>
      <x:c r="O653" s="32" t="n">
        <x:v>1</x:v>
      </x:c>
      <x:c r="P653" s="37" t="n">
        <x:f>ROUND('Scoring Method'!$B$2*F653/10,1)</x:f>
        <x:v>0</x:v>
      </x:c>
      <x:c r="Q653" s="37" t="n">
        <x:f>ROUND(MIN('Scoring Method'!$B$3,10*G653),1)</x:f>
        <x:v>0</x:v>
      </x:c>
      <x:c r="R653" s="37" t="n">
        <x:f>IF(H653="",0,ROUND('Scoring Method'!$B$4*(101-H653)/100,1))</x:f>
        <x:v>0</x:v>
      </x:c>
      <x:c r="S653" s="37" t="n">
        <x:f>ROUND(IF(I653="",0,7.5*MIN(1,LN(1+I653)/LN(1+'Scoring Method'!$B$10)))+7.5*LN(1+J653)/LN(1+'Scoring Method'!$B$9),1)</x:f>
        <x:v>8.4</x:v>
      </x:c>
      <x:c r="T653" s="37" t="n">
        <x:f>SUM(K653:O653)</x:f>
        <x:v>3</x:v>
      </x:c>
      <x:c r="U653" s="37" t="n">
        <x:f>ROUND(SUM(P653:T653),1)</x:f>
        <x:v>11.4</x:v>
      </x:c>
      <x:c r="V653" s="32"/>
      <x:c r="W653" s="32" t="str">
        <x:v>연도 등록</x:v>
      </x:c>
    </x:row>
    <x:row r="654" ht="24" customHeight="1">
      <x:c r="A654" s="32" t="n">
        <x:v>650</x:v>
      </x:c>
      <x:c r="B654" s="32" t="str">
        <x:v>살아남은 자의 슬픔</x:v>
      </x:c>
      <x:c r="C654" s="32" t="str">
        <x:v>오이겐 베르톨트 프리드리히 브레히트 (Eugen Berthold Friedrich Brecht)</x:v>
      </x:c>
      <x:c r="D654" s="32" t="str">
        <x:v>기타</x:v>
      </x:c>
      <x:c r="E654" s="32" t="n">
        <x:v>1985</x:v>
      </x:c>
      <x:c r="F654" s="32" t="n">
        <x:v>0</x:v>
      </x:c>
      <x:c r="G654" s="32" t="n">
        <x:v>0</x:v>
      </x:c>
      <x:c r="H654" s="32"/>
      <x:c r="I654" s="32" t="n">
        <x:f>IF(E654="","",MAX(0,'Scoring Method'!$B$11-E654-IF(E654&lt;0,1,0)))</x:f>
        <x:v>41</x:v>
      </x:c>
      <x:c r="J654" s="32" t="n">
        <x:v>4</x:v>
      </x:c>
      <x:c r="K654" s="32" t="n">
        <x:v>1</x:v>
      </x:c>
      <x:c r="L654" s="32" t="n">
        <x:v>1</x:v>
      </x:c>
      <x:c r="M654" s="32" t="n">
        <x:v>0</x:v>
      </x:c>
      <x:c r="N654" s="32" t="n">
        <x:v>0</x:v>
      </x:c>
      <x:c r="O654" s="32" t="n">
        <x:v>1</x:v>
      </x:c>
      <x:c r="P654" s="37" t="n">
        <x:f>ROUND('Scoring Method'!$B$2*F654/10,1)</x:f>
        <x:v>0</x:v>
      </x:c>
      <x:c r="Q654" s="37" t="n">
        <x:f>ROUND(MIN('Scoring Method'!$B$3,10*G654),1)</x:f>
        <x:v>0</x:v>
      </x:c>
      <x:c r="R654" s="37" t="n">
        <x:f>IF(H654="",0,ROUND('Scoring Method'!$B$4*(101-H654)/100,1))</x:f>
        <x:v>0</x:v>
      </x:c>
      <x:c r="S654" s="37" t="n">
        <x:f>ROUND(IF(I654="",0,7.5*MIN(1,LN(1+I654)/LN(1+'Scoring Method'!$B$10)))+7.5*LN(1+J654)/LN(1+'Scoring Method'!$B$9),1)</x:f>
        <x:v>8.5</x:v>
      </x:c>
      <x:c r="T654" s="37" t="n">
        <x:f>SUM(K654:O654)</x:f>
        <x:v>3</x:v>
      </x:c>
      <x:c r="U654" s="37" t="n">
        <x:f>ROUND(SUM(P654:T654),1)</x:f>
        <x:v>11.5</x:v>
      </x:c>
      <x:c r="V654" s="32"/>
      <x:c r="W654" s="32" t="str">
        <x:v>연도 등록</x:v>
      </x:c>
    </x:row>
    <x:row r="655" ht="24" customHeight="1">
      <x:c r="A655" s="32" t="n">
        <x:v>651</x:v>
      </x:c>
      <x:c r="B655" s="32" t="str">
        <x:v>이솝 우화(Aesop’s Fables)</x:v>
      </x:c>
      <x:c r="C655" s="32" t="str">
        <x:v>이솝(Aesop)</x:v>
      </x:c>
      <x:c r="D655" s="32" t="str">
        <x:v>소설·단편소설</x:v>
      </x:c>
      <x:c r="E655" s="32"/>
      <x:c r="F655" s="32" t="n">
        <x:v>0</x:v>
      </x:c>
      <x:c r="G655" s="32" t="n">
        <x:v>0</x:v>
      </x:c>
      <x:c r="H655" s="32"/>
      <x:c r="I655" s="32" t="str">
        <x:f>IF(E655="","",MAX(0,'Scoring Method'!$B$11-E655-IF(E655&lt;0,1,0)))</x:f>
      </x:c>
      <x:c r="J655" s="32" t="n">
        <x:v>7</x:v>
      </x:c>
      <x:c r="K655" s="32" t="n">
        <x:v>1</x:v>
      </x:c>
      <x:c r="L655" s="32" t="n">
        <x:v>1</x:v>
      </x:c>
      <x:c r="M655" s="32" t="n">
        <x:v>0</x:v>
      </x:c>
      <x:c r="N655" s="32" t="n">
        <x:v>0</x:v>
      </x:c>
      <x:c r="O655" s="32" t="n">
        <x:v>1</x:v>
      </x:c>
      <x:c r="P655" s="37" t="n">
        <x:f>ROUND('Scoring Method'!$B$2*F655/10,1)</x:f>
        <x:v>0</x:v>
      </x:c>
      <x:c r="Q655" s="37" t="n">
        <x:f>ROUND(MIN('Scoring Method'!$B$3,10*G655),1)</x:f>
        <x:v>0</x:v>
      </x:c>
      <x:c r="R655" s="37" t="n">
        <x:f>IF(H655="",0,ROUND('Scoring Method'!$B$4*(101-H655)/100,1))</x:f>
        <x:v>0</x:v>
      </x:c>
      <x:c r="S655" s="37" t="n">
        <x:f>ROUND(IF(I655="",0,7.5*MIN(1,LN(1+I655)/LN(1+'Scoring Method'!$B$10)))+7.5*LN(1+J655)/LN(1+'Scoring Method'!$B$9),1)</x:f>
        <x:v>5.2</x:v>
      </x:c>
      <x:c r="T655" s="37" t="n">
        <x:f>SUM(K655:O655)</x:f>
        <x:v>3</x:v>
      </x:c>
      <x:c r="U655" s="37" t="n">
        <x:f>ROUND(SUM(P655:T655),1)</x:f>
        <x:v>8.2</x:v>
      </x:c>
      <x:c r="V655" s="32"/>
      <x:c r="W655" s="32" t="str">
        <x:v>연도 미확인</x:v>
      </x:c>
    </x:row>
    <x:row r="656" ht="24" customHeight="1">
      <x:c r="A656" s="32" t="n">
        <x:v>652</x:v>
      </x:c>
      <x:c r="B656" s="32" t="str">
        <x:v>평온의 기술</x:v>
      </x:c>
      <x:c r="C656" s="32" t="str">
        <x:v>강준만</x:v>
      </x:c>
      <x:c r="D656" s="32" t="str">
        <x:v>에세이</x:v>
      </x:c>
      <x:c r="E656" s="32" t="n">
        <x:v>2018</x:v>
      </x:c>
      <x:c r="F656" s="32" t="n">
        <x:v>0</x:v>
      </x:c>
      <x:c r="G656" s="32" t="n">
        <x:v>0</x:v>
      </x:c>
      <x:c r="H656" s="32"/>
      <x:c r="I656" s="32" t="n">
        <x:f>IF(E656="","",MAX(0,'Scoring Method'!$B$11-E656-IF(E656&lt;0,1,0)))</x:f>
        <x:v>8</x:v>
      </x:c>
      <x:c r="J656" s="32" t="n">
        <x:v>3</x:v>
      </x:c>
      <x:c r="K656" s="32" t="n">
        <x:v>1</x:v>
      </x:c>
      <x:c r="L656" s="32" t="n">
        <x:v>1</x:v>
      </x:c>
      <x:c r="M656" s="32" t="n">
        <x:v>0</x:v>
      </x:c>
      <x:c r="N656" s="32" t="n">
        <x:v>0</x:v>
      </x:c>
      <x:c r="O656" s="32" t="n">
        <x:v>1</x:v>
      </x:c>
      <x:c r="P656" s="37" t="n">
        <x:f>ROUND('Scoring Method'!$B$2*F656/10,1)</x:f>
        <x:v>0</x:v>
      </x:c>
      <x:c r="Q656" s="37" t="n">
        <x:f>ROUND(MIN('Scoring Method'!$B$3,10*G656),1)</x:f>
        <x:v>0</x:v>
      </x:c>
      <x:c r="R656" s="37" t="n">
        <x:f>IF(H656="",0,ROUND('Scoring Method'!$B$4*(101-H656)/100,1))</x:f>
        <x:v>0</x:v>
      </x:c>
      <x:c r="S656" s="37" t="n">
        <x:f>ROUND(IF(I656="",0,7.5*MIN(1,LN(1+I656)/LN(1+'Scoring Method'!$B$10)))+7.5*LN(1+J656)/LN(1+'Scoring Method'!$B$9),1)</x:f>
        <x:v>6.1</x:v>
      </x:c>
      <x:c r="T656" s="37" t="n">
        <x:f>SUM(K656:O656)</x:f>
        <x:v>3</x:v>
      </x:c>
      <x:c r="U656" s="37" t="n">
        <x:f>ROUND(SUM(P656:T656),1)</x:f>
        <x:v>9.1</x:v>
      </x:c>
      <x:c r="V656" s="32"/>
      <x:c r="W656" s="32" t="str">
        <x:v>연도 등록</x:v>
      </x:c>
    </x:row>
    <x:row r="657" ht="24" customHeight="1">
      <x:c r="A657" s="32" t="n">
        <x:v>653</x:v>
      </x:c>
      <x:c r="B657" s="32" t="str">
        <x:v>한비자(Han Feizi)</x:v>
      </x:c>
      <x:c r="C657" s="32" t="str">
        <x:v>한비 (Han Fei)</x:v>
      </x:c>
      <x:c r="D657" s="32" t="str">
        <x:v>철학</x:v>
      </x:c>
      <x:c r="E657" s="32"/>
      <x:c r="F657" s="32" t="n">
        <x:v>0</x:v>
      </x:c>
      <x:c r="G657" s="32" t="n">
        <x:v>0</x:v>
      </x:c>
      <x:c r="H657" s="32"/>
      <x:c r="I657" s="32" t="str">
        <x:f>IF(E657="","",MAX(0,'Scoring Method'!$B$11-E657-IF(E657&lt;0,1,0)))</x:f>
      </x:c>
      <x:c r="J657" s="32" t="n">
        <x:v>6</x:v>
      </x:c>
      <x:c r="K657" s="32" t="n">
        <x:v>1</x:v>
      </x:c>
      <x:c r="L657" s="32" t="n">
        <x:v>1</x:v>
      </x:c>
      <x:c r="M657" s="32" t="n">
        <x:v>0</x:v>
      </x:c>
      <x:c r="N657" s="32" t="n">
        <x:v>0</x:v>
      </x:c>
      <x:c r="O657" s="32" t="n">
        <x:v>1</x:v>
      </x:c>
      <x:c r="P657" s="37" t="n">
        <x:f>ROUND('Scoring Method'!$B$2*F657/10,1)</x:f>
        <x:v>0</x:v>
      </x:c>
      <x:c r="Q657" s="37" t="n">
        <x:f>ROUND(MIN('Scoring Method'!$B$3,10*G657),1)</x:f>
        <x:v>0</x:v>
      </x:c>
      <x:c r="R657" s="37" t="n">
        <x:f>IF(H657="",0,ROUND('Scoring Method'!$B$4*(101-H657)/100,1))</x:f>
        <x:v>0</x:v>
      </x:c>
      <x:c r="S657" s="37" t="n">
        <x:f>ROUND(IF(I657="",0,7.5*MIN(1,LN(1+I657)/LN(1+'Scoring Method'!$B$10)))+7.5*LN(1+J657)/LN(1+'Scoring Method'!$B$9),1)</x:f>
        <x:v>4.9</x:v>
      </x:c>
      <x:c r="T657" s="37" t="n">
        <x:f>SUM(K657:O657)</x:f>
        <x:v>3</x:v>
      </x:c>
      <x:c r="U657" s="37" t="n">
        <x:f>ROUND(SUM(P657:T657),1)</x:f>
        <x:v>7.9</x:v>
      </x:c>
      <x:c r="V657" s="32"/>
      <x:c r="W657" s="32" t="str">
        <x:v>연도 미확인</x:v>
      </x:c>
    </x:row>
    <x:row r="658" ht="24" customHeight="1">
      <x:c r="A658" s="32" t="n">
        <x:v>654</x:v>
      </x:c>
      <x:c r="B658" s="32" t="str">
        <x:v>고민하는 힘</x:v>
      </x:c>
      <x:c r="C658" s="32" t="str">
        <x:v>강상중(Kang Sang-jung)</x:v>
      </x:c>
      <x:c r="D658" s="32" t="str">
        <x:v>에세이</x:v>
      </x:c>
      <x:c r="E658" s="32" t="n">
        <x:v>2008</x:v>
      </x:c>
      <x:c r="F658" s="32" t="n">
        <x:v>0</x:v>
      </x:c>
      <x:c r="G658" s="32" t="n">
        <x:v>0</x:v>
      </x:c>
      <x:c r="H658" s="32"/>
      <x:c r="I658" s="32" t="n">
        <x:f>IF(E658="","",MAX(0,'Scoring Method'!$B$11-E658-IF(E658&lt;0,1,0)))</x:f>
        <x:v>18</x:v>
      </x:c>
      <x:c r="J658" s="32" t="n">
        <x:v>7</x:v>
      </x:c>
      <x:c r="K658" s="32" t="n">
        <x:v>1</x:v>
      </x:c>
      <x:c r="L658" s="32" t="n">
        <x:v>1</x:v>
      </x:c>
      <x:c r="M658" s="32" t="n">
        <x:v>0</x:v>
      </x:c>
      <x:c r="N658" s="32" t="n">
        <x:v>0</x:v>
      </x:c>
      <x:c r="O658" s="32" t="n">
        <x:v>1</x:v>
      </x:c>
      <x:c r="P658" s="37" t="n">
        <x:f>ROUND('Scoring Method'!$B$2*F658/10,1)</x:f>
        <x:v>0</x:v>
      </x:c>
      <x:c r="Q658" s="37" t="n">
        <x:f>ROUND(MIN('Scoring Method'!$B$3,10*G658),1)</x:f>
        <x:v>0</x:v>
      </x:c>
      <x:c r="R658" s="37" t="n">
        <x:f>IF(H658="",0,ROUND('Scoring Method'!$B$4*(101-H658)/100,1))</x:f>
        <x:v>0</x:v>
      </x:c>
      <x:c r="S658" s="37" t="n">
        <x:f>ROUND(IF(I658="",0,7.5*MIN(1,LN(1+I658)/LN(1+'Scoring Method'!$B$10)))+7.5*LN(1+J658)/LN(1+'Scoring Method'!$B$9),1)</x:f>
        <x:v>8.8</x:v>
      </x:c>
      <x:c r="T658" s="37" t="n">
        <x:f>SUM(K658:O658)</x:f>
        <x:v>3</x:v>
      </x:c>
      <x:c r="U658" s="37" t="n">
        <x:f>ROUND(SUM(P658:T658),1)</x:f>
        <x:v>11.8</x:v>
      </x:c>
      <x:c r="V658" s="32"/>
      <x:c r="W658" s="32" t="str">
        <x:v>연도 등록</x:v>
      </x:c>
    </x:row>
    <x:row r="659" ht="24" customHeight="1">
      <x:c r="A659" s="32" t="n">
        <x:v>655</x:v>
      </x:c>
      <x:c r="B659" s="32" t="str">
        <x:v>영속패전론</x:v>
      </x:c>
      <x:c r="C659" s="32" t="str">
        <x:v>시라이 사토시 (Satoshi Shirai)</x:v>
      </x:c>
      <x:c r="D659" s="32" t="str">
        <x:v>기타</x:v>
      </x:c>
      <x:c r="E659" s="32" t="n">
        <x:v>2013</x:v>
      </x:c>
      <x:c r="F659" s="32" t="n">
        <x:v>0</x:v>
      </x:c>
      <x:c r="G659" s="32" t="n">
        <x:v>0</x:v>
      </x:c>
      <x:c r="H659" s="32"/>
      <x:c r="I659" s="32" t="n">
        <x:f>IF(E659="","",MAX(0,'Scoring Method'!$B$11-E659-IF(E659&lt;0,1,0)))</x:f>
        <x:v>13</x:v>
      </x:c>
      <x:c r="J659" s="32" t="n">
        <x:v>4</x:v>
      </x:c>
      <x:c r="K659" s="32" t="n">
        <x:v>1</x:v>
      </x:c>
      <x:c r="L659" s="32" t="n">
        <x:v>1</x:v>
      </x:c>
      <x:c r="M659" s="32" t="n">
        <x:v>0</x:v>
      </x:c>
      <x:c r="N659" s="32" t="n">
        <x:v>0</x:v>
      </x:c>
      <x:c r="O659" s="32" t="n">
        <x:v>1</x:v>
      </x:c>
      <x:c r="P659" s="37" t="n">
        <x:f>ROUND('Scoring Method'!$B$2*F659/10,1)</x:f>
        <x:v>0</x:v>
      </x:c>
      <x:c r="Q659" s="37" t="n">
        <x:f>ROUND(MIN('Scoring Method'!$B$3,10*G659),1)</x:f>
        <x:v>0</x:v>
      </x:c>
      <x:c r="R659" s="37" t="n">
        <x:f>IF(H659="",0,ROUND('Scoring Method'!$B$4*(101-H659)/100,1))</x:f>
        <x:v>0</x:v>
      </x:c>
      <x:c r="S659" s="37" t="n">
        <x:f>ROUND(IF(I659="",0,7.5*MIN(1,LN(1+I659)/LN(1+'Scoring Method'!$B$10)))+7.5*LN(1+J659)/LN(1+'Scoring Method'!$B$9),1)</x:f>
        <x:v>7.2</x:v>
      </x:c>
      <x:c r="T659" s="37" t="n">
        <x:f>SUM(K659:O659)</x:f>
        <x:v>3</x:v>
      </x:c>
      <x:c r="U659" s="37" t="n">
        <x:f>ROUND(SUM(P659:T659),1)</x:f>
        <x:v>10.2</x:v>
      </x:c>
      <x:c r="V659" s="32"/>
      <x:c r="W659" s="32" t="str">
        <x:v>연도 등록</x:v>
      </x:c>
    </x:row>
    <x:row r="660" ht="24" customHeight="1">
      <x:c r="A660" s="32" t="n">
        <x:v>656</x:v>
      </x:c>
      <x:c r="B660" s="32" t="str">
        <x:v>오감도(Crow’s Eye View)</x:v>
      </x:c>
      <x:c r="C660" s="32" t="str">
        <x:v>이상(본명: 김해경)(Kim Haegyŏng)</x:v>
      </x:c>
      <x:c r="D660" s="32" t="str">
        <x:v>시</x:v>
      </x:c>
      <x:c r="E660" s="32" t="n">
        <x:v>1934</x:v>
      </x:c>
      <x:c r="F660" s="32" t="n">
        <x:v>0</x:v>
      </x:c>
      <x:c r="G660" s="32" t="n">
        <x:v>0</x:v>
      </x:c>
      <x:c r="H660" s="32"/>
      <x:c r="I660" s="32" t="n">
        <x:f>IF(E660="","",MAX(0,'Scoring Method'!$B$11-E660-IF(E660&lt;0,1,0)))</x:f>
        <x:v>92</x:v>
      </x:c>
      <x:c r="J660" s="32" t="n">
        <x:v>6</x:v>
      </x:c>
      <x:c r="K660" s="32" t="n">
        <x:v>1</x:v>
      </x:c>
      <x:c r="L660" s="32" t="n">
        <x:v>1</x:v>
      </x:c>
      <x:c r="M660" s="32" t="n">
        <x:v>0</x:v>
      </x:c>
      <x:c r="N660" s="32" t="n">
        <x:v>0</x:v>
      </x:c>
      <x:c r="O660" s="32" t="n">
        <x:v>1</x:v>
      </x:c>
      <x:c r="P660" s="37" t="n">
        <x:f>ROUND('Scoring Method'!$B$2*F660/10,1)</x:f>
        <x:v>0</x:v>
      </x:c>
      <x:c r="Q660" s="37" t="n">
        <x:f>ROUND(MIN('Scoring Method'!$B$3,10*G660),1)</x:f>
        <x:v>0</x:v>
      </x:c>
      <x:c r="R660" s="37" t="n">
        <x:f>IF(H660="",0,ROUND('Scoring Method'!$B$4*(101-H660)/100,1))</x:f>
        <x:v>0</x:v>
      </x:c>
      <x:c r="S660" s="37" t="n">
        <x:f>ROUND(IF(I660="",0,7.5*MIN(1,LN(1+I660)/LN(1+'Scoring Method'!$B$10)))+7.5*LN(1+J660)/LN(1+'Scoring Method'!$B$9),1)</x:f>
        <x:v>10.3</x:v>
      </x:c>
      <x:c r="T660" s="37" t="n">
        <x:f>SUM(K660:O660)</x:f>
        <x:v>3</x:v>
      </x:c>
      <x:c r="U660" s="37" t="n">
        <x:f>ROUND(SUM(P660:T660),1)</x:f>
        <x:v>13.3</x:v>
      </x:c>
      <x:c r="V660" s="32"/>
      <x:c r="W660" s="32" t="str">
        <x:v>연도 등록</x:v>
      </x:c>
    </x:row>
    <x:row r="661" ht="24" customHeight="1">
      <x:c r="A661" s="32" t="n">
        <x:v>657</x:v>
      </x:c>
      <x:c r="B661" s="32" t="str">
        <x:v>남산의 부장들</x:v>
      </x:c>
      <x:c r="C661" s="32" t="str">
        <x:v>김충식 (Kim Chung-sik)</x:v>
      </x:c>
      <x:c r="D661" s="32" t="str">
        <x:v>기타</x:v>
      </x:c>
      <x:c r="E661" s="32" t="n">
        <x:v>1992</x:v>
      </x:c>
      <x:c r="F661" s="32" t="n">
        <x:v>0</x:v>
      </x:c>
      <x:c r="G661" s="32" t="n">
        <x:v>0</x:v>
      </x:c>
      <x:c r="H661" s="32"/>
      <x:c r="I661" s="32" t="n">
        <x:f>IF(E661="","",MAX(0,'Scoring Method'!$B$11-E661-IF(E661&lt;0,1,0)))</x:f>
        <x:v>34</x:v>
      </x:c>
      <x:c r="J661" s="32" t="n">
        <x:v>3</x:v>
      </x:c>
      <x:c r="K661" s="32" t="n">
        <x:v>1</x:v>
      </x:c>
      <x:c r="L661" s="32" t="n">
        <x:v>1</x:v>
      </x:c>
      <x:c r="M661" s="32" t="n">
        <x:v>0</x:v>
      </x:c>
      <x:c r="N661" s="32" t="n">
        <x:v>0</x:v>
      </x:c>
      <x:c r="O661" s="32" t="n">
        <x:v>1</x:v>
      </x:c>
      <x:c r="P661" s="37" t="n">
        <x:f>ROUND('Scoring Method'!$B$2*F661/10,1)</x:f>
        <x:v>0</x:v>
      </x:c>
      <x:c r="Q661" s="37" t="n">
        <x:f>ROUND(MIN('Scoring Method'!$B$3,10*G661),1)</x:f>
        <x:v>0</x:v>
      </x:c>
      <x:c r="R661" s="37" t="n">
        <x:f>IF(H661="",0,ROUND('Scoring Method'!$B$4*(101-H661)/100,1))</x:f>
        <x:v>0</x:v>
      </x:c>
      <x:c r="S661" s="37" t="n">
        <x:f>ROUND(IF(I661="",0,7.5*MIN(1,LN(1+I661)/LN(1+'Scoring Method'!$B$10)))+7.5*LN(1+J661)/LN(1+'Scoring Method'!$B$9),1)</x:f>
        <x:v>7.8</x:v>
      </x:c>
      <x:c r="T661" s="37" t="n">
        <x:f>SUM(K661:O661)</x:f>
        <x:v>3</x:v>
      </x:c>
      <x:c r="U661" s="37" t="n">
        <x:f>ROUND(SUM(P661:T661),1)</x:f>
        <x:v>10.8</x:v>
      </x:c>
      <x:c r="V661" s="32"/>
      <x:c r="W661" s="32" t="str">
        <x:v>연도 등록</x:v>
      </x:c>
    </x:row>
    <x:row r="662" ht="24" customHeight="1">
      <x:c r="A662" s="32" t="n">
        <x:v>658</x:v>
      </x:c>
      <x:c r="B662" s="32" t="str">
        <x:v>시간의 역사(A Brief History of Time)</x:v>
      </x:c>
      <x:c r="C662" s="32" t="str">
        <x:v>스티븐 호킹(Stephen Hawking)</x:v>
      </x:c>
      <x:c r="D662" s="32" t="str">
        <x:v>기타</x:v>
      </x:c>
      <x:c r="E662" s="32" t="n">
        <x:v>1988</x:v>
      </x:c>
      <x:c r="F662" s="32" t="n">
        <x:v>0</x:v>
      </x:c>
      <x:c r="G662" s="32" t="n">
        <x:v>0</x:v>
      </x:c>
      <x:c r="H662" s="32"/>
      <x:c r="I662" s="32" t="n">
        <x:f>IF(E662="","",MAX(0,'Scoring Method'!$B$11-E662-IF(E662&lt;0,1,0)))</x:f>
        <x:v>38</x:v>
      </x:c>
      <x:c r="J662" s="32" t="n">
        <x:v>3</x:v>
      </x:c>
      <x:c r="K662" s="32" t="n">
        <x:v>1</x:v>
      </x:c>
      <x:c r="L662" s="32" t="n">
        <x:v>1</x:v>
      </x:c>
      <x:c r="M662" s="32" t="n">
        <x:v>0</x:v>
      </x:c>
      <x:c r="N662" s="32" t="n">
        <x:v>0</x:v>
      </x:c>
      <x:c r="O662" s="32" t="n">
        <x:v>1</x:v>
      </x:c>
      <x:c r="P662" s="37" t="n">
        <x:f>ROUND('Scoring Method'!$B$2*F662/10,1)</x:f>
        <x:v>0</x:v>
      </x:c>
      <x:c r="Q662" s="37" t="n">
        <x:f>ROUND(MIN('Scoring Method'!$B$3,10*G662),1)</x:f>
        <x:v>0</x:v>
      </x:c>
      <x:c r="R662" s="37" t="n">
        <x:f>IF(H662="",0,ROUND('Scoring Method'!$B$4*(101-H662)/100,1))</x:f>
        <x:v>0</x:v>
      </x:c>
      <x:c r="S662" s="37" t="n">
        <x:f>ROUND(IF(I662="",0,7.5*MIN(1,LN(1+I662)/LN(1+'Scoring Method'!$B$10)))+7.5*LN(1+J662)/LN(1+'Scoring Method'!$B$9),1)</x:f>
        <x:v>7.9</x:v>
      </x:c>
      <x:c r="T662" s="37" t="n">
        <x:f>SUM(K662:O662)</x:f>
        <x:v>3</x:v>
      </x:c>
      <x:c r="U662" s="37" t="n">
        <x:f>ROUND(SUM(P662:T662),1)</x:f>
        <x:v>10.9</x:v>
      </x:c>
      <x:c r="V662" s="32"/>
      <x:c r="W662" s="32" t="str">
        <x:v>연도 등록</x:v>
      </x:c>
    </x:row>
    <x:row r="663" ht="24" customHeight="1">
      <x:c r="A663" s="32" t="n">
        <x:v>659</x:v>
      </x:c>
      <x:c r="B663" s="32" t="str">
        <x:v>종교의 기원</x:v>
      </x:c>
      <x:c r="C663" s="32" t="str">
        <x:v>지그문트 프로이트(Sigmund Freud)</x:v>
      </x:c>
      <x:c r="D663" s="32" t="str">
        <x:v>기타</x:v>
      </x:c>
      <x:c r="E663" s="32" t="n">
        <x:v>2004</x:v>
      </x:c>
      <x:c r="F663" s="32" t="n">
        <x:v>0</x:v>
      </x:c>
      <x:c r="G663" s="32" t="n">
        <x:v>0</x:v>
      </x:c>
      <x:c r="H663" s="32"/>
      <x:c r="I663" s="32" t="n">
        <x:f>IF(E663="","",MAX(0,'Scoring Method'!$B$11-E663-IF(E663&lt;0,1,0)))</x:f>
        <x:v>22</x:v>
      </x:c>
      <x:c r="J663" s="32" t="n">
        <x:v>4</x:v>
      </x:c>
      <x:c r="K663" s="32" t="n">
        <x:v>1</x:v>
      </x:c>
      <x:c r="L663" s="32" t="n">
        <x:v>1</x:v>
      </x:c>
      <x:c r="M663" s="32" t="n">
        <x:v>0</x:v>
      </x:c>
      <x:c r="N663" s="32" t="n">
        <x:v>0</x:v>
      </x:c>
      <x:c r="O663" s="32" t="n">
        <x:v>1</x:v>
      </x:c>
      <x:c r="P663" s="37" t="n">
        <x:f>ROUND('Scoring Method'!$B$2*F663/10,1)</x:f>
        <x:v>0</x:v>
      </x:c>
      <x:c r="Q663" s="37" t="n">
        <x:f>ROUND(MIN('Scoring Method'!$B$3,10*G663),1)</x:f>
        <x:v>0</x:v>
      </x:c>
      <x:c r="R663" s="37" t="n">
        <x:f>IF(H663="",0,ROUND('Scoring Method'!$B$4*(101-H663)/100,1))</x:f>
        <x:v>0</x:v>
      </x:c>
      <x:c r="S663" s="37" t="n">
        <x:f>ROUND(IF(I663="",0,7.5*MIN(1,LN(1+I663)/LN(1+'Scoring Method'!$B$10)))+7.5*LN(1+J663)/LN(1+'Scoring Method'!$B$9),1)</x:f>
        <x:v>7.8</x:v>
      </x:c>
      <x:c r="T663" s="37" t="n">
        <x:f>SUM(K663:O663)</x:f>
        <x:v>3</x:v>
      </x:c>
      <x:c r="U663" s="37" t="n">
        <x:f>ROUND(SUM(P663:T663),1)</x:f>
        <x:v>10.8</x:v>
      </x:c>
      <x:c r="V663" s="32"/>
      <x:c r="W663" s="32" t="str">
        <x:v>연도 등록</x:v>
      </x:c>
    </x:row>
    <x:row r="664" ht="24" customHeight="1">
      <x:c r="A664" s="32" t="n">
        <x:v>660</x:v>
      </x:c>
      <x:c r="B664" s="32" t="str">
        <x:v>소돔 120일(The 120 Days of Sodom)</x:v>
      </x:c>
      <x:c r="C664" s="32" t="str">
        <x:v>마르키 드 사드(Donatien Alphonse François de Sade)</x:v>
      </x:c>
      <x:c r="D664" s="32" t="str">
        <x:v>소설·단편소설</x:v>
      </x:c>
      <x:c r="E664" s="32" t="n">
        <x:v>1904</x:v>
      </x:c>
      <x:c r="F664" s="32" t="n">
        <x:v>0</x:v>
      </x:c>
      <x:c r="G664" s="32" t="n">
        <x:v>0</x:v>
      </x:c>
      <x:c r="H664" s="32"/>
      <x:c r="I664" s="32" t="n">
        <x:f>IF(E664="","",MAX(0,'Scoring Method'!$B$11-E664-IF(E664&lt;0,1,0)))</x:f>
        <x:v>122</x:v>
      </x:c>
      <x:c r="J664" s="32" t="n">
        <x:v>7</x:v>
      </x:c>
      <x:c r="K664" s="32" t="n">
        <x:v>1</x:v>
      </x:c>
      <x:c r="L664" s="32" t="n">
        <x:v>1</x:v>
      </x:c>
      <x:c r="M664" s="32" t="n">
        <x:v>0</x:v>
      </x:c>
      <x:c r="N664" s="32" t="n">
        <x:v>0</x:v>
      </x:c>
      <x:c r="O664" s="32" t="n">
        <x:v>1</x:v>
      </x:c>
      <x:c r="P664" s="37" t="n">
        <x:f>ROUND('Scoring Method'!$B$2*F664/10,1)</x:f>
        <x:v>0</x:v>
      </x:c>
      <x:c r="Q664" s="37" t="n">
        <x:f>ROUND(MIN('Scoring Method'!$B$3,10*G664),1)</x:f>
        <x:v>0</x:v>
      </x:c>
      <x:c r="R664" s="37" t="n">
        <x:f>IF(H664="",0,ROUND('Scoring Method'!$B$4*(101-H664)/100,1))</x:f>
        <x:v>0</x:v>
      </x:c>
      <x:c r="S664" s="37" t="n">
        <x:f>ROUND(IF(I664="",0,7.5*MIN(1,LN(1+I664)/LN(1+'Scoring Method'!$B$10)))+7.5*LN(1+J664)/LN(1+'Scoring Method'!$B$9),1)</x:f>
        <x:v>11</x:v>
      </x:c>
      <x:c r="T664" s="37" t="n">
        <x:f>SUM(K664:O664)</x:f>
        <x:v>3</x:v>
      </x:c>
      <x:c r="U664" s="37" t="n">
        <x:f>ROUND(SUM(P664:T664),1)</x:f>
        <x:v>14</x:v>
      </x:c>
      <x:c r="V664" s="32"/>
      <x:c r="W664" s="32" t="str">
        <x:v>연도 등록</x:v>
      </x:c>
    </x:row>
    <x:row r="665" ht="24" customHeight="1">
      <x:c r="A665" s="32" t="n">
        <x:v>661</x:v>
      </x:c>
      <x:c r="B665" s="32" t="str">
        <x:v>음식문화의 수수께끼(Good to Eat: Riddles of Food and Culture)</x:v>
      </x:c>
      <x:c r="C665" s="32" t="str">
        <x:v>마빈 해리스(Marvin Harris)</x:v>
      </x:c>
      <x:c r="D665" s="32" t="str">
        <x:v>기타</x:v>
      </x:c>
      <x:c r="E665" s="32" t="n">
        <x:v>1985</x:v>
      </x:c>
      <x:c r="F665" s="32" t="n">
        <x:v>0</x:v>
      </x:c>
      <x:c r="G665" s="32" t="n">
        <x:v>0</x:v>
      </x:c>
      <x:c r="H665" s="32"/>
      <x:c r="I665" s="32" t="n">
        <x:f>IF(E665="","",MAX(0,'Scoring Method'!$B$11-E665-IF(E665&lt;0,1,0)))</x:f>
        <x:v>41</x:v>
      </x:c>
      <x:c r="J665" s="32" t="n">
        <x:v>5</x:v>
      </x:c>
      <x:c r="K665" s="32" t="n">
        <x:v>1</x:v>
      </x:c>
      <x:c r="L665" s="32" t="n">
        <x:v>1</x:v>
      </x:c>
      <x:c r="M665" s="32" t="n">
        <x:v>0</x:v>
      </x:c>
      <x:c r="N665" s="32" t="n">
        <x:v>0</x:v>
      </x:c>
      <x:c r="O665" s="32" t="n">
        <x:v>1</x:v>
      </x:c>
      <x:c r="P665" s="37" t="n">
        <x:f>ROUND('Scoring Method'!$B$2*F665/10,1)</x:f>
        <x:v>0</x:v>
      </x:c>
      <x:c r="Q665" s="37" t="n">
        <x:f>ROUND(MIN('Scoring Method'!$B$3,10*G665),1)</x:f>
        <x:v>0</x:v>
      </x:c>
      <x:c r="R665" s="37" t="n">
        <x:f>IF(H665="",0,ROUND('Scoring Method'!$B$4*(101-H665)/100,1))</x:f>
        <x:v>0</x:v>
      </x:c>
      <x:c r="S665" s="37" t="n">
        <x:f>ROUND(IF(I665="",0,7.5*MIN(1,LN(1+I665)/LN(1+'Scoring Method'!$B$10)))+7.5*LN(1+J665)/LN(1+'Scoring Method'!$B$9),1)</x:f>
        <x:v>9</x:v>
      </x:c>
      <x:c r="T665" s="37" t="n">
        <x:f>SUM(K665:O665)</x:f>
        <x:v>3</x:v>
      </x:c>
      <x:c r="U665" s="37" t="n">
        <x:f>ROUND(SUM(P665:T665),1)</x:f>
        <x:v>12</x:v>
      </x:c>
      <x:c r="V665" s="32"/>
      <x:c r="W665" s="32" t="str">
        <x:v>연도 등록</x:v>
      </x:c>
    </x:row>
    <x:row r="666" ht="24" customHeight="1">
      <x:c r="A666" s="32" t="n">
        <x:v>662</x:v>
      </x:c>
      <x:c r="B666" s="32" t="str">
        <x:v>소용돌이의 한국정치(Korea: The Politics of the Vortex)</x:v>
      </x:c>
      <x:c r="C666" s="32" t="str">
        <x:v>그레고리 헨더슨(Gregory Henderson)</x:v>
      </x:c>
      <x:c r="D666" s="32" t="str">
        <x:v>기타</x:v>
      </x:c>
      <x:c r="E666" s="32" t="n">
        <x:v>1968</x:v>
      </x:c>
      <x:c r="F666" s="32" t="n">
        <x:v>0</x:v>
      </x:c>
      <x:c r="G666" s="32" t="n">
        <x:v>0</x:v>
      </x:c>
      <x:c r="H666" s="32"/>
      <x:c r="I666" s="32" t="n">
        <x:f>IF(E666="","",MAX(0,'Scoring Method'!$B$11-E666-IF(E666&lt;0,1,0)))</x:f>
        <x:v>58</x:v>
      </x:c>
      <x:c r="J666" s="32" t="n">
        <x:v>3</x:v>
      </x:c>
      <x:c r="K666" s="32" t="n">
        <x:v>1</x:v>
      </x:c>
      <x:c r="L666" s="32" t="n">
        <x:v>1</x:v>
      </x:c>
      <x:c r="M666" s="32" t="n">
        <x:v>0</x:v>
      </x:c>
      <x:c r="N666" s="32" t="n">
        <x:v>0</x:v>
      </x:c>
      <x:c r="O666" s="32" t="n">
        <x:v>1</x:v>
      </x:c>
      <x:c r="P666" s="37" t="n">
        <x:f>ROUND('Scoring Method'!$B$2*F666/10,1)</x:f>
        <x:v>0</x:v>
      </x:c>
      <x:c r="Q666" s="37" t="n">
        <x:f>ROUND(MIN('Scoring Method'!$B$3,10*G666),1)</x:f>
        <x:v>0</x:v>
      </x:c>
      <x:c r="R666" s="37" t="n">
        <x:f>IF(H666="",0,ROUND('Scoring Method'!$B$4*(101-H666)/100,1))</x:f>
        <x:v>0</x:v>
      </x:c>
      <x:c r="S666" s="37" t="n">
        <x:f>ROUND(IF(I666="",0,7.5*MIN(1,LN(1+I666)/LN(1+'Scoring Method'!$B$10)))+7.5*LN(1+J666)/LN(1+'Scoring Method'!$B$9),1)</x:f>
        <x:v>8.4</x:v>
      </x:c>
      <x:c r="T666" s="37" t="n">
        <x:f>SUM(K666:O666)</x:f>
        <x:v>3</x:v>
      </x:c>
      <x:c r="U666" s="37" t="n">
        <x:f>ROUND(SUM(P666:T666),1)</x:f>
        <x:v>11.4</x:v>
      </x:c>
      <x:c r="V666" s="32"/>
      <x:c r="W666" s="32" t="str">
        <x:v>연도 등록</x:v>
      </x:c>
    </x:row>
    <x:row r="667" ht="24" customHeight="1">
      <x:c r="A667" s="32" t="n">
        <x:v>663</x:v>
      </x:c>
      <x:c r="B667" s="32" t="str">
        <x:v>조직의 성쇠</x:v>
      </x:c>
      <x:c r="C667" s="32" t="str">
        <x:v>사카이야 다이치 (Taichi Sakaiya)</x:v>
      </x:c>
      <x:c r="D667" s="32" t="str">
        <x:v>경제</x:v>
      </x:c>
      <x:c r="E667" s="32" t="n">
        <x:v>1993</x:v>
      </x:c>
      <x:c r="F667" s="32" t="n">
        <x:v>0</x:v>
      </x:c>
      <x:c r="G667" s="32" t="n">
        <x:v>0</x:v>
      </x:c>
      <x:c r="H667" s="32"/>
      <x:c r="I667" s="32" t="n">
        <x:f>IF(E667="","",MAX(0,'Scoring Method'!$B$11-E667-IF(E667&lt;0,1,0)))</x:f>
        <x:v>33</x:v>
      </x:c>
      <x:c r="J667" s="32" t="n">
        <x:v>3</x:v>
      </x:c>
      <x:c r="K667" s="32" t="n">
        <x:v>1</x:v>
      </x:c>
      <x:c r="L667" s="32" t="n">
        <x:v>1</x:v>
      </x:c>
      <x:c r="M667" s="32" t="n">
        <x:v>0</x:v>
      </x:c>
      <x:c r="N667" s="32" t="n">
        <x:v>0</x:v>
      </x:c>
      <x:c r="O667" s="32" t="n">
        <x:v>1</x:v>
      </x:c>
      <x:c r="P667" s="37" t="n">
        <x:f>ROUND('Scoring Method'!$B$2*F667/10,1)</x:f>
        <x:v>0</x:v>
      </x:c>
      <x:c r="Q667" s="37" t="n">
        <x:f>ROUND(MIN('Scoring Method'!$B$3,10*G667),1)</x:f>
        <x:v>0</x:v>
      </x:c>
      <x:c r="R667" s="37" t="n">
        <x:f>IF(H667="",0,ROUND('Scoring Method'!$B$4*(101-H667)/100,1))</x:f>
        <x:v>0</x:v>
      </x:c>
      <x:c r="S667" s="37" t="n">
        <x:f>ROUND(IF(I667="",0,7.5*MIN(1,LN(1+I667)/LN(1+'Scoring Method'!$B$10)))+7.5*LN(1+J667)/LN(1+'Scoring Method'!$B$9),1)</x:f>
        <x:v>7.7</x:v>
      </x:c>
      <x:c r="T667" s="37" t="n">
        <x:f>SUM(K667:O667)</x:f>
        <x:v>3</x:v>
      </x:c>
      <x:c r="U667" s="37" t="n">
        <x:f>ROUND(SUM(P667:T667),1)</x:f>
        <x:v>10.7</x:v>
      </x:c>
      <x:c r="V667" s="32"/>
      <x:c r="W667" s="32" t="str">
        <x:v>연도 등록</x:v>
      </x:c>
    </x:row>
    <x:row r="668" ht="24" customHeight="1">
      <x:c r="A668" s="32" t="n">
        <x:v>664</x:v>
      </x:c>
      <x:c r="B668" s="32" t="str">
        <x:v>곰브리치 세계사(A Little History of the World)</x:v>
      </x:c>
      <x:c r="C668" s="32" t="str">
        <x:v>에른스트 곰브리치(Ernst H. Gombrich)</x:v>
      </x:c>
      <x:c r="D668" s="32" t="str">
        <x:v>기타</x:v>
      </x:c>
      <x:c r="E668" s="32" t="n">
        <x:v>1936</x:v>
      </x:c>
      <x:c r="F668" s="32" t="n">
        <x:v>0</x:v>
      </x:c>
      <x:c r="G668" s="32" t="n">
        <x:v>0</x:v>
      </x:c>
      <x:c r="H668" s="32"/>
      <x:c r="I668" s="32" t="n">
        <x:f>IF(E668="","",MAX(0,'Scoring Method'!$B$11-E668-IF(E668&lt;0,1,0)))</x:f>
        <x:v>90</x:v>
      </x:c>
      <x:c r="J668" s="32" t="n">
        <x:v>7</x:v>
      </x:c>
      <x:c r="K668" s="32" t="n">
        <x:v>1</x:v>
      </x:c>
      <x:c r="L668" s="32" t="n">
        <x:v>1</x:v>
      </x:c>
      <x:c r="M668" s="32" t="n">
        <x:v>0</x:v>
      </x:c>
      <x:c r="N668" s="32" t="n">
        <x:v>0</x:v>
      </x:c>
      <x:c r="O668" s="32" t="n">
        <x:v>1</x:v>
      </x:c>
      <x:c r="P668" s="37" t="n">
        <x:f>ROUND('Scoring Method'!$B$2*F668/10,1)</x:f>
        <x:v>0</x:v>
      </x:c>
      <x:c r="Q668" s="37" t="n">
        <x:f>ROUND(MIN('Scoring Method'!$B$3,10*G668),1)</x:f>
        <x:v>0</x:v>
      </x:c>
      <x:c r="R668" s="37" t="n">
        <x:f>IF(H668="",0,ROUND('Scoring Method'!$B$4*(101-H668)/100,1))</x:f>
        <x:v>0</x:v>
      </x:c>
      <x:c r="S668" s="37" t="n">
        <x:f>ROUND(IF(I668="",0,7.5*MIN(1,LN(1+I668)/LN(1+'Scoring Method'!$B$10)))+7.5*LN(1+J668)/LN(1+'Scoring Method'!$B$9),1)</x:f>
        <x:v>10.6</x:v>
      </x:c>
      <x:c r="T668" s="37" t="n">
        <x:f>SUM(K668:O668)</x:f>
        <x:v>3</x:v>
      </x:c>
      <x:c r="U668" s="37" t="n">
        <x:f>ROUND(SUM(P668:T668),1)</x:f>
        <x:v>13.6</x:v>
      </x:c>
      <x:c r="V668" s="32"/>
      <x:c r="W668" s="32" t="str">
        <x:v>연도 등록</x:v>
      </x:c>
    </x:row>
    <x:row r="669" ht="24" customHeight="1">
      <x:c r="A669" s="32" t="n">
        <x:v>665</x:v>
      </x:c>
      <x:c r="B669" s="32" t="str">
        <x:v>왜 칸트인가</x:v>
      </x:c>
      <x:c r="C669" s="32" t="str">
        <x:v>김상환 (Kim Sang-hwan)</x:v>
      </x:c>
      <x:c r="D669" s="32" t="str">
        <x:v>철학</x:v>
      </x:c>
      <x:c r="E669" s="32" t="n">
        <x:v>2019</x:v>
      </x:c>
      <x:c r="F669" s="32" t="n">
        <x:v>0</x:v>
      </x:c>
      <x:c r="G669" s="32" t="n">
        <x:v>0</x:v>
      </x:c>
      <x:c r="H669" s="32"/>
      <x:c r="I669" s="32" t="n">
        <x:f>IF(E669="","",MAX(0,'Scoring Method'!$B$11-E669-IF(E669&lt;0,1,0)))</x:f>
        <x:v>7</x:v>
      </x:c>
      <x:c r="J669" s="32" t="n">
        <x:v>4</x:v>
      </x:c>
      <x:c r="K669" s="32" t="n">
        <x:v>1</x:v>
      </x:c>
      <x:c r="L669" s="32" t="n">
        <x:v>1</x:v>
      </x:c>
      <x:c r="M669" s="32" t="n">
        <x:v>0</x:v>
      </x:c>
      <x:c r="N669" s="32" t="n">
        <x:v>0</x:v>
      </x:c>
      <x:c r="O669" s="32" t="n">
        <x:v>1</x:v>
      </x:c>
      <x:c r="P669" s="37" t="n">
        <x:f>ROUND('Scoring Method'!$B$2*F669/10,1)</x:f>
        <x:v>0</x:v>
      </x:c>
      <x:c r="Q669" s="37" t="n">
        <x:f>ROUND(MIN('Scoring Method'!$B$3,10*G669),1)</x:f>
        <x:v>0</x:v>
      </x:c>
      <x:c r="R669" s="37" t="n">
        <x:f>IF(H669="",0,ROUND('Scoring Method'!$B$4*(101-H669)/100,1))</x:f>
        <x:v>0</x:v>
      </x:c>
      <x:c r="S669" s="37" t="n">
        <x:f>ROUND(IF(I669="",0,7.5*MIN(1,LN(1+I669)/LN(1+'Scoring Method'!$B$10)))+7.5*LN(1+J669)/LN(1+'Scoring Method'!$B$9),1)</x:f>
        <x:v>6.5</x:v>
      </x:c>
      <x:c r="T669" s="37" t="n">
        <x:f>SUM(K669:O669)</x:f>
        <x:v>3</x:v>
      </x:c>
      <x:c r="U669" s="37" t="n">
        <x:f>ROUND(SUM(P669:T669),1)</x:f>
        <x:v>9.5</x:v>
      </x:c>
      <x:c r="V669" s="32"/>
      <x:c r="W669" s="32" t="str">
        <x:v>연도 등록</x:v>
      </x:c>
    </x:row>
    <x:row r="670" ht="24" customHeight="1">
      <x:c r="A670" s="32" t="n">
        <x:v>666</x:v>
      </x:c>
      <x:c r="B670" s="32" t="str">
        <x:v>중국 이야기(On China)</x:v>
      </x:c>
      <x:c r="C670" s="32" t="str">
        <x:v>헨리 키신저(Henry Kissinger)</x:v>
      </x:c>
      <x:c r="D670" s="32" t="str">
        <x:v>기타</x:v>
      </x:c>
      <x:c r="E670" s="32" t="n">
        <x:v>2011</x:v>
      </x:c>
      <x:c r="F670" s="32" t="n">
        <x:v>0</x:v>
      </x:c>
      <x:c r="G670" s="32" t="n">
        <x:v>0</x:v>
      </x:c>
      <x:c r="H670" s="32"/>
      <x:c r="I670" s="32" t="n">
        <x:f>IF(E670="","",MAX(0,'Scoring Method'!$B$11-E670-IF(E670&lt;0,1,0)))</x:f>
        <x:v>15</x:v>
      </x:c>
      <x:c r="J670" s="32" t="n">
        <x:v>4</x:v>
      </x:c>
      <x:c r="K670" s="32" t="n">
        <x:v>1</x:v>
      </x:c>
      <x:c r="L670" s="32" t="n">
        <x:v>1</x:v>
      </x:c>
      <x:c r="M670" s="32" t="n">
        <x:v>0</x:v>
      </x:c>
      <x:c r="N670" s="32" t="n">
        <x:v>0</x:v>
      </x:c>
      <x:c r="O670" s="32" t="n">
        <x:v>1</x:v>
      </x:c>
      <x:c r="P670" s="37" t="n">
        <x:f>ROUND('Scoring Method'!$B$2*F670/10,1)</x:f>
        <x:v>0</x:v>
      </x:c>
      <x:c r="Q670" s="37" t="n">
        <x:f>ROUND(MIN('Scoring Method'!$B$3,10*G670),1)</x:f>
        <x:v>0</x:v>
      </x:c>
      <x:c r="R670" s="37" t="n">
        <x:f>IF(H670="",0,ROUND('Scoring Method'!$B$4*(101-H670)/100,1))</x:f>
        <x:v>0</x:v>
      </x:c>
      <x:c r="S670" s="37" t="n">
        <x:f>ROUND(IF(I670="",0,7.5*MIN(1,LN(1+I670)/LN(1+'Scoring Method'!$B$10)))+7.5*LN(1+J670)/LN(1+'Scoring Method'!$B$9),1)</x:f>
        <x:v>7.4</x:v>
      </x:c>
      <x:c r="T670" s="37" t="n">
        <x:f>SUM(K670:O670)</x:f>
        <x:v>3</x:v>
      </x:c>
      <x:c r="U670" s="37" t="n">
        <x:f>ROUND(SUM(P670:T670),1)</x:f>
        <x:v>10.4</x:v>
      </x:c>
      <x:c r="V670" s="32"/>
      <x:c r="W670" s="32" t="str">
        <x:v>연도 등록</x:v>
      </x:c>
    </x:row>
    <x:row r="671" ht="24" customHeight="1">
      <x:c r="A671" s="32" t="n">
        <x:v>667</x:v>
      </x:c>
      <x:c r="B671" s="32" t="str">
        <x:v>탤런트 코드(The Talent Code)</x:v>
      </x:c>
      <x:c r="C671" s="32" t="str">
        <x:v>대니얼 코일(Daniel Coyle)</x:v>
      </x:c>
      <x:c r="D671" s="32" t="str">
        <x:v>기타</x:v>
      </x:c>
      <x:c r="E671" s="32" t="n">
        <x:v>2009</x:v>
      </x:c>
      <x:c r="F671" s="32" t="n">
        <x:v>0</x:v>
      </x:c>
      <x:c r="G671" s="32" t="n">
        <x:v>0</x:v>
      </x:c>
      <x:c r="H671" s="32"/>
      <x:c r="I671" s="32" t="n">
        <x:f>IF(E671="","",MAX(0,'Scoring Method'!$B$11-E671-IF(E671&lt;0,1,0)))</x:f>
        <x:v>17</x:v>
      </x:c>
      <x:c r="J671" s="32" t="n">
        <x:v>4</x:v>
      </x:c>
      <x:c r="K671" s="32" t="n">
        <x:v>1</x:v>
      </x:c>
      <x:c r="L671" s="32" t="n">
        <x:v>1</x:v>
      </x:c>
      <x:c r="M671" s="32" t="n">
        <x:v>0</x:v>
      </x:c>
      <x:c r="N671" s="32" t="n">
        <x:v>0</x:v>
      </x:c>
      <x:c r="O671" s="32" t="n">
        <x:v>1</x:v>
      </x:c>
      <x:c r="P671" s="37" t="n">
        <x:f>ROUND('Scoring Method'!$B$2*F671/10,1)</x:f>
        <x:v>0</x:v>
      </x:c>
      <x:c r="Q671" s="37" t="n">
        <x:f>ROUND(MIN('Scoring Method'!$B$3,10*G671),1)</x:f>
        <x:v>0</x:v>
      </x:c>
      <x:c r="R671" s="37" t="n">
        <x:f>IF(H671="",0,ROUND('Scoring Method'!$B$4*(101-H671)/100,1))</x:f>
        <x:v>0</x:v>
      </x:c>
      <x:c r="S671" s="37" t="n">
        <x:f>ROUND(IF(I671="",0,7.5*MIN(1,LN(1+I671)/LN(1+'Scoring Method'!$B$10)))+7.5*LN(1+J671)/LN(1+'Scoring Method'!$B$9),1)</x:f>
        <x:v>7.5</x:v>
      </x:c>
      <x:c r="T671" s="37" t="n">
        <x:f>SUM(K671:O671)</x:f>
        <x:v>3</x:v>
      </x:c>
      <x:c r="U671" s="37" t="n">
        <x:f>ROUND(SUM(P671:T671),1)</x:f>
        <x:v>10.5</x:v>
      </x:c>
      <x:c r="V671" s="32"/>
      <x:c r="W671" s="32" t="str">
        <x:v>연도 등록</x:v>
      </x:c>
    </x:row>
    <x:row r="672" ht="24" customHeight="1">
      <x:c r="A672" s="32" t="n">
        <x:v>668</x:v>
      </x:c>
      <x:c r="B672" s="32" t="str">
        <x:v>세계사를 바꾼 전염병들(Outbreak: Plagues that Changed History)</x:v>
      </x:c>
      <x:c r="C672" s="32" t="str">
        <x:v>브린 바너드(Bryn Barnard)</x:v>
      </x:c>
      <x:c r="D672" s="32" t="str">
        <x:v>기타</x:v>
      </x:c>
      <x:c r="E672" s="32" t="n">
        <x:v>2005</x:v>
      </x:c>
      <x:c r="F672" s="32" t="n">
        <x:v>0</x:v>
      </x:c>
      <x:c r="G672" s="32" t="n">
        <x:v>0</x:v>
      </x:c>
      <x:c r="H672" s="32"/>
      <x:c r="I672" s="32" t="n">
        <x:f>IF(E672="","",MAX(0,'Scoring Method'!$B$11-E672-IF(E672&lt;0,1,0)))</x:f>
        <x:v>21</x:v>
      </x:c>
      <x:c r="J672" s="32" t="n">
        <x:v>4</x:v>
      </x:c>
      <x:c r="K672" s="32" t="n">
        <x:v>1</x:v>
      </x:c>
      <x:c r="L672" s="32" t="n">
        <x:v>1</x:v>
      </x:c>
      <x:c r="M672" s="32" t="n">
        <x:v>0</x:v>
      </x:c>
      <x:c r="N672" s="32" t="n">
        <x:v>0</x:v>
      </x:c>
      <x:c r="O672" s="32" t="n">
        <x:v>1</x:v>
      </x:c>
      <x:c r="P672" s="37" t="n">
        <x:f>ROUND('Scoring Method'!$B$2*F672/10,1)</x:f>
        <x:v>0</x:v>
      </x:c>
      <x:c r="Q672" s="37" t="n">
        <x:f>ROUND(MIN('Scoring Method'!$B$3,10*G672),1)</x:f>
        <x:v>0</x:v>
      </x:c>
      <x:c r="R672" s="37" t="n">
        <x:f>IF(H672="",0,ROUND('Scoring Method'!$B$4*(101-H672)/100,1))</x:f>
        <x:v>0</x:v>
      </x:c>
      <x:c r="S672" s="37" t="n">
        <x:f>ROUND(IF(I672="",0,7.5*MIN(1,LN(1+I672)/LN(1+'Scoring Method'!$B$10)))+7.5*LN(1+J672)/LN(1+'Scoring Method'!$B$9),1)</x:f>
        <x:v>7.8</x:v>
      </x:c>
      <x:c r="T672" s="37" t="n">
        <x:f>SUM(K672:O672)</x:f>
        <x:v>3</x:v>
      </x:c>
      <x:c r="U672" s="37" t="n">
        <x:f>ROUND(SUM(P672:T672),1)</x:f>
        <x:v>10.8</x:v>
      </x:c>
      <x:c r="V672" s="32"/>
      <x:c r="W672" s="32" t="str">
        <x:v>연도 등록</x:v>
      </x:c>
    </x:row>
    <x:row r="673" ht="24" customHeight="1">
      <x:c r="A673" s="32" t="n">
        <x:v>669</x:v>
      </x:c>
      <x:c r="B673" s="32" t="str">
        <x:v>문명과 질병(Civilization and Disease)</x:v>
      </x:c>
      <x:c r="C673" s="32" t="str">
        <x:v>헨리 지거리스트(Henry E. Sigerist)</x:v>
      </x:c>
      <x:c r="D673" s="32" t="str">
        <x:v>기타</x:v>
      </x:c>
      <x:c r="E673" s="32" t="n">
        <x:v>1943</x:v>
      </x:c>
      <x:c r="F673" s="32" t="n">
        <x:v>0</x:v>
      </x:c>
      <x:c r="G673" s="32" t="n">
        <x:v>0</x:v>
      </x:c>
      <x:c r="H673" s="32"/>
      <x:c r="I673" s="32" t="n">
        <x:f>IF(E673="","",MAX(0,'Scoring Method'!$B$11-E673-IF(E673&lt;0,1,0)))</x:f>
        <x:v>83</x:v>
      </x:c>
      <x:c r="J673" s="32" t="n">
        <x:v>6</x:v>
      </x:c>
      <x:c r="K673" s="32" t="n">
        <x:v>1</x:v>
      </x:c>
      <x:c r="L673" s="32" t="n">
        <x:v>1</x:v>
      </x:c>
      <x:c r="M673" s="32" t="n">
        <x:v>0</x:v>
      </x:c>
      <x:c r="N673" s="32" t="n">
        <x:v>0</x:v>
      </x:c>
      <x:c r="O673" s="32" t="n">
        <x:v>1</x:v>
      </x:c>
      <x:c r="P673" s="37" t="n">
        <x:f>ROUND('Scoring Method'!$B$2*F673/10,1)</x:f>
        <x:v>0</x:v>
      </x:c>
      <x:c r="Q673" s="37" t="n">
        <x:f>ROUND(MIN('Scoring Method'!$B$3,10*G673),1)</x:f>
        <x:v>0</x:v>
      </x:c>
      <x:c r="R673" s="37" t="n">
        <x:f>IF(H673="",0,ROUND('Scoring Method'!$B$4*(101-H673)/100,1))</x:f>
        <x:v>0</x:v>
      </x:c>
      <x:c r="S673" s="37" t="n">
        <x:f>ROUND(IF(I673="",0,7.5*MIN(1,LN(1+I673)/LN(1+'Scoring Method'!$B$10)))+7.5*LN(1+J673)/LN(1+'Scoring Method'!$B$9),1)</x:f>
        <x:v>10.2</x:v>
      </x:c>
      <x:c r="T673" s="37" t="n">
        <x:f>SUM(K673:O673)</x:f>
        <x:v>3</x:v>
      </x:c>
      <x:c r="U673" s="37" t="n">
        <x:f>ROUND(SUM(P673:T673),1)</x:f>
        <x:v>13.2</x:v>
      </x:c>
      <x:c r="V673" s="32"/>
      <x:c r="W673" s="32" t="str">
        <x:v>연도 등록</x:v>
      </x:c>
    </x:row>
    <x:row r="674" ht="24" customHeight="1">
      <x:c r="A674" s="32" t="n">
        <x:v>670</x:v>
      </x:c>
      <x:c r="B674" s="32" t="str">
        <x:v>명화로 보는 반 룬의 구약성서 이야기(The Story of the Bible)</x:v>
      </x:c>
      <x:c r="C674" s="32" t="str">
        <x:v>헨드릭 빌렘 반 룬(Hendrik Willem van Loon)</x:v>
      </x:c>
      <x:c r="D674" s="32" t="str">
        <x:v>기타</x:v>
      </x:c>
      <x:c r="E674" s="32" t="n">
        <x:v>1923</x:v>
      </x:c>
      <x:c r="F674" s="32" t="n">
        <x:v>0</x:v>
      </x:c>
      <x:c r="G674" s="32" t="n">
        <x:v>0</x:v>
      </x:c>
      <x:c r="H674" s="32"/>
      <x:c r="I674" s="32" t="n">
        <x:f>IF(E674="","",MAX(0,'Scoring Method'!$B$11-E674-IF(E674&lt;0,1,0)))</x:f>
        <x:v>103</x:v>
      </x:c>
      <x:c r="J674" s="32" t="n">
        <x:v>4</x:v>
      </x:c>
      <x:c r="K674" s="32" t="n">
        <x:v>1</x:v>
      </x:c>
      <x:c r="L674" s="32" t="n">
        <x:v>1</x:v>
      </x:c>
      <x:c r="M674" s="32" t="n">
        <x:v>0</x:v>
      </x:c>
      <x:c r="N674" s="32" t="n">
        <x:v>0</x:v>
      </x:c>
      <x:c r="O674" s="32" t="n">
        <x:v>1</x:v>
      </x:c>
      <x:c r="P674" s="37" t="n">
        <x:f>ROUND('Scoring Method'!$B$2*F674/10,1)</x:f>
        <x:v>0</x:v>
      </x:c>
      <x:c r="Q674" s="37" t="n">
        <x:f>ROUND(MIN('Scoring Method'!$B$3,10*G674),1)</x:f>
        <x:v>0</x:v>
      </x:c>
      <x:c r="R674" s="37" t="n">
        <x:f>IF(H674="",0,ROUND('Scoring Method'!$B$4*(101-H674)/100,1))</x:f>
        <x:v>0</x:v>
      </x:c>
      <x:c r="S674" s="37" t="n">
        <x:f>ROUND(IF(I674="",0,7.5*MIN(1,LN(1+I674)/LN(1+'Scoring Method'!$B$10)))+7.5*LN(1+J674)/LN(1+'Scoring Method'!$B$9),1)</x:f>
        <x:v>9.6</x:v>
      </x:c>
      <x:c r="T674" s="37" t="n">
        <x:f>SUM(K674:O674)</x:f>
        <x:v>3</x:v>
      </x:c>
      <x:c r="U674" s="37" t="n">
        <x:f>ROUND(SUM(P674:T674),1)</x:f>
        <x:v>12.6</x:v>
      </x:c>
      <x:c r="V674" s="32"/>
      <x:c r="W674" s="32" t="str">
        <x:v>연도 등록</x:v>
      </x:c>
    </x:row>
    <x:row r="675" ht="24" customHeight="1">
      <x:c r="A675" s="32" t="n">
        <x:v>671</x:v>
      </x:c>
      <x:c r="B675" s="32" t="str">
        <x:v>성서의 구조인류학(Structuralist Interpretations of Biblical Myth)</x:v>
      </x:c>
      <x:c r="C675" s="32" t="str">
        <x:v>에드먼드 리치·D. 앨런 에이콕</x:v>
      </x:c>
      <x:c r="D675" s="32" t="str">
        <x:v>기타</x:v>
      </x:c>
      <x:c r="E675" s="32" t="n">
        <x:v>1983</x:v>
      </x:c>
      <x:c r="F675" s="32" t="n">
        <x:v>0</x:v>
      </x:c>
      <x:c r="G675" s="32" t="n">
        <x:v>0</x:v>
      </x:c>
      <x:c r="H675" s="32"/>
      <x:c r="I675" s="32" t="n">
        <x:f>IF(E675="","",MAX(0,'Scoring Method'!$B$11-E675-IF(E675&lt;0,1,0)))</x:f>
        <x:v>43</x:v>
      </x:c>
      <x:c r="J675" s="32" t="n">
        <x:v>7</x:v>
      </x:c>
      <x:c r="K675" s="32" t="n">
        <x:v>1</x:v>
      </x:c>
      <x:c r="L675" s="32" t="n">
        <x:v>1</x:v>
      </x:c>
      <x:c r="M675" s="32" t="n">
        <x:v>0</x:v>
      </x:c>
      <x:c r="N675" s="32" t="n">
        <x:v>0</x:v>
      </x:c>
      <x:c r="O675" s="32" t="n">
        <x:v>1</x:v>
      </x:c>
      <x:c r="P675" s="37" t="n">
        <x:f>ROUND('Scoring Method'!$B$2*F675/10,1)</x:f>
        <x:v>0</x:v>
      </x:c>
      <x:c r="Q675" s="37" t="n">
        <x:f>ROUND(MIN('Scoring Method'!$B$3,10*G675),1)</x:f>
        <x:v>0</x:v>
      </x:c>
      <x:c r="R675" s="37" t="n">
        <x:f>IF(H675="",0,ROUND('Scoring Method'!$B$4*(101-H675)/100,1))</x:f>
        <x:v>0</x:v>
      </x:c>
      <x:c r="S675" s="37" t="n">
        <x:f>ROUND(IF(I675="",0,7.5*MIN(1,LN(1+I675)/LN(1+'Scoring Method'!$B$10)))+7.5*LN(1+J675)/LN(1+'Scoring Method'!$B$9),1)</x:f>
        <x:v>9.8</x:v>
      </x:c>
      <x:c r="T675" s="37" t="n">
        <x:f>SUM(K675:O675)</x:f>
        <x:v>3</x:v>
      </x:c>
      <x:c r="U675" s="37" t="n">
        <x:f>ROUND(SUM(P675:T675),1)</x:f>
        <x:v>12.8</x:v>
      </x:c>
      <x:c r="V675" s="32"/>
      <x:c r="W675" s="32" t="str">
        <x:v>연도 등록</x:v>
      </x:c>
    </x:row>
    <x:row r="676" ht="24" customHeight="1">
      <x:c r="A676" s="32" t="n">
        <x:v>672</x:v>
      </x:c>
      <x:c r="B676" s="32" t="str">
        <x:v>예언자(The Prophet)</x:v>
      </x:c>
      <x:c r="C676" s="32" t="str">
        <x:v>칼릴 지브란(Kahlil Gibran)</x:v>
      </x:c>
      <x:c r="D676" s="32" t="str">
        <x:v>기타</x:v>
      </x:c>
      <x:c r="E676" s="32" t="n">
        <x:v>1923</x:v>
      </x:c>
      <x:c r="F676" s="32" t="n">
        <x:v>0</x:v>
      </x:c>
      <x:c r="G676" s="32" t="n">
        <x:v>0</x:v>
      </x:c>
      <x:c r="H676" s="32"/>
      <x:c r="I676" s="32" t="n">
        <x:f>IF(E676="","",MAX(0,'Scoring Method'!$B$11-E676-IF(E676&lt;0,1,0)))</x:f>
        <x:v>103</x:v>
      </x:c>
      <x:c r="J676" s="32" t="n">
        <x:v>4</x:v>
      </x:c>
      <x:c r="K676" s="32" t="n">
        <x:v>1</x:v>
      </x:c>
      <x:c r="L676" s="32" t="n">
        <x:v>1</x:v>
      </x:c>
      <x:c r="M676" s="32" t="n">
        <x:v>0</x:v>
      </x:c>
      <x:c r="N676" s="32" t="n">
        <x:v>0</x:v>
      </x:c>
      <x:c r="O676" s="32" t="n">
        <x:v>1</x:v>
      </x:c>
      <x:c r="P676" s="37" t="n">
        <x:f>ROUND('Scoring Method'!$B$2*F676/10,1)</x:f>
        <x:v>0</x:v>
      </x:c>
      <x:c r="Q676" s="37" t="n">
        <x:f>ROUND(MIN('Scoring Method'!$B$3,10*G676),1)</x:f>
        <x:v>0</x:v>
      </x:c>
      <x:c r="R676" s="37" t="n">
        <x:f>IF(H676="",0,ROUND('Scoring Method'!$B$4*(101-H676)/100,1))</x:f>
        <x:v>0</x:v>
      </x:c>
      <x:c r="S676" s="37" t="n">
        <x:f>ROUND(IF(I676="",0,7.5*MIN(1,LN(1+I676)/LN(1+'Scoring Method'!$B$10)))+7.5*LN(1+J676)/LN(1+'Scoring Method'!$B$9),1)</x:f>
        <x:v>9.6</x:v>
      </x:c>
      <x:c r="T676" s="37" t="n">
        <x:f>SUM(K676:O676)</x:f>
        <x:v>3</x:v>
      </x:c>
      <x:c r="U676" s="37" t="n">
        <x:f>ROUND(SUM(P676:T676),1)</x:f>
        <x:v>12.6</x:v>
      </x:c>
      <x:c r="V676" s="32"/>
      <x:c r="W676" s="32" t="str">
        <x:v>연도 등록</x:v>
      </x:c>
    </x:row>
    <x:row r="677" ht="24" customHeight="1">
      <x:c r="A677" s="32" t="n">
        <x:v>673</x:v>
      </x:c>
      <x:c r="B677" s="32" t="str">
        <x:v>춘추좌전(Zuo Tradition)</x:v>
      </x:c>
      <x:c r="C677" s="32" t="str">
        <x:v>좌구명(전승 귀속) (Zuo Qiuming)</x:v>
      </x:c>
      <x:c r="D677" s="32" t="str">
        <x:v>기타</x:v>
      </x:c>
      <x:c r="E677" s="32"/>
      <x:c r="F677" s="32" t="n">
        <x:v>0</x:v>
      </x:c>
      <x:c r="G677" s="32" t="n">
        <x:v>0</x:v>
      </x:c>
      <x:c r="H677" s="32"/>
      <x:c r="I677" s="32" t="str">
        <x:f>IF(E677="","",MAX(0,'Scoring Method'!$B$11-E677-IF(E677&lt;0,1,0)))</x:f>
      </x:c>
      <x:c r="J677" s="32" t="n">
        <x:v>4</x:v>
      </x:c>
      <x:c r="K677" s="32" t="n">
        <x:v>1</x:v>
      </x:c>
      <x:c r="L677" s="32" t="n">
        <x:v>1</x:v>
      </x:c>
      <x:c r="M677" s="32" t="n">
        <x:v>0</x:v>
      </x:c>
      <x:c r="N677" s="32" t="n">
        <x:v>0</x:v>
      </x:c>
      <x:c r="O677" s="32" t="n">
        <x:v>1</x:v>
      </x:c>
      <x:c r="P677" s="37" t="n">
        <x:f>ROUND('Scoring Method'!$B$2*F677/10,1)</x:f>
        <x:v>0</x:v>
      </x:c>
      <x:c r="Q677" s="37" t="n">
        <x:f>ROUND(MIN('Scoring Method'!$B$3,10*G677),1)</x:f>
        <x:v>0</x:v>
      </x:c>
      <x:c r="R677" s="37" t="n">
        <x:f>IF(H677="",0,ROUND('Scoring Method'!$B$4*(101-H677)/100,1))</x:f>
        <x:v>0</x:v>
      </x:c>
      <x:c r="S677" s="37" t="n">
        <x:f>ROUND(IF(I677="",0,7.5*MIN(1,LN(1+I677)/LN(1+'Scoring Method'!$B$10)))+7.5*LN(1+J677)/LN(1+'Scoring Method'!$B$9),1)</x:f>
        <x:v>4</x:v>
      </x:c>
      <x:c r="T677" s="37" t="n">
        <x:f>SUM(K677:O677)</x:f>
        <x:v>3</x:v>
      </x:c>
      <x:c r="U677" s="37" t="n">
        <x:f>ROUND(SUM(P677:T677),1)</x:f>
        <x:v>7</x:v>
      </x:c>
      <x:c r="V677" s="32"/>
      <x:c r="W677" s="32" t="str">
        <x:v>연도 미확인</x:v>
      </x:c>
    </x:row>
    <x:row r="678" ht="24" customHeight="1">
      <x:c r="A678" s="32" t="n">
        <x:v>674</x:v>
      </x:c>
      <x:c r="B678" s="32" t="str">
        <x:v>나폴레옹(Napoleon: A Biography)</x:v>
      </x:c>
      <x:c r="C678" s="32" t="str">
        <x:v>프랭크 매클린(Frank McLynn)</x:v>
      </x:c>
      <x:c r="D678" s="32" t="str">
        <x:v>기타</x:v>
      </x:c>
      <x:c r="E678" s="32" t="n">
        <x:v>1997</x:v>
      </x:c>
      <x:c r="F678" s="32" t="n">
        <x:v>0</x:v>
      </x:c>
      <x:c r="G678" s="32" t="n">
        <x:v>0</x:v>
      </x:c>
      <x:c r="H678" s="32"/>
      <x:c r="I678" s="32" t="n">
        <x:f>IF(E678="","",MAX(0,'Scoring Method'!$B$11-E678-IF(E678&lt;0,1,0)))</x:f>
        <x:v>29</x:v>
      </x:c>
      <x:c r="J678" s="32" t="n">
        <x:v>9</x:v>
      </x:c>
      <x:c r="K678" s="32" t="n">
        <x:v>1</x:v>
      </x:c>
      <x:c r="L678" s="32" t="n">
        <x:v>1</x:v>
      </x:c>
      <x:c r="M678" s="32" t="n">
        <x:v>0</x:v>
      </x:c>
      <x:c r="N678" s="32" t="n">
        <x:v>0</x:v>
      </x:c>
      <x:c r="O678" s="32" t="n">
        <x:v>1</x:v>
      </x:c>
      <x:c r="P678" s="37" t="n">
        <x:f>ROUND('Scoring Method'!$B$2*F678/10,1)</x:f>
        <x:v>0</x:v>
      </x:c>
      <x:c r="Q678" s="37" t="n">
        <x:f>ROUND(MIN('Scoring Method'!$B$3,10*G678),1)</x:f>
        <x:v>0</x:v>
      </x:c>
      <x:c r="R678" s="37" t="n">
        <x:f>IF(H678="",0,ROUND('Scoring Method'!$B$4*(101-H678)/100,1))</x:f>
        <x:v>0</x:v>
      </x:c>
      <x:c r="S678" s="37" t="n">
        <x:f>ROUND(IF(I678="",0,7.5*MIN(1,LN(1+I678)/LN(1+'Scoring Method'!$B$10)))+7.5*LN(1+J678)/LN(1+'Scoring Method'!$B$9),1)</x:f>
        <x:v>9.9</x:v>
      </x:c>
      <x:c r="T678" s="37" t="n">
        <x:f>SUM(K678:O678)</x:f>
        <x:v>3</x:v>
      </x:c>
      <x:c r="U678" s="37" t="n">
        <x:f>ROUND(SUM(P678:T678),1)</x:f>
        <x:v>12.9</x:v>
      </x:c>
      <x:c r="V678" s="32"/>
      <x:c r="W678" s="32" t="str">
        <x:v>연도 등록</x:v>
      </x:c>
    </x:row>
    <x:row r="679" ht="24" customHeight="1">
      <x:c r="A679" s="32" t="n">
        <x:v>675</x:v>
      </x:c>
      <x:c r="B679" s="32" t="str">
        <x:v>미국은 동아시아를 어떻게 지배했나</x:v>
      </x:c>
      <x:c r="C679" s="32" t="str">
        <x:v>마고사키 우케루 (Ukeru Magosaki)</x:v>
      </x:c>
      <x:c r="D679" s="32" t="str">
        <x:v>기타</x:v>
      </x:c>
      <x:c r="E679" s="32" t="n">
        <x:v>2012</x:v>
      </x:c>
      <x:c r="F679" s="32" t="n">
        <x:v>0</x:v>
      </x:c>
      <x:c r="G679" s="32" t="n">
        <x:v>0</x:v>
      </x:c>
      <x:c r="H679" s="32"/>
      <x:c r="I679" s="32" t="n">
        <x:f>IF(E679="","",MAX(0,'Scoring Method'!$B$11-E679-IF(E679&lt;0,1,0)))</x:f>
        <x:v>14</x:v>
      </x:c>
      <x:c r="J679" s="32" t="n">
        <x:v>3</x:v>
      </x:c>
      <x:c r="K679" s="32" t="n">
        <x:v>1</x:v>
      </x:c>
      <x:c r="L679" s="32" t="n">
        <x:v>1</x:v>
      </x:c>
      <x:c r="M679" s="32" t="n">
        <x:v>0</x:v>
      </x:c>
      <x:c r="N679" s="32" t="n">
        <x:v>0</x:v>
      </x:c>
      <x:c r="O679" s="32" t="n">
        <x:v>1</x:v>
      </x:c>
      <x:c r="P679" s="37" t="n">
        <x:f>ROUND('Scoring Method'!$B$2*F679/10,1)</x:f>
        <x:v>0</x:v>
      </x:c>
      <x:c r="Q679" s="37" t="n">
        <x:f>ROUND(MIN('Scoring Method'!$B$3,10*G679),1)</x:f>
        <x:v>0</x:v>
      </x:c>
      <x:c r="R679" s="37" t="n">
        <x:f>IF(H679="",0,ROUND('Scoring Method'!$B$4*(101-H679)/100,1))</x:f>
        <x:v>0</x:v>
      </x:c>
      <x:c r="S679" s="37" t="n">
        <x:f>ROUND(IF(I679="",0,7.5*MIN(1,LN(1+I679)/LN(1+'Scoring Method'!$B$10)))+7.5*LN(1+J679)/LN(1+'Scoring Method'!$B$9),1)</x:f>
        <x:v>6.7</x:v>
      </x:c>
      <x:c r="T679" s="37" t="n">
        <x:f>SUM(K679:O679)</x:f>
        <x:v>3</x:v>
      </x:c>
      <x:c r="U679" s="37" t="n">
        <x:f>ROUND(SUM(P679:T679),1)</x:f>
        <x:v>9.7</x:v>
      </x:c>
      <x:c r="V679" s="32"/>
      <x:c r="W679" s="32" t="str">
        <x:v>연도 등록</x:v>
      </x:c>
    </x:row>
    <x:row r="680" ht="24" customHeight="1">
      <x:c r="A680" s="32" t="n">
        <x:v>676</x:v>
      </x:c>
      <x:c r="B680" s="32" t="str">
        <x:v>동양평화론</x:v>
      </x:c>
      <x:c r="C680" s="32" t="str">
        <x:v>안중근 (Ahn Junggeun)</x:v>
      </x:c>
      <x:c r="D680" s="32" t="str">
        <x:v>기타</x:v>
      </x:c>
      <x:c r="E680" s="32" t="n">
        <x:v>1910</x:v>
      </x:c>
      <x:c r="F680" s="32" t="n">
        <x:v>0</x:v>
      </x:c>
      <x:c r="G680" s="32" t="n">
        <x:v>0</x:v>
      </x:c>
      <x:c r="H680" s="32"/>
      <x:c r="I680" s="32" t="n">
        <x:f>IF(E680="","",MAX(0,'Scoring Method'!$B$11-E680-IF(E680&lt;0,1,0)))</x:f>
        <x:v>116</x:v>
      </x:c>
      <x:c r="J680" s="32" t="n">
        <x:v>8</x:v>
      </x:c>
      <x:c r="K680" s="32" t="n">
        <x:v>1</x:v>
      </x:c>
      <x:c r="L680" s="32" t="n">
        <x:v>1</x:v>
      </x:c>
      <x:c r="M680" s="32" t="n">
        <x:v>0</x:v>
      </x:c>
      <x:c r="N680" s="32" t="n">
        <x:v>0</x:v>
      </x:c>
      <x:c r="O680" s="32" t="n">
        <x:v>1</x:v>
      </x:c>
      <x:c r="P680" s="37" t="n">
        <x:f>ROUND('Scoring Method'!$B$2*F680/10,1)</x:f>
        <x:v>0</x:v>
      </x:c>
      <x:c r="Q680" s="37" t="n">
        <x:f>ROUND(MIN('Scoring Method'!$B$3,10*G680),1)</x:f>
        <x:v>0</x:v>
      </x:c>
      <x:c r="R680" s="37" t="n">
        <x:f>IF(H680="",0,ROUND('Scoring Method'!$B$4*(101-H680)/100,1))</x:f>
        <x:v>0</x:v>
      </x:c>
      <x:c r="S680" s="37" t="n">
        <x:f>ROUND(IF(I680="",0,7.5*MIN(1,LN(1+I680)/LN(1+'Scoring Method'!$B$10)))+7.5*LN(1+J680)/LN(1+'Scoring Method'!$B$9),1)</x:f>
        <x:v>11.2</x:v>
      </x:c>
      <x:c r="T680" s="37" t="n">
        <x:f>SUM(K680:O680)</x:f>
        <x:v>3</x:v>
      </x:c>
      <x:c r="U680" s="37" t="n">
        <x:f>ROUND(SUM(P680:T680),1)</x:f>
        <x:v>14.2</x:v>
      </x:c>
      <x:c r="V680" s="32"/>
      <x:c r="W680" s="32" t="str">
        <x:v>연도 등록</x:v>
      </x:c>
    </x:row>
    <x:row r="681" ht="24" customHeight="1">
      <x:c r="A681" s="32" t="n">
        <x:v>677</x:v>
      </x:c>
      <x:c r="B681" s="32" t="str">
        <x:v>안응칠 역사</x:v>
      </x:c>
      <x:c r="C681" s="32" t="str">
        <x:v>안중근 (Ahn Junggeun)</x:v>
      </x:c>
      <x:c r="D681" s="32" t="str">
        <x:v>기타</x:v>
      </x:c>
      <x:c r="E681" s="32" t="n">
        <x:v>1910</x:v>
      </x:c>
      <x:c r="F681" s="32" t="n">
        <x:v>0</x:v>
      </x:c>
      <x:c r="G681" s="32" t="n">
        <x:v>0</x:v>
      </x:c>
      <x:c r="H681" s="32"/>
      <x:c r="I681" s="32" t="n">
        <x:f>IF(E681="","",MAX(0,'Scoring Method'!$B$11-E681-IF(E681&lt;0,1,0)))</x:f>
        <x:v>116</x:v>
      </x:c>
      <x:c r="J681" s="32" t="n">
        <x:v>9</x:v>
      </x:c>
      <x:c r="K681" s="32" t="n">
        <x:v>1</x:v>
      </x:c>
      <x:c r="L681" s="32" t="n">
        <x:v>1</x:v>
      </x:c>
      <x:c r="M681" s="32" t="n">
        <x:v>0</x:v>
      </x:c>
      <x:c r="N681" s="32" t="n">
        <x:v>0</x:v>
      </x:c>
      <x:c r="O681" s="32" t="n">
        <x:v>1</x:v>
      </x:c>
      <x:c r="P681" s="37" t="n">
        <x:f>ROUND('Scoring Method'!$B$2*F681/10,1)</x:f>
        <x:v>0</x:v>
      </x:c>
      <x:c r="Q681" s="37" t="n">
        <x:f>ROUND(MIN('Scoring Method'!$B$3,10*G681),1)</x:f>
        <x:v>0</x:v>
      </x:c>
      <x:c r="R681" s="37" t="n">
        <x:f>IF(H681="",0,ROUND('Scoring Method'!$B$4*(101-H681)/100,1))</x:f>
        <x:v>0</x:v>
      </x:c>
      <x:c r="S681" s="37" t="n">
        <x:f>ROUND(IF(I681="",0,7.5*MIN(1,LN(1+I681)/LN(1+'Scoring Method'!$B$10)))+7.5*LN(1+J681)/LN(1+'Scoring Method'!$B$9),1)</x:f>
        <x:v>11.5</x:v>
      </x:c>
      <x:c r="T681" s="37" t="n">
        <x:f>SUM(K681:O681)</x:f>
        <x:v>3</x:v>
      </x:c>
      <x:c r="U681" s="37" t="n">
        <x:f>ROUND(SUM(P681:T681),1)</x:f>
        <x:v>14.5</x:v>
      </x:c>
      <x:c r="V681" s="32"/>
      <x:c r="W681" s="32" t="str">
        <x:v>연도 등록</x:v>
      </x:c>
    </x:row>
    <x:row r="682" ht="24" customHeight="1">
      <x:c r="A682" s="32" t="n">
        <x:v>678</x:v>
      </x:c>
      <x:c r="B682" s="32" t="str">
        <x:v>미국의 반지성주의(Anti-Intellectualism in American Life)</x:v>
      </x:c>
      <x:c r="C682" s="32" t="str">
        <x:v>리처드 호프스태터(Richard Hofstadter)</x:v>
      </x:c>
      <x:c r="D682" s="32" t="str">
        <x:v>기타</x:v>
      </x:c>
      <x:c r="E682" s="32" t="n">
        <x:v>1963</x:v>
      </x:c>
      <x:c r="F682" s="32" t="n">
        <x:v>0</x:v>
      </x:c>
      <x:c r="G682" s="32" t="n">
        <x:v>0</x:v>
      </x:c>
      <x:c r="H682" s="32"/>
      <x:c r="I682" s="32" t="n">
        <x:f>IF(E682="","",MAX(0,'Scoring Method'!$B$11-E682-IF(E682&lt;0,1,0)))</x:f>
        <x:v>63</x:v>
      </x:c>
      <x:c r="J682" s="32" t="n">
        <x:v>7</x:v>
      </x:c>
      <x:c r="K682" s="32" t="n">
        <x:v>1</x:v>
      </x:c>
      <x:c r="L682" s="32" t="n">
        <x:v>1</x:v>
      </x:c>
      <x:c r="M682" s="32" t="n">
        <x:v>0</x:v>
      </x:c>
      <x:c r="N682" s="32" t="n">
        <x:v>0</x:v>
      </x:c>
      <x:c r="O682" s="32" t="n">
        <x:v>1</x:v>
      </x:c>
      <x:c r="P682" s="37" t="n">
        <x:f>ROUND('Scoring Method'!$B$2*F682/10,1)</x:f>
        <x:v>0</x:v>
      </x:c>
      <x:c r="Q682" s="37" t="n">
        <x:f>ROUND(MIN('Scoring Method'!$B$3,10*G682),1)</x:f>
        <x:v>0</x:v>
      </x:c>
      <x:c r="R682" s="37" t="n">
        <x:f>IF(H682="",0,ROUND('Scoring Method'!$B$4*(101-H682)/100,1))</x:f>
        <x:v>0</x:v>
      </x:c>
      <x:c r="S682" s="37" t="n">
        <x:f>ROUND(IF(I682="",0,7.5*MIN(1,LN(1+I682)/LN(1+'Scoring Method'!$B$10)))+7.5*LN(1+J682)/LN(1+'Scoring Method'!$B$9),1)</x:f>
        <x:v>10.2</x:v>
      </x:c>
      <x:c r="T682" s="37" t="n">
        <x:f>SUM(K682:O682)</x:f>
        <x:v>3</x:v>
      </x:c>
      <x:c r="U682" s="37" t="n">
        <x:f>ROUND(SUM(P682:T682),1)</x:f>
        <x:v>13.2</x:v>
      </x:c>
      <x:c r="V682" s="32"/>
      <x:c r="W682" s="32" t="str">
        <x:v>연도 등록</x:v>
      </x:c>
    </x:row>
    <x:row r="683" ht="24" customHeight="1">
      <x:c r="A683" s="32" t="n">
        <x:v>679</x:v>
      </x:c>
      <x:c r="B683" s="32" t="str">
        <x:v>3가지 원리</x:v>
      </x:c>
      <x:c r="C683" s="32" t="str">
        <x:v>로렌스 토브(Lawrence Taub)</x:v>
      </x:c>
      <x:c r="D683" s="32" t="str">
        <x:v>기타</x:v>
      </x:c>
      <x:c r="E683" s="32"/>
      <x:c r="F683" s="32" t="n">
        <x:v>0</x:v>
      </x:c>
      <x:c r="G683" s="32" t="n">
        <x:v>0</x:v>
      </x:c>
      <x:c r="H683" s="32"/>
      <x:c r="I683" s="32" t="str">
        <x:f>IF(E683="","",MAX(0,'Scoring Method'!$B$11-E683-IF(E683&lt;0,1,0)))</x:f>
      </x:c>
      <x:c r="J683" s="32" t="n">
        <x:v>5</x:v>
      </x:c>
      <x:c r="K683" s="32" t="n">
        <x:v>1</x:v>
      </x:c>
      <x:c r="L683" s="32" t="n">
        <x:v>1</x:v>
      </x:c>
      <x:c r="M683" s="32" t="n">
        <x:v>0</x:v>
      </x:c>
      <x:c r="N683" s="32" t="n">
        <x:v>0</x:v>
      </x:c>
      <x:c r="O683" s="32" t="n">
        <x:v>1</x:v>
      </x:c>
      <x:c r="P683" s="37" t="n">
        <x:f>ROUND('Scoring Method'!$B$2*F683/10,1)</x:f>
        <x:v>0</x:v>
      </x:c>
      <x:c r="Q683" s="37" t="n">
        <x:f>ROUND(MIN('Scoring Method'!$B$3,10*G683),1)</x:f>
        <x:v>0</x:v>
      </x:c>
      <x:c r="R683" s="37" t="n">
        <x:f>IF(H683="",0,ROUND('Scoring Method'!$B$4*(101-H683)/100,1))</x:f>
        <x:v>0</x:v>
      </x:c>
      <x:c r="S683" s="37" t="n">
        <x:f>ROUND(IF(I683="",0,7.5*MIN(1,LN(1+I683)/LN(1+'Scoring Method'!$B$10)))+7.5*LN(1+J683)/LN(1+'Scoring Method'!$B$9),1)</x:f>
        <x:v>4.5</x:v>
      </x:c>
      <x:c r="T683" s="37" t="n">
        <x:f>SUM(K683:O683)</x:f>
        <x:v>3</x:v>
      </x:c>
      <x:c r="U683" s="37" t="n">
        <x:f>ROUND(SUM(P683:T683),1)</x:f>
        <x:v>7.5</x:v>
      </x:c>
      <x:c r="V683" s="32"/>
      <x:c r="W683" s="32" t="str">
        <x:v>연도 미확인</x:v>
      </x:c>
    </x:row>
    <x:row r="684" ht="24" customHeight="1">
      <x:c r="A684" s="32" t="n">
        <x:v>680</x:v>
      </x:c>
      <x:c r="B684" s="32" t="str">
        <x:v>우리 시대 고전 읽기</x:v>
      </x:c>
      <x:c r="C684" s="32" t="str">
        <x:v>정승민</x:v>
      </x:c>
      <x:c r="D684" s="32" t="str">
        <x:v>기타</x:v>
      </x:c>
      <x:c r="E684" s="32"/>
      <x:c r="F684" s="32" t="n">
        <x:v>0</x:v>
      </x:c>
      <x:c r="G684" s="32" t="n">
        <x:v>0</x:v>
      </x:c>
      <x:c r="H684" s="32"/>
      <x:c r="I684" s="32" t="str">
        <x:f>IF(E684="","",MAX(0,'Scoring Method'!$B$11-E684-IF(E684&lt;0,1,0)))</x:f>
      </x:c>
      <x:c r="J684" s="32" t="n">
        <x:v>8</x:v>
      </x:c>
      <x:c r="K684" s="32" t="n">
        <x:v>1</x:v>
      </x:c>
      <x:c r="L684" s="32" t="n">
        <x:v>1</x:v>
      </x:c>
      <x:c r="M684" s="32" t="n">
        <x:v>0</x:v>
      </x:c>
      <x:c r="N684" s="32" t="n">
        <x:v>0</x:v>
      </x:c>
      <x:c r="O684" s="32" t="n">
        <x:v>1</x:v>
      </x:c>
      <x:c r="P684" s="37" t="n">
        <x:f>ROUND('Scoring Method'!$B$2*F684/10,1)</x:f>
        <x:v>0</x:v>
      </x:c>
      <x:c r="Q684" s="37" t="n">
        <x:f>ROUND(MIN('Scoring Method'!$B$3,10*G684),1)</x:f>
        <x:v>0</x:v>
      </x:c>
      <x:c r="R684" s="37" t="n">
        <x:f>IF(H684="",0,ROUND('Scoring Method'!$B$4*(101-H684)/100,1))</x:f>
        <x:v>0</x:v>
      </x:c>
      <x:c r="S684" s="37" t="n">
        <x:f>ROUND(IF(I684="",0,7.5*MIN(1,LN(1+I684)/LN(1+'Scoring Method'!$B$10)))+7.5*LN(1+J684)/LN(1+'Scoring Method'!$B$9),1)</x:f>
        <x:v>5.5</x:v>
      </x:c>
      <x:c r="T684" s="37" t="n">
        <x:f>SUM(K684:O684)</x:f>
        <x:v>3</x:v>
      </x:c>
      <x:c r="U684" s="37" t="n">
        <x:f>ROUND(SUM(P684:T684),1)</x:f>
        <x:v>8.5</x:v>
      </x:c>
      <x:c r="V684" s="32"/>
      <x:c r="W684" s="32" t="str">
        <x:v>연도 미확인</x:v>
      </x:c>
    </x:row>
    <x:row r="685" ht="24" customHeight="1">
      <x:c r="A685" s="32" t="n">
        <x:v>681</x:v>
      </x:c>
      <x:c r="B685" s="32" t="str">
        <x:v>노희영의 브랜딩 법칙</x:v>
      </x:c>
      <x:c r="C685" s="32" t="str">
        <x:v>노희영 (Noh Hee-young)</x:v>
      </x:c>
      <x:c r="D685" s="32" t="str">
        <x:v>경제</x:v>
      </x:c>
      <x:c r="E685" s="32" t="n">
        <x:v>2020</x:v>
      </x:c>
      <x:c r="F685" s="32" t="n">
        <x:v>0</x:v>
      </x:c>
      <x:c r="G685" s="32" t="n">
        <x:v>0</x:v>
      </x:c>
      <x:c r="H685" s="32"/>
      <x:c r="I685" s="32" t="n">
        <x:f>IF(E685="","",MAX(0,'Scoring Method'!$B$11-E685-IF(E685&lt;0,1,0)))</x:f>
        <x:v>6</x:v>
      </x:c>
      <x:c r="J685" s="32" t="n">
        <x:v>3</x:v>
      </x:c>
      <x:c r="K685" s="32" t="n">
        <x:v>1</x:v>
      </x:c>
      <x:c r="L685" s="32" t="n">
        <x:v>1</x:v>
      </x:c>
      <x:c r="M685" s="32" t="n">
        <x:v>0</x:v>
      </x:c>
      <x:c r="N685" s="32" t="n">
        <x:v>0</x:v>
      </x:c>
      <x:c r="O685" s="32" t="n">
        <x:v>1</x:v>
      </x:c>
      <x:c r="P685" s="37" t="n">
        <x:f>ROUND('Scoring Method'!$B$2*F685/10,1)</x:f>
        <x:v>0</x:v>
      </x:c>
      <x:c r="Q685" s="37" t="n">
        <x:f>ROUND(MIN('Scoring Method'!$B$3,10*G685),1)</x:f>
        <x:v>0</x:v>
      </x:c>
      <x:c r="R685" s="37" t="n">
        <x:f>IF(H685="",0,ROUND('Scoring Method'!$B$4*(101-H685)/100,1))</x:f>
        <x:v>0</x:v>
      </x:c>
      <x:c r="S685" s="37" t="n">
        <x:f>ROUND(IF(I685="",0,7.5*MIN(1,LN(1+I685)/LN(1+'Scoring Method'!$B$10)))+7.5*LN(1+J685)/LN(1+'Scoring Method'!$B$9),1)</x:f>
        <x:v>5.8</x:v>
      </x:c>
      <x:c r="T685" s="37" t="n">
        <x:f>SUM(K685:O685)</x:f>
        <x:v>3</x:v>
      </x:c>
      <x:c r="U685" s="37" t="n">
        <x:f>ROUND(SUM(P685:T685),1)</x:f>
        <x:v>8.8</x:v>
      </x:c>
      <x:c r="V685" s="32"/>
      <x:c r="W685" s="32" t="str">
        <x:v>연도 등록</x:v>
      </x:c>
    </x:row>
    <x:row r="686" ht="24" customHeight="1">
      <x:c r="A686" s="32" t="n">
        <x:v>682</x:v>
      </x:c>
      <x:c r="B686" s="32" t="str">
        <x:v>동남아문화 산책</x:v>
      </x:c>
      <x:c r="C686" s="32" t="str">
        <x:v>신윤환</x:v>
      </x:c>
      <x:c r="D686" s="32" t="str">
        <x:v>기타</x:v>
      </x:c>
      <x:c r="E686" s="32" t="n">
        <x:v>2008</x:v>
      </x:c>
      <x:c r="F686" s="32" t="n">
        <x:v>0</x:v>
      </x:c>
      <x:c r="G686" s="32" t="n">
        <x:v>0</x:v>
      </x:c>
      <x:c r="H686" s="32"/>
      <x:c r="I686" s="32" t="n">
        <x:f>IF(E686="","",MAX(0,'Scoring Method'!$B$11-E686-IF(E686&lt;0,1,0)))</x:f>
        <x:v>18</x:v>
      </x:c>
      <x:c r="J686" s="32" t="n">
        <x:v>3</x:v>
      </x:c>
      <x:c r="K686" s="32" t="n">
        <x:v>1</x:v>
      </x:c>
      <x:c r="L686" s="32" t="n">
        <x:v>1</x:v>
      </x:c>
      <x:c r="M686" s="32" t="n">
        <x:v>0</x:v>
      </x:c>
      <x:c r="N686" s="32" t="n">
        <x:v>0</x:v>
      </x:c>
      <x:c r="O686" s="32" t="n">
        <x:v>1</x:v>
      </x:c>
      <x:c r="P686" s="37" t="n">
        <x:f>ROUND('Scoring Method'!$B$2*F686/10,1)</x:f>
        <x:v>0</x:v>
      </x:c>
      <x:c r="Q686" s="37" t="n">
        <x:f>ROUND(MIN('Scoring Method'!$B$3,10*G686),1)</x:f>
        <x:v>0</x:v>
      </x:c>
      <x:c r="R686" s="37" t="n">
        <x:f>IF(H686="",0,ROUND('Scoring Method'!$B$4*(101-H686)/100,1))</x:f>
        <x:v>0</x:v>
      </x:c>
      <x:c r="S686" s="37" t="n">
        <x:f>ROUND(IF(I686="",0,7.5*MIN(1,LN(1+I686)/LN(1+'Scoring Method'!$B$10)))+7.5*LN(1+J686)/LN(1+'Scoring Method'!$B$9),1)</x:f>
        <x:v>7</x:v>
      </x:c>
      <x:c r="T686" s="37" t="n">
        <x:f>SUM(K686:O686)</x:f>
        <x:v>3</x:v>
      </x:c>
      <x:c r="U686" s="37" t="n">
        <x:f>ROUND(SUM(P686:T686),1)</x:f>
        <x:v>10</x:v>
      </x:c>
      <x:c r="V686" s="32"/>
      <x:c r="W686" s="32" t="str">
        <x:v>연도 등록</x:v>
      </x:c>
    </x:row>
    <x:row r="687" ht="24" customHeight="1">
      <x:c r="A687" s="32" t="n">
        <x:v>683</x:v>
      </x:c>
      <x:c r="B687" s="32" t="str">
        <x:v>나의 자서전(My Autobiography)</x:v>
      </x:c>
      <x:c r="C687" s="32" t="str">
        <x:v>찰리 채플린(Charles Spencer Chaplin)</x:v>
      </x:c>
      <x:c r="D687" s="32" t="str">
        <x:v>기타</x:v>
      </x:c>
      <x:c r="E687" s="32" t="n">
        <x:v>1964</x:v>
      </x:c>
      <x:c r="F687" s="32" t="n">
        <x:v>0</x:v>
      </x:c>
      <x:c r="G687" s="32" t="n">
        <x:v>0</x:v>
      </x:c>
      <x:c r="H687" s="32"/>
      <x:c r="I687" s="32" t="n">
        <x:f>IF(E687="","",MAX(0,'Scoring Method'!$B$11-E687-IF(E687&lt;0,1,0)))</x:f>
        <x:v>62</x:v>
      </x:c>
      <x:c r="J687" s="32" t="n">
        <x:v>9</x:v>
      </x:c>
      <x:c r="K687" s="32" t="n">
        <x:v>1</x:v>
      </x:c>
      <x:c r="L687" s="32" t="n">
        <x:v>1</x:v>
      </x:c>
      <x:c r="M687" s="32" t="n">
        <x:v>0</x:v>
      </x:c>
      <x:c r="N687" s="32" t="n">
        <x:v>0</x:v>
      </x:c>
      <x:c r="O687" s="32" t="n">
        <x:v>1</x:v>
      </x:c>
      <x:c r="P687" s="37" t="n">
        <x:f>ROUND('Scoring Method'!$B$2*F687/10,1)</x:f>
        <x:v>0</x:v>
      </x:c>
      <x:c r="Q687" s="37" t="n">
        <x:f>ROUND(MIN('Scoring Method'!$B$3,10*G687),1)</x:f>
        <x:v>0</x:v>
      </x:c>
      <x:c r="R687" s="37" t="n">
        <x:f>IF(H687="",0,ROUND('Scoring Method'!$B$4*(101-H687)/100,1))</x:f>
        <x:v>0</x:v>
      </x:c>
      <x:c r="S687" s="37" t="n">
        <x:f>ROUND(IF(I687="",0,7.5*MIN(1,LN(1+I687)/LN(1+'Scoring Method'!$B$10)))+7.5*LN(1+J687)/LN(1+'Scoring Method'!$B$9),1)</x:f>
        <x:v>10.8</x:v>
      </x:c>
      <x:c r="T687" s="37" t="n">
        <x:f>SUM(K687:O687)</x:f>
        <x:v>3</x:v>
      </x:c>
      <x:c r="U687" s="37" t="n">
        <x:f>ROUND(SUM(P687:T687),1)</x:f>
        <x:v>13.8</x:v>
      </x:c>
      <x:c r="V687" s="32"/>
      <x:c r="W687" s="32" t="str">
        <x:v>연도 등록</x:v>
      </x:c>
    </x:row>
    <x:row r="688" ht="24" customHeight="1">
      <x:c r="A688" s="32" t="n">
        <x:v>684</x:v>
      </x:c>
      <x:c r="B688" s="32" t="str">
        <x:v>담론</x:v>
      </x:c>
      <x:c r="C688" s="32" t="str">
        <x:v>신영복</x:v>
      </x:c>
      <x:c r="D688" s="32" t="str">
        <x:v>철학</x:v>
      </x:c>
      <x:c r="E688" s="32" t="n">
        <x:v>2015</x:v>
      </x:c>
      <x:c r="F688" s="32" t="n">
        <x:v>0</x:v>
      </x:c>
      <x:c r="G688" s="32" t="n">
        <x:v>0</x:v>
      </x:c>
      <x:c r="H688" s="32"/>
      <x:c r="I688" s="32" t="n">
        <x:f>IF(E688="","",MAX(0,'Scoring Method'!$B$11-E688-IF(E688&lt;0,1,0)))</x:f>
        <x:v>11</x:v>
      </x:c>
      <x:c r="J688" s="32" t="n">
        <x:v>6</x:v>
      </x:c>
      <x:c r="K688" s="32" t="n">
        <x:v>1</x:v>
      </x:c>
      <x:c r="L688" s="32" t="n">
        <x:v>1</x:v>
      </x:c>
      <x:c r="M688" s="32" t="n">
        <x:v>0</x:v>
      </x:c>
      <x:c r="N688" s="32" t="n">
        <x:v>0</x:v>
      </x:c>
      <x:c r="O688" s="32" t="n">
        <x:v>1</x:v>
      </x:c>
      <x:c r="P688" s="37" t="n">
        <x:f>ROUND('Scoring Method'!$B$2*F688/10,1)</x:f>
        <x:v>0</x:v>
      </x:c>
      <x:c r="Q688" s="37" t="n">
        <x:f>ROUND(MIN('Scoring Method'!$B$3,10*G688),1)</x:f>
        <x:v>0</x:v>
      </x:c>
      <x:c r="R688" s="37" t="n">
        <x:f>IF(H688="",0,ROUND('Scoring Method'!$B$4*(101-H688)/100,1))</x:f>
        <x:v>0</x:v>
      </x:c>
      <x:c r="S688" s="37" t="n">
        <x:f>ROUND(IF(I688="",0,7.5*MIN(1,LN(1+I688)/LN(1+'Scoring Method'!$B$10)))+7.5*LN(1+J688)/LN(1+'Scoring Method'!$B$9),1)</x:f>
        <x:v>7.9</x:v>
      </x:c>
      <x:c r="T688" s="37" t="n">
        <x:f>SUM(K688:O688)</x:f>
        <x:v>3</x:v>
      </x:c>
      <x:c r="U688" s="37" t="n">
        <x:f>ROUND(SUM(P688:T688),1)</x:f>
        <x:v>10.9</x:v>
      </x:c>
      <x:c r="V688" s="32"/>
      <x:c r="W688" s="32" t="str">
        <x:v>연도 등록</x:v>
      </x:c>
    </x:row>
    <x:row r="689" ht="24" customHeight="1">
      <x:c r="A689" s="32" t="n">
        <x:v>685</x:v>
      </x:c>
      <x:c r="B689" s="32" t="str">
        <x:v>동경대전</x:v>
      </x:c>
      <x:c r="C689" s="32" t="str">
        <x:v>최제우 (Choe Je-u)</x:v>
      </x:c>
      <x:c r="D689" s="32" t="str">
        <x:v>철학</x:v>
      </x:c>
      <x:c r="E689" s="32" t="n">
        <x:v>1880</x:v>
      </x:c>
      <x:c r="F689" s="32" t="n">
        <x:v>0</x:v>
      </x:c>
      <x:c r="G689" s="32" t="n">
        <x:v>0</x:v>
      </x:c>
      <x:c r="H689" s="32"/>
      <x:c r="I689" s="32" t="n">
        <x:f>IF(E689="","",MAX(0,'Scoring Method'!$B$11-E689-IF(E689&lt;0,1,0)))</x:f>
        <x:v>146</x:v>
      </x:c>
      <x:c r="J689" s="32" t="n">
        <x:v>3</x:v>
      </x:c>
      <x:c r="K689" s="32" t="n">
        <x:v>1</x:v>
      </x:c>
      <x:c r="L689" s="32" t="n">
        <x:v>1</x:v>
      </x:c>
      <x:c r="M689" s="32" t="n">
        <x:v>0</x:v>
      </x:c>
      <x:c r="N689" s="32" t="n">
        <x:v>0</x:v>
      </x:c>
      <x:c r="O689" s="32" t="n">
        <x:v>1</x:v>
      </x:c>
      <x:c r="P689" s="37" t="n">
        <x:f>ROUND('Scoring Method'!$B$2*F689/10,1)</x:f>
        <x:v>0</x:v>
      </x:c>
      <x:c r="Q689" s="37" t="n">
        <x:f>ROUND(MIN('Scoring Method'!$B$3,10*G689),1)</x:f>
        <x:v>0</x:v>
      </x:c>
      <x:c r="R689" s="37" t="n">
        <x:f>IF(H689="",0,ROUND('Scoring Method'!$B$4*(101-H689)/100,1))</x:f>
        <x:v>0</x:v>
      </x:c>
      <x:c r="S689" s="37" t="n">
        <x:f>ROUND(IF(I689="",0,7.5*MIN(1,LN(1+I689)/LN(1+'Scoring Method'!$B$10)))+7.5*LN(1+J689)/LN(1+'Scoring Method'!$B$9),1)</x:f>
        <x:v>9.5</x:v>
      </x:c>
      <x:c r="T689" s="37" t="n">
        <x:f>SUM(K689:O689)</x:f>
        <x:v>3</x:v>
      </x:c>
      <x:c r="U689" s="37" t="n">
        <x:f>ROUND(SUM(P689:T689),1)</x:f>
        <x:v>12.5</x:v>
      </x:c>
      <x:c r="V689" s="32"/>
      <x:c r="W689" s="32" t="str">
        <x:v>연도 등록</x:v>
      </x:c>
    </x:row>
    <x:row r="690" ht="24" customHeight="1">
      <x:c r="A690" s="32" t="n">
        <x:v>686</x:v>
      </x:c>
      <x:c r="B690" s="32" t="str">
        <x:v>불안(Status Anxiety)</x:v>
      </x:c>
      <x:c r="C690" s="32" t="str">
        <x:v>알랭 드 보통(Alain de Botton)</x:v>
      </x:c>
      <x:c r="D690" s="32" t="str">
        <x:v>철학</x:v>
      </x:c>
      <x:c r="E690" s="32" t="n">
        <x:v>2004</x:v>
      </x:c>
      <x:c r="F690" s="32" t="n">
        <x:v>0</x:v>
      </x:c>
      <x:c r="G690" s="32" t="n">
        <x:v>0</x:v>
      </x:c>
      <x:c r="H690" s="32"/>
      <x:c r="I690" s="32" t="n">
        <x:f>IF(E690="","",MAX(0,'Scoring Method'!$B$11-E690-IF(E690&lt;0,1,0)))</x:f>
        <x:v>22</x:v>
      </x:c>
      <x:c r="J690" s="32" t="n">
        <x:v>4</x:v>
      </x:c>
      <x:c r="K690" s="32" t="n">
        <x:v>1</x:v>
      </x:c>
      <x:c r="L690" s="32" t="n">
        <x:v>1</x:v>
      </x:c>
      <x:c r="M690" s="32" t="n">
        <x:v>0</x:v>
      </x:c>
      <x:c r="N690" s="32" t="n">
        <x:v>0</x:v>
      </x:c>
      <x:c r="O690" s="32" t="n">
        <x:v>1</x:v>
      </x:c>
      <x:c r="P690" s="37" t="n">
        <x:f>ROUND('Scoring Method'!$B$2*F690/10,1)</x:f>
        <x:v>0</x:v>
      </x:c>
      <x:c r="Q690" s="37" t="n">
        <x:f>ROUND(MIN('Scoring Method'!$B$3,10*G690),1)</x:f>
        <x:v>0</x:v>
      </x:c>
      <x:c r="R690" s="37" t="n">
        <x:f>IF(H690="",0,ROUND('Scoring Method'!$B$4*(101-H690)/100,1))</x:f>
        <x:v>0</x:v>
      </x:c>
      <x:c r="S690" s="37" t="n">
        <x:f>ROUND(IF(I690="",0,7.5*MIN(1,LN(1+I690)/LN(1+'Scoring Method'!$B$10)))+7.5*LN(1+J690)/LN(1+'Scoring Method'!$B$9),1)</x:f>
        <x:v>7.8</x:v>
      </x:c>
      <x:c r="T690" s="37" t="n">
        <x:f>SUM(K690:O690)</x:f>
        <x:v>3</x:v>
      </x:c>
      <x:c r="U690" s="37" t="n">
        <x:f>ROUND(SUM(P690:T690),1)</x:f>
        <x:v>10.8</x:v>
      </x:c>
      <x:c r="V690" s="32"/>
      <x:c r="W690" s="32" t="str">
        <x:v>연도 등록</x:v>
      </x:c>
    </x:row>
    <x:row r="691" ht="24" customHeight="1">
      <x:c r="A691" s="32" t="n">
        <x:v>687</x:v>
      </x:c>
      <x:c r="B691" s="32" t="str">
        <x:v>내 심장을 향해 쏴라(Shot in the Heart)</x:v>
      </x:c>
      <x:c r="C691" s="32" t="str">
        <x:v>마이클 길모어(Mikal Gilmore)</x:v>
      </x:c>
      <x:c r="D691" s="32" t="str">
        <x:v>에세이</x:v>
      </x:c>
      <x:c r="E691" s="32" t="n">
        <x:v>1994</x:v>
      </x:c>
      <x:c r="F691" s="32" t="n">
        <x:v>0</x:v>
      </x:c>
      <x:c r="G691" s="32" t="n">
        <x:v>0</x:v>
      </x:c>
      <x:c r="H691" s="32"/>
      <x:c r="I691" s="32" t="n">
        <x:f>IF(E691="","",MAX(0,'Scoring Method'!$B$11-E691-IF(E691&lt;0,1,0)))</x:f>
        <x:v>32</x:v>
      </x:c>
      <x:c r="J691" s="32" t="n">
        <x:v>6</x:v>
      </x:c>
      <x:c r="K691" s="32" t="n">
        <x:v>1</x:v>
      </x:c>
      <x:c r="L691" s="32" t="n">
        <x:v>1</x:v>
      </x:c>
      <x:c r="M691" s="32" t="n">
        <x:v>0</x:v>
      </x:c>
      <x:c r="N691" s="32" t="n">
        <x:v>0</x:v>
      </x:c>
      <x:c r="O691" s="32" t="n">
        <x:v>1</x:v>
      </x:c>
      <x:c r="P691" s="37" t="n">
        <x:f>ROUND('Scoring Method'!$B$2*F691/10,1)</x:f>
        <x:v>0</x:v>
      </x:c>
      <x:c r="Q691" s="37" t="n">
        <x:f>ROUND(MIN('Scoring Method'!$B$3,10*G691),1)</x:f>
        <x:v>0</x:v>
      </x:c>
      <x:c r="R691" s="37" t="n">
        <x:f>IF(H691="",0,ROUND('Scoring Method'!$B$4*(101-H691)/100,1))</x:f>
        <x:v>0</x:v>
      </x:c>
      <x:c r="S691" s="37" t="n">
        <x:f>ROUND(IF(I691="",0,7.5*MIN(1,LN(1+I691)/LN(1+'Scoring Method'!$B$10)))+7.5*LN(1+J691)/LN(1+'Scoring Method'!$B$9),1)</x:f>
        <x:v>9.1</x:v>
      </x:c>
      <x:c r="T691" s="37" t="n">
        <x:f>SUM(K691:O691)</x:f>
        <x:v>3</x:v>
      </x:c>
      <x:c r="U691" s="37" t="n">
        <x:f>ROUND(SUM(P691:T691),1)</x:f>
        <x:v>12.1</x:v>
      </x:c>
      <x:c r="V691" s="32"/>
      <x:c r="W691" s="32" t="str">
        <x:v>연도 등록</x:v>
      </x:c>
    </x:row>
    <x:row r="692" ht="24" customHeight="1">
      <x:c r="A692" s="32" t="n">
        <x:v>688</x:v>
      </x:c>
      <x:c r="B692" s="32" t="str">
        <x:v>길 잃은 사피엔스를 위한 뇌과학(Wayfinding)</x:v>
      </x:c>
      <x:c r="C692" s="32" t="str">
        <x:v>마이클 본드(Michael Bond)</x:v>
      </x:c>
      <x:c r="D692" s="32" t="str">
        <x:v>기타</x:v>
      </x:c>
      <x:c r="E692" s="32" t="n">
        <x:v>2020</x:v>
      </x:c>
      <x:c r="F692" s="32" t="n">
        <x:v>0</x:v>
      </x:c>
      <x:c r="G692" s="32" t="n">
        <x:v>0</x:v>
      </x:c>
      <x:c r="H692" s="32"/>
      <x:c r="I692" s="32" t="n">
        <x:f>IF(E692="","",MAX(0,'Scoring Method'!$B$11-E692-IF(E692&lt;0,1,0)))</x:f>
        <x:v>6</x:v>
      </x:c>
      <x:c r="J692" s="32" t="n">
        <x:v>4</x:v>
      </x:c>
      <x:c r="K692" s="32" t="n">
        <x:v>1</x:v>
      </x:c>
      <x:c r="L692" s="32" t="n">
        <x:v>1</x:v>
      </x:c>
      <x:c r="M692" s="32" t="n">
        <x:v>0</x:v>
      </x:c>
      <x:c r="N692" s="32" t="n">
        <x:v>0</x:v>
      </x:c>
      <x:c r="O692" s="32" t="n">
        <x:v>1</x:v>
      </x:c>
      <x:c r="P692" s="37" t="n">
        <x:f>ROUND('Scoring Method'!$B$2*F692/10,1)</x:f>
        <x:v>0</x:v>
      </x:c>
      <x:c r="Q692" s="37" t="n">
        <x:f>ROUND(MIN('Scoring Method'!$B$3,10*G692),1)</x:f>
        <x:v>0</x:v>
      </x:c>
      <x:c r="R692" s="37" t="n">
        <x:f>IF(H692="",0,ROUND('Scoring Method'!$B$4*(101-H692)/100,1))</x:f>
        <x:v>0</x:v>
      </x:c>
      <x:c r="S692" s="37" t="n">
        <x:f>ROUND(IF(I692="",0,7.5*MIN(1,LN(1+I692)/LN(1+'Scoring Method'!$B$10)))+7.5*LN(1+J692)/LN(1+'Scoring Method'!$B$9),1)</x:f>
        <x:v>6.4</x:v>
      </x:c>
      <x:c r="T692" s="37" t="n">
        <x:f>SUM(K692:O692)</x:f>
        <x:v>3</x:v>
      </x:c>
      <x:c r="U692" s="37" t="n">
        <x:f>ROUND(SUM(P692:T692),1)</x:f>
        <x:v>9.4</x:v>
      </x:c>
      <x:c r="V692" s="32"/>
      <x:c r="W692" s="32" t="str">
        <x:v>연도 등록</x:v>
      </x:c>
    </x:row>
    <x:row r="693" ht="24" customHeight="1">
      <x:c r="A693" s="32" t="n">
        <x:v>689</x:v>
      </x:c>
      <x:c r="B693" s="32" t="str">
        <x:v>무녀도(The Shaman Painting)</x:v>
      </x:c>
      <x:c r="C693" s="32" t="str">
        <x:v>김동리 (Kim Dong-ri)</x:v>
      </x:c>
      <x:c r="D693" s="32" t="str">
        <x:v>소설·단편소설</x:v>
      </x:c>
      <x:c r="E693" s="32" t="n">
        <x:v>1936</x:v>
      </x:c>
      <x:c r="F693" s="32" t="n">
        <x:v>0</x:v>
      </x:c>
      <x:c r="G693" s="32" t="n">
        <x:v>0</x:v>
      </x:c>
      <x:c r="H693" s="32"/>
      <x:c r="I693" s="32" t="n">
        <x:f>IF(E693="","",MAX(0,'Scoring Method'!$B$11-E693-IF(E693&lt;0,1,0)))</x:f>
        <x:v>90</x:v>
      </x:c>
      <x:c r="J693" s="32" t="n">
        <x:v>5</x:v>
      </x:c>
      <x:c r="K693" s="32" t="n">
        <x:v>1</x:v>
      </x:c>
      <x:c r="L693" s="32" t="n">
        <x:v>1</x:v>
      </x:c>
      <x:c r="M693" s="32" t="n">
        <x:v>0</x:v>
      </x:c>
      <x:c r="N693" s="32" t="n">
        <x:v>0</x:v>
      </x:c>
      <x:c r="O693" s="32" t="n">
        <x:v>1</x:v>
      </x:c>
      <x:c r="P693" s="37" t="n">
        <x:f>ROUND('Scoring Method'!$B$2*F693/10,1)</x:f>
        <x:v>0</x:v>
      </x:c>
      <x:c r="Q693" s="37" t="n">
        <x:f>ROUND(MIN('Scoring Method'!$B$3,10*G693),1)</x:f>
        <x:v>0</x:v>
      </x:c>
      <x:c r="R693" s="37" t="n">
        <x:f>IF(H693="",0,ROUND('Scoring Method'!$B$4*(101-H693)/100,1))</x:f>
        <x:v>0</x:v>
      </x:c>
      <x:c r="S693" s="37" t="n">
        <x:f>ROUND(IF(I693="",0,7.5*MIN(1,LN(1+I693)/LN(1+'Scoring Method'!$B$10)))+7.5*LN(1+J693)/LN(1+'Scoring Method'!$B$9),1)</x:f>
        <x:v>9.9</x:v>
      </x:c>
      <x:c r="T693" s="37" t="n">
        <x:f>SUM(K693:O693)</x:f>
        <x:v>3</x:v>
      </x:c>
      <x:c r="U693" s="37" t="n">
        <x:f>ROUND(SUM(P693:T693),1)</x:f>
        <x:v>12.9</x:v>
      </x:c>
      <x:c r="V693" s="32"/>
      <x:c r="W693" s="32" t="str">
        <x:v>연도 등록</x:v>
      </x:c>
    </x:row>
    <x:row r="694" ht="24" customHeight="1">
      <x:c r="A694" s="32" t="n">
        <x:v>690</x:v>
      </x:c>
      <x:c r="B694" s="32" t="str">
        <x:v>기나긴 이별(The Long Goodbye)</x:v>
      </x:c>
      <x:c r="C694" s="32" t="str">
        <x:v>레이먼드 챈들러(Raymond Chandler)</x:v>
      </x:c>
      <x:c r="D694" s="32" t="str">
        <x:v>소설·단편소설</x:v>
      </x:c>
      <x:c r="E694" s="32" t="n">
        <x:v>1953</x:v>
      </x:c>
      <x:c r="F694" s="32" t="n">
        <x:v>0</x:v>
      </x:c>
      <x:c r="G694" s="32" t="n">
        <x:v>0</x:v>
      </x:c>
      <x:c r="H694" s="32"/>
      <x:c r="I694" s="32" t="n">
        <x:f>IF(E694="","",MAX(0,'Scoring Method'!$B$11-E694-IF(E694&lt;0,1,0)))</x:f>
        <x:v>73</x:v>
      </x:c>
      <x:c r="J694" s="32" t="n">
        <x:v>6</x:v>
      </x:c>
      <x:c r="K694" s="32" t="n">
        <x:v>1</x:v>
      </x:c>
      <x:c r="L694" s="32" t="n">
        <x:v>1</x:v>
      </x:c>
      <x:c r="M694" s="32" t="n">
        <x:v>0</x:v>
      </x:c>
      <x:c r="N694" s="32" t="n">
        <x:v>0</x:v>
      </x:c>
      <x:c r="O694" s="32" t="n">
        <x:v>1</x:v>
      </x:c>
      <x:c r="P694" s="37" t="n">
        <x:f>ROUND('Scoring Method'!$B$2*F694/10,1)</x:f>
        <x:v>0</x:v>
      </x:c>
      <x:c r="Q694" s="37" t="n">
        <x:f>ROUND(MIN('Scoring Method'!$B$3,10*G694),1)</x:f>
        <x:v>0</x:v>
      </x:c>
      <x:c r="R694" s="37" t="n">
        <x:f>IF(H694="",0,ROUND('Scoring Method'!$B$4*(101-H694)/100,1))</x:f>
        <x:v>0</x:v>
      </x:c>
      <x:c r="S694" s="37" t="n">
        <x:f>ROUND(IF(I694="",0,7.5*MIN(1,LN(1+I694)/LN(1+'Scoring Method'!$B$10)))+7.5*LN(1+J694)/LN(1+'Scoring Method'!$B$9),1)</x:f>
        <x:v>10.1</x:v>
      </x:c>
      <x:c r="T694" s="37" t="n">
        <x:f>SUM(K694:O694)</x:f>
        <x:v>3</x:v>
      </x:c>
      <x:c r="U694" s="37" t="n">
        <x:f>ROUND(SUM(P694:T694),1)</x:f>
        <x:v>13.1</x:v>
      </x:c>
      <x:c r="V694" s="32"/>
      <x:c r="W694" s="32" t="str">
        <x:v>연도 등록</x:v>
      </x:c>
    </x:row>
    <x:row r="695" ht="24" customHeight="1">
      <x:c r="A695" s="32" t="n">
        <x:v>691</x:v>
      </x:c>
      <x:c r="B695" s="32" t="str">
        <x:v>털 없는 원숭이(The Naked Ape)</x:v>
      </x:c>
      <x:c r="C695" s="32" t="str">
        <x:v>데즈먼드 모리스(Desmond Morris)</x:v>
      </x:c>
      <x:c r="D695" s="32" t="str">
        <x:v>기타</x:v>
      </x:c>
      <x:c r="E695" s="32" t="n">
        <x:v>1967</x:v>
      </x:c>
      <x:c r="F695" s="32" t="n">
        <x:v>0</x:v>
      </x:c>
      <x:c r="G695" s="32" t="n">
        <x:v>0</x:v>
      </x:c>
      <x:c r="H695" s="32"/>
      <x:c r="I695" s="32" t="n">
        <x:f>IF(E695="","",MAX(0,'Scoring Method'!$B$11-E695-IF(E695&lt;0,1,0)))</x:f>
        <x:v>59</x:v>
      </x:c>
      <x:c r="J695" s="32" t="n">
        <x:v>6</x:v>
      </x:c>
      <x:c r="K695" s="32" t="n">
        <x:v>1</x:v>
      </x:c>
      <x:c r="L695" s="32" t="n">
        <x:v>1</x:v>
      </x:c>
      <x:c r="M695" s="32" t="n">
        <x:v>0</x:v>
      </x:c>
      <x:c r="N695" s="32" t="n">
        <x:v>0</x:v>
      </x:c>
      <x:c r="O695" s="32" t="n">
        <x:v>1</x:v>
      </x:c>
      <x:c r="P695" s="37" t="n">
        <x:f>ROUND('Scoring Method'!$B$2*F695/10,1)</x:f>
        <x:v>0</x:v>
      </x:c>
      <x:c r="Q695" s="37" t="n">
        <x:f>ROUND(MIN('Scoring Method'!$B$3,10*G695),1)</x:f>
        <x:v>0</x:v>
      </x:c>
      <x:c r="R695" s="37" t="n">
        <x:f>IF(H695="",0,ROUND('Scoring Method'!$B$4*(101-H695)/100,1))</x:f>
        <x:v>0</x:v>
      </x:c>
      <x:c r="S695" s="37" t="n">
        <x:f>ROUND(IF(I695="",0,7.5*MIN(1,LN(1+I695)/LN(1+'Scoring Method'!$B$10)))+7.5*LN(1+J695)/LN(1+'Scoring Method'!$B$9),1)</x:f>
        <x:v>9.8</x:v>
      </x:c>
      <x:c r="T695" s="37" t="n">
        <x:f>SUM(K695:O695)</x:f>
        <x:v>3</x:v>
      </x:c>
      <x:c r="U695" s="37" t="n">
        <x:f>ROUND(SUM(P695:T695),1)</x:f>
        <x:v>12.8</x:v>
      </x:c>
      <x:c r="V695" s="32"/>
      <x:c r="W695" s="32" t="str">
        <x:v>연도 등록</x:v>
      </x:c>
    </x:row>
    <x:row r="696" ht="24" customHeight="1">
      <x:c r="A696" s="32" t="n">
        <x:v>692</x:v>
      </x:c>
      <x:c r="B696" s="32" t="str">
        <x:v>사랑의 학교(Heart)</x:v>
      </x:c>
      <x:c r="C696" s="32" t="str">
        <x:v>에드몬도 데 아미치스(Edmondo De Amicis)</x:v>
      </x:c>
      <x:c r="D696" s="32" t="str">
        <x:v>기타</x:v>
      </x:c>
      <x:c r="E696" s="32" t="n">
        <x:v>1886</x:v>
      </x:c>
      <x:c r="F696" s="32" t="n">
        <x:v>0</x:v>
      </x:c>
      <x:c r="G696" s="32" t="n">
        <x:v>0</x:v>
      </x:c>
      <x:c r="H696" s="32"/>
      <x:c r="I696" s="32" t="n">
        <x:f>IF(E696="","",MAX(0,'Scoring Method'!$B$11-E696-IF(E696&lt;0,1,0)))</x:f>
        <x:v>140</x:v>
      </x:c>
      <x:c r="J696" s="32" t="n">
        <x:v>6</x:v>
      </x:c>
      <x:c r="K696" s="32" t="n">
        <x:v>1</x:v>
      </x:c>
      <x:c r="L696" s="32" t="n">
        <x:v>1</x:v>
      </x:c>
      <x:c r="M696" s="32" t="n">
        <x:v>0</x:v>
      </x:c>
      <x:c r="N696" s="32" t="n">
        <x:v>0</x:v>
      </x:c>
      <x:c r="O696" s="32" t="n">
        <x:v>1</x:v>
      </x:c>
      <x:c r="P696" s="37" t="n">
        <x:f>ROUND('Scoring Method'!$B$2*F696/10,1)</x:f>
        <x:v>0</x:v>
      </x:c>
      <x:c r="Q696" s="37" t="n">
        <x:f>ROUND(MIN('Scoring Method'!$B$3,10*G696),1)</x:f>
        <x:v>0</x:v>
      </x:c>
      <x:c r="R696" s="37" t="n">
        <x:f>IF(H696="",0,ROUND('Scoring Method'!$B$4*(101-H696)/100,1))</x:f>
        <x:v>0</x:v>
      </x:c>
      <x:c r="S696" s="37" t="n">
        <x:f>ROUND(IF(I696="",0,7.5*MIN(1,LN(1+I696)/LN(1+'Scoring Method'!$B$10)))+7.5*LN(1+J696)/LN(1+'Scoring Method'!$B$9),1)</x:f>
        <x:v>10.8</x:v>
      </x:c>
      <x:c r="T696" s="37" t="n">
        <x:f>SUM(K696:O696)</x:f>
        <x:v>3</x:v>
      </x:c>
      <x:c r="U696" s="37" t="n">
        <x:f>ROUND(SUM(P696:T696),1)</x:f>
        <x:v>13.8</x:v>
      </x:c>
      <x:c r="V696" s="32"/>
      <x:c r="W696" s="32" t="str">
        <x:v>연도 등록</x:v>
      </x:c>
    </x:row>
    <x:row r="697" ht="24" customHeight="1">
      <x:c r="A697" s="32" t="n">
        <x:v>693</x:v>
      </x:c>
      <x:c r="B697" s="32" t="str">
        <x:v>라쇼몬(Rashomon)</x:v>
      </x:c>
      <x:c r="C697" s="32" t="str">
        <x:v>아쿠타가와 류노스케(Ryūnosuke Akutagawa)</x:v>
      </x:c>
      <x:c r="D697" s="32" t="str">
        <x:v>소설·단편소설</x:v>
      </x:c>
      <x:c r="E697" s="32" t="n">
        <x:v>1915</x:v>
      </x:c>
      <x:c r="F697" s="32" t="n">
        <x:v>0</x:v>
      </x:c>
      <x:c r="G697" s="32" t="n">
        <x:v>0</x:v>
      </x:c>
      <x:c r="H697" s="32"/>
      <x:c r="I697" s="32" t="n">
        <x:f>IF(E697="","",MAX(0,'Scoring Method'!$B$11-E697-IF(E697&lt;0,1,0)))</x:f>
        <x:v>111</x:v>
      </x:c>
      <x:c r="J697" s="32" t="n">
        <x:v>6</x:v>
      </x:c>
      <x:c r="K697" s="32" t="n">
        <x:v>1</x:v>
      </x:c>
      <x:c r="L697" s="32" t="n">
        <x:v>1</x:v>
      </x:c>
      <x:c r="M697" s="32" t="n">
        <x:v>0</x:v>
      </x:c>
      <x:c r="N697" s="32" t="n">
        <x:v>0</x:v>
      </x:c>
      <x:c r="O697" s="32" t="n">
        <x:v>1</x:v>
      </x:c>
      <x:c r="P697" s="37" t="n">
        <x:f>ROUND('Scoring Method'!$B$2*F697/10,1)</x:f>
        <x:v>0</x:v>
      </x:c>
      <x:c r="Q697" s="37" t="n">
        <x:f>ROUND(MIN('Scoring Method'!$B$3,10*G697),1)</x:f>
        <x:v>0</x:v>
      </x:c>
      <x:c r="R697" s="37" t="n">
        <x:f>IF(H697="",0,ROUND('Scoring Method'!$B$4*(101-H697)/100,1))</x:f>
        <x:v>0</x:v>
      </x:c>
      <x:c r="S697" s="37" t="n">
        <x:f>ROUND(IF(I697="",0,7.5*MIN(1,LN(1+I697)/LN(1+'Scoring Method'!$B$10)))+7.5*LN(1+J697)/LN(1+'Scoring Method'!$B$9),1)</x:f>
        <x:v>10.6</x:v>
      </x:c>
      <x:c r="T697" s="37" t="n">
        <x:f>SUM(K697:O697)</x:f>
        <x:v>3</x:v>
      </x:c>
      <x:c r="U697" s="37" t="n">
        <x:f>ROUND(SUM(P697:T697),1)</x:f>
        <x:v>13.6</x:v>
      </x:c>
      <x:c r="V697" s="32"/>
      <x:c r="W697" s="32" t="str">
        <x:v>연도 등록</x:v>
      </x:c>
    </x:row>
    <x:row r="698" ht="24" customHeight="1">
      <x:c r="A698" s="32" t="n">
        <x:v>694</x:v>
      </x:c>
      <x:c r="B698" s="32" t="str">
        <x:v>첫사랑(First Love)</x:v>
      </x:c>
      <x:c r="C698" s="32" t="str">
        <x:v>이반 투르게네프(Ivan Sergeyevich Turgenev)</x:v>
      </x:c>
      <x:c r="D698" s="32" t="str">
        <x:v>소설·단편소설</x:v>
      </x:c>
      <x:c r="E698" s="32" t="n">
        <x:v>1860</x:v>
      </x:c>
      <x:c r="F698" s="32" t="n">
        <x:v>0</x:v>
      </x:c>
      <x:c r="G698" s="32" t="n">
        <x:v>0</x:v>
      </x:c>
      <x:c r="H698" s="32"/>
      <x:c r="I698" s="32" t="n">
        <x:f>IF(E698="","",MAX(0,'Scoring Method'!$B$11-E698-IF(E698&lt;0,1,0)))</x:f>
        <x:v>166</x:v>
      </x:c>
      <x:c r="J698" s="32" t="n">
        <x:v>9</x:v>
      </x:c>
      <x:c r="K698" s="32" t="n">
        <x:v>1</x:v>
      </x:c>
      <x:c r="L698" s="32" t="n">
        <x:v>1</x:v>
      </x:c>
      <x:c r="M698" s="32" t="n">
        <x:v>1</x:v>
      </x:c>
      <x:c r="N698" s="32" t="n">
        <x:v>0</x:v>
      </x:c>
      <x:c r="O698" s="32" t="n">
        <x:v>1</x:v>
      </x:c>
      <x:c r="P698" s="37" t="n">
        <x:f>ROUND('Scoring Method'!$B$2*F698/10,1)</x:f>
        <x:v>0</x:v>
      </x:c>
      <x:c r="Q698" s="37" t="n">
        <x:f>ROUND(MIN('Scoring Method'!$B$3,10*G698),1)</x:f>
        <x:v>0</x:v>
      </x:c>
      <x:c r="R698" s="37" t="n">
        <x:f>IF(H698="",0,ROUND('Scoring Method'!$B$4*(101-H698)/100,1))</x:f>
        <x:v>0</x:v>
      </x:c>
      <x:c r="S698" s="37" t="n">
        <x:f>ROUND(IF(I698="",0,7.5*MIN(1,LN(1+I698)/LN(1+'Scoring Method'!$B$10)))+7.5*LN(1+J698)/LN(1+'Scoring Method'!$B$9),1)</x:f>
        <x:v>11.9</x:v>
      </x:c>
      <x:c r="T698" s="37" t="n">
        <x:f>SUM(K698:O698)</x:f>
        <x:v>4</x:v>
      </x:c>
      <x:c r="U698" s="37" t="n">
        <x:f>ROUND(SUM(P698:T698),1)</x:f>
        <x:v>15.9</x:v>
      </x:c>
      <x:c r="V698" s="32"/>
      <x:c r="W698" s="32" t="str">
        <x:v>연도 등록</x:v>
      </x:c>
    </x:row>
    <x:row r="699" ht="24" customHeight="1">
      <x:c r="A699" s="32" t="n">
        <x:v>695</x:v>
      </x:c>
      <x:c r="B699" s="32" t="str">
        <x:v>만물박사(Mr. Know-All)</x:v>
      </x:c>
      <x:c r="C699" s="32" t="str">
        <x:v>윌리엄 서머셋 몸(William Somerset Maugham)</x:v>
      </x:c>
      <x:c r="D699" s="32" t="str">
        <x:v>소설·단편소설</x:v>
      </x:c>
      <x:c r="E699" s="32"/>
      <x:c r="F699" s="32" t="n">
        <x:v>0</x:v>
      </x:c>
      <x:c r="G699" s="32" t="n">
        <x:v>0</x:v>
      </x:c>
      <x:c r="H699" s="32"/>
      <x:c r="I699" s="32" t="str">
        <x:f>IF(E699="","",MAX(0,'Scoring Method'!$B$11-E699-IF(E699&lt;0,1,0)))</x:f>
      </x:c>
      <x:c r="J699" s="32" t="n">
        <x:v>5</x:v>
      </x:c>
      <x:c r="K699" s="32" t="n">
        <x:v>1</x:v>
      </x:c>
      <x:c r="L699" s="32" t="n">
        <x:v>1</x:v>
      </x:c>
      <x:c r="M699" s="32" t="n">
        <x:v>0</x:v>
      </x:c>
      <x:c r="N699" s="32" t="n">
        <x:v>0</x:v>
      </x:c>
      <x:c r="O699" s="32" t="n">
        <x:v>1</x:v>
      </x:c>
      <x:c r="P699" s="37" t="n">
        <x:f>ROUND('Scoring Method'!$B$2*F699/10,1)</x:f>
        <x:v>0</x:v>
      </x:c>
      <x:c r="Q699" s="37" t="n">
        <x:f>ROUND(MIN('Scoring Method'!$B$3,10*G699),1)</x:f>
        <x:v>0</x:v>
      </x:c>
      <x:c r="R699" s="37" t="n">
        <x:f>IF(H699="",0,ROUND('Scoring Method'!$B$4*(101-H699)/100,1))</x:f>
        <x:v>0</x:v>
      </x:c>
      <x:c r="S699" s="37" t="n">
        <x:f>ROUND(IF(I699="",0,7.5*MIN(1,LN(1+I699)/LN(1+'Scoring Method'!$B$10)))+7.5*LN(1+J699)/LN(1+'Scoring Method'!$B$9),1)</x:f>
        <x:v>4.5</x:v>
      </x:c>
      <x:c r="T699" s="37" t="n">
        <x:f>SUM(K699:O699)</x:f>
        <x:v>3</x:v>
      </x:c>
      <x:c r="U699" s="37" t="n">
        <x:f>ROUND(SUM(P699:T699),1)</x:f>
        <x:v>7.5</x:v>
      </x:c>
      <x:c r="V699" s="32"/>
      <x:c r="W699" s="32" t="str">
        <x:v>연도 미확인</x:v>
      </x:c>
    </x:row>
    <x:row r="700" ht="24" customHeight="1">
      <x:c r="A700" s="32" t="n">
        <x:v>696</x:v>
      </x:c>
      <x:c r="B700" s="32" t="str">
        <x:v>사랑은 오류(Love Is a Fallacy)</x:v>
      </x:c>
      <x:c r="C700" s="32" t="str">
        <x:v>맥스 슐만(Max Shulman)</x:v>
      </x:c>
      <x:c r="D700" s="32" t="str">
        <x:v>소설·단편소설</x:v>
      </x:c>
      <x:c r="E700" s="32" t="n">
        <x:v>1951</x:v>
      </x:c>
      <x:c r="F700" s="32" t="n">
        <x:v>0</x:v>
      </x:c>
      <x:c r="G700" s="32" t="n">
        <x:v>0</x:v>
      </x:c>
      <x:c r="H700" s="32"/>
      <x:c r="I700" s="32" t="n">
        <x:f>IF(E700="","",MAX(0,'Scoring Method'!$B$11-E700-IF(E700&lt;0,1,0)))</x:f>
        <x:v>75</x:v>
      </x:c>
      <x:c r="J700" s="32" t="n">
        <x:v>7</x:v>
      </x:c>
      <x:c r="K700" s="32" t="n">
        <x:v>1</x:v>
      </x:c>
      <x:c r="L700" s="32" t="n">
        <x:v>1</x:v>
      </x:c>
      <x:c r="M700" s="32" t="n">
        <x:v>0</x:v>
      </x:c>
      <x:c r="N700" s="32" t="n">
        <x:v>0</x:v>
      </x:c>
      <x:c r="O700" s="32" t="n">
        <x:v>1</x:v>
      </x:c>
      <x:c r="P700" s="37" t="n">
        <x:f>ROUND('Scoring Method'!$B$2*F700/10,1)</x:f>
        <x:v>0</x:v>
      </x:c>
      <x:c r="Q700" s="37" t="n">
        <x:f>ROUND(MIN('Scoring Method'!$B$3,10*G700),1)</x:f>
        <x:v>0</x:v>
      </x:c>
      <x:c r="R700" s="37" t="n">
        <x:f>IF(H700="",0,ROUND('Scoring Method'!$B$4*(101-H700)/100,1))</x:f>
        <x:v>0</x:v>
      </x:c>
      <x:c r="S700" s="37" t="n">
        <x:f>ROUND(IF(I700="",0,7.5*MIN(1,LN(1+I700)/LN(1+'Scoring Method'!$B$10)))+7.5*LN(1+J700)/LN(1+'Scoring Method'!$B$9),1)</x:f>
        <x:v>10.4</x:v>
      </x:c>
      <x:c r="T700" s="37" t="n">
        <x:f>SUM(K700:O700)</x:f>
        <x:v>3</x:v>
      </x:c>
      <x:c r="U700" s="37" t="n">
        <x:f>ROUND(SUM(P700:T700),1)</x:f>
        <x:v>13.4</x:v>
      </x:c>
      <x:c r="V700" s="32"/>
      <x:c r="W700" s="32" t="str">
        <x:v>연도 등록</x:v>
      </x:c>
    </x:row>
    <x:row r="701" ht="24" customHeight="1">
      <x:c r="A701" s="32" t="n">
        <x:v>697</x:v>
      </x:c>
      <x:c r="B701" s="32" t="str">
        <x:v>몽골제국과 세계사의 탄생</x:v>
      </x:c>
      <x:c r="C701" s="32" t="str">
        <x:v>김호동</x:v>
      </x:c>
      <x:c r="D701" s="32" t="str">
        <x:v>기타</x:v>
      </x:c>
      <x:c r="E701" s="32" t="n">
        <x:v>2010</x:v>
      </x:c>
      <x:c r="F701" s="32" t="n">
        <x:v>0</x:v>
      </x:c>
      <x:c r="G701" s="32" t="n">
        <x:v>0</x:v>
      </x:c>
      <x:c r="H701" s="32"/>
      <x:c r="I701" s="32" t="n">
        <x:f>IF(E701="","",MAX(0,'Scoring Method'!$B$11-E701-IF(E701&lt;0,1,0)))</x:f>
        <x:v>16</x:v>
      </x:c>
      <x:c r="J701" s="32" t="n">
        <x:v>6</x:v>
      </x:c>
      <x:c r="K701" s="32" t="n">
        <x:v>1</x:v>
      </x:c>
      <x:c r="L701" s="32" t="n">
        <x:v>1</x:v>
      </x:c>
      <x:c r="M701" s="32" t="n">
        <x:v>0</x:v>
      </x:c>
      <x:c r="N701" s="32" t="n">
        <x:v>0</x:v>
      </x:c>
      <x:c r="O701" s="32" t="n">
        <x:v>1</x:v>
      </x:c>
      <x:c r="P701" s="37" t="n">
        <x:f>ROUND('Scoring Method'!$B$2*F701/10,1)</x:f>
        <x:v>0</x:v>
      </x:c>
      <x:c r="Q701" s="37" t="n">
        <x:f>ROUND(MIN('Scoring Method'!$B$3,10*G701),1)</x:f>
        <x:v>0</x:v>
      </x:c>
      <x:c r="R701" s="37" t="n">
        <x:f>IF(H701="",0,ROUND('Scoring Method'!$B$4*(101-H701)/100,1))</x:f>
        <x:v>0</x:v>
      </x:c>
      <x:c r="S701" s="37" t="n">
        <x:f>ROUND(IF(I701="",0,7.5*MIN(1,LN(1+I701)/LN(1+'Scoring Method'!$B$10)))+7.5*LN(1+J701)/LN(1+'Scoring Method'!$B$9),1)</x:f>
        <x:v>8.3</x:v>
      </x:c>
      <x:c r="T701" s="37" t="n">
        <x:f>SUM(K701:O701)</x:f>
        <x:v>3</x:v>
      </x:c>
      <x:c r="U701" s="37" t="n">
        <x:f>ROUND(SUM(P701:T701),1)</x:f>
        <x:v>11.3</x:v>
      </x:c>
      <x:c r="V701" s="32"/>
      <x:c r="W701" s="32" t="str">
        <x:v>연도 등록</x:v>
      </x:c>
    </x:row>
    <x:row r="702" ht="24" customHeight="1">
      <x:c r="A702" s="32" t="n">
        <x:v>698</x:v>
      </x:c>
      <x:c r="B702" s="32" t="str">
        <x:v>현대 한국 지성의 모험</x:v>
      </x:c>
      <x:c r="C702" s="32" t="str">
        <x:v>김호기</x:v>
      </x:c>
      <x:c r="D702" s="32" t="str">
        <x:v>기타</x:v>
      </x:c>
      <x:c r="E702" s="32" t="n">
        <x:v>2020</x:v>
      </x:c>
      <x:c r="F702" s="32" t="n">
        <x:v>0</x:v>
      </x:c>
      <x:c r="G702" s="32" t="n">
        <x:v>0</x:v>
      </x:c>
      <x:c r="H702" s="32"/>
      <x:c r="I702" s="32" t="n">
        <x:f>IF(E702="","",MAX(0,'Scoring Method'!$B$11-E702-IF(E702&lt;0,1,0)))</x:f>
        <x:v>6</x:v>
      </x:c>
      <x:c r="J702" s="32" t="n">
        <x:v>3</x:v>
      </x:c>
      <x:c r="K702" s="32" t="n">
        <x:v>1</x:v>
      </x:c>
      <x:c r="L702" s="32" t="n">
        <x:v>1</x:v>
      </x:c>
      <x:c r="M702" s="32" t="n">
        <x:v>0</x:v>
      </x:c>
      <x:c r="N702" s="32" t="n">
        <x:v>0</x:v>
      </x:c>
      <x:c r="O702" s="32" t="n">
        <x:v>1</x:v>
      </x:c>
      <x:c r="P702" s="37" t="n">
        <x:f>ROUND('Scoring Method'!$B$2*F702/10,1)</x:f>
        <x:v>0</x:v>
      </x:c>
      <x:c r="Q702" s="37" t="n">
        <x:f>ROUND(MIN('Scoring Method'!$B$3,10*G702),1)</x:f>
        <x:v>0</x:v>
      </x:c>
      <x:c r="R702" s="37" t="n">
        <x:f>IF(H702="",0,ROUND('Scoring Method'!$B$4*(101-H702)/100,1))</x:f>
        <x:v>0</x:v>
      </x:c>
      <x:c r="S702" s="37" t="n">
        <x:f>ROUND(IF(I702="",0,7.5*MIN(1,LN(1+I702)/LN(1+'Scoring Method'!$B$10)))+7.5*LN(1+J702)/LN(1+'Scoring Method'!$B$9),1)</x:f>
        <x:v>5.8</x:v>
      </x:c>
      <x:c r="T702" s="37" t="n">
        <x:f>SUM(K702:O702)</x:f>
        <x:v>3</x:v>
      </x:c>
      <x:c r="U702" s="37" t="n">
        <x:f>ROUND(SUM(P702:T702),1)</x:f>
        <x:v>8.8</x:v>
      </x:c>
      <x:c r="V702" s="32"/>
      <x:c r="W702" s="32" t="str">
        <x:v>연도 등록</x:v>
      </x:c>
    </x:row>
    <x:row r="703" ht="24" customHeight="1">
      <x:c r="A703" s="32" t="n">
        <x:v>699</x:v>
      </x:c>
      <x:c r="B703" s="32" t="str">
        <x:v>열정과 이해관계(The Passions and the Interests)</x:v>
      </x:c>
      <x:c r="C703" s="32" t="str">
        <x:v>앨버트 오토 허시먼(Albert Otto Hirschman)</x:v>
      </x:c>
      <x:c r="D703" s="32" t="str">
        <x:v>경제</x:v>
      </x:c>
      <x:c r="E703" s="32" t="n">
        <x:v>1977</x:v>
      </x:c>
      <x:c r="F703" s="32" t="n">
        <x:v>0</x:v>
      </x:c>
      <x:c r="G703" s="32" t="n">
        <x:v>0</x:v>
      </x:c>
      <x:c r="H703" s="32"/>
      <x:c r="I703" s="32" t="n">
        <x:f>IF(E703="","",MAX(0,'Scoring Method'!$B$11-E703-IF(E703&lt;0,1,0)))</x:f>
        <x:v>49</x:v>
      </x:c>
      <x:c r="J703" s="32" t="n">
        <x:v>7</x:v>
      </x:c>
      <x:c r="K703" s="32" t="n">
        <x:v>1</x:v>
      </x:c>
      <x:c r="L703" s="32" t="n">
        <x:v>1</x:v>
      </x:c>
      <x:c r="M703" s="32" t="n">
        <x:v>0</x:v>
      </x:c>
      <x:c r="N703" s="32" t="n">
        <x:v>0</x:v>
      </x:c>
      <x:c r="O703" s="32" t="n">
        <x:v>1</x:v>
      </x:c>
      <x:c r="P703" s="37" t="n">
        <x:f>ROUND('Scoring Method'!$B$2*F703/10,1)</x:f>
        <x:v>0</x:v>
      </x:c>
      <x:c r="Q703" s="37" t="n">
        <x:f>ROUND(MIN('Scoring Method'!$B$3,10*G703),1)</x:f>
        <x:v>0</x:v>
      </x:c>
      <x:c r="R703" s="37" t="n">
        <x:f>IF(H703="",0,ROUND('Scoring Method'!$B$4*(101-H703)/100,1))</x:f>
        <x:v>0</x:v>
      </x:c>
      <x:c r="S703" s="37" t="n">
        <x:f>ROUND(IF(I703="",0,7.5*MIN(1,LN(1+I703)/LN(1+'Scoring Method'!$B$10)))+7.5*LN(1+J703)/LN(1+'Scoring Method'!$B$9),1)</x:f>
        <x:v>9.9</x:v>
      </x:c>
      <x:c r="T703" s="37" t="n">
        <x:f>SUM(K703:O703)</x:f>
        <x:v>3</x:v>
      </x:c>
      <x:c r="U703" s="37" t="n">
        <x:f>ROUND(SUM(P703:T703),1)</x:f>
        <x:v>12.9</x:v>
      </x:c>
      <x:c r="V703" s="32"/>
      <x:c r="W703" s="32" t="str">
        <x:v>연도 등록</x:v>
      </x:c>
    </x:row>
    <x:row r="704" ht="24" customHeight="1">
      <x:c r="A704" s="32" t="n">
        <x:v>700</x:v>
      </x:c>
      <x:c r="B704" s="32" t="str">
        <x:v>노화의 종말(Lifespan: Why We Age—and Why We Don’t Have To)</x:v>
      </x:c>
      <x:c r="C704" s="32" t="str">
        <x:v>데이비드 A. 싱클레어·매슈 D. 러플랜트(David A. Sinclair; Matthew D. LaPlante)</x:v>
      </x:c>
      <x:c r="D704" s="32" t="str">
        <x:v>기타</x:v>
      </x:c>
      <x:c r="E704" s="32" t="n">
        <x:v>2019</x:v>
      </x:c>
      <x:c r="F704" s="32" t="n">
        <x:v>0</x:v>
      </x:c>
      <x:c r="G704" s="32" t="n">
        <x:v>0</x:v>
      </x:c>
      <x:c r="H704" s="32"/>
      <x:c r="I704" s="32" t="n">
        <x:f>IF(E704="","",MAX(0,'Scoring Method'!$B$11-E704-IF(E704&lt;0,1,0)))</x:f>
        <x:v>7</x:v>
      </x:c>
      <x:c r="J704" s="32" t="n">
        <x:v>4</x:v>
      </x:c>
      <x:c r="K704" s="32" t="n">
        <x:v>1</x:v>
      </x:c>
      <x:c r="L704" s="32" t="n">
        <x:v>1</x:v>
      </x:c>
      <x:c r="M704" s="32" t="n">
        <x:v>0</x:v>
      </x:c>
      <x:c r="N704" s="32" t="n">
        <x:v>0</x:v>
      </x:c>
      <x:c r="O704" s="32" t="n">
        <x:v>1</x:v>
      </x:c>
      <x:c r="P704" s="37" t="n">
        <x:f>ROUND('Scoring Method'!$B$2*F704/10,1)</x:f>
        <x:v>0</x:v>
      </x:c>
      <x:c r="Q704" s="37" t="n">
        <x:f>ROUND(MIN('Scoring Method'!$B$3,10*G704),1)</x:f>
        <x:v>0</x:v>
      </x:c>
      <x:c r="R704" s="37" t="n">
        <x:f>IF(H704="",0,ROUND('Scoring Method'!$B$4*(101-H704)/100,1))</x:f>
        <x:v>0</x:v>
      </x:c>
      <x:c r="S704" s="37" t="n">
        <x:f>ROUND(IF(I704="",0,7.5*MIN(1,LN(1+I704)/LN(1+'Scoring Method'!$B$10)))+7.5*LN(1+J704)/LN(1+'Scoring Method'!$B$9),1)</x:f>
        <x:v>6.5</x:v>
      </x:c>
      <x:c r="T704" s="37" t="n">
        <x:f>SUM(K704:O704)</x:f>
        <x:v>3</x:v>
      </x:c>
      <x:c r="U704" s="37" t="n">
        <x:f>ROUND(SUM(P704:T704),1)</x:f>
        <x:v>9.5</x:v>
      </x:c>
      <x:c r="V704" s="32"/>
      <x:c r="W704" s="32" t="str">
        <x:v>연도 등록</x:v>
      </x:c>
    </x:row>
    <x:row r="705" ht="24" customHeight="1">
      <x:c r="A705" s="32" t="n">
        <x:v>701</x:v>
      </x:c>
      <x:c r="B705" s="32" t="str">
        <x:v>나의 라임 오렌지나무(My Sweet Orange Tree)</x:v>
      </x:c>
      <x:c r="C705" s="32" t="str">
        <x:v>조제 마우루 지 바스콘셀루스(José Mauro de Vasconcelos)</x:v>
      </x:c>
      <x:c r="D705" s="32" t="str">
        <x:v>소설·단편소설</x:v>
      </x:c>
      <x:c r="E705" s="32" t="n">
        <x:v>1968</x:v>
      </x:c>
      <x:c r="F705" s="32" t="n">
        <x:v>0</x:v>
      </x:c>
      <x:c r="G705" s="32" t="n">
        <x:v>0</x:v>
      </x:c>
      <x:c r="H705" s="32"/>
      <x:c r="I705" s="32" t="n">
        <x:f>IF(E705="","",MAX(0,'Scoring Method'!$B$11-E705-IF(E705&lt;0,1,0)))</x:f>
        <x:v>58</x:v>
      </x:c>
      <x:c r="J705" s="32" t="n">
        <x:v>7</x:v>
      </x:c>
      <x:c r="K705" s="32" t="n">
        <x:v>1</x:v>
      </x:c>
      <x:c r="L705" s="32" t="n">
        <x:v>1</x:v>
      </x:c>
      <x:c r="M705" s="32" t="n">
        <x:v>1</x:v>
      </x:c>
      <x:c r="N705" s="32" t="n">
        <x:v>0</x:v>
      </x:c>
      <x:c r="O705" s="32" t="n">
        <x:v>1</x:v>
      </x:c>
      <x:c r="P705" s="37" t="n">
        <x:f>ROUND('Scoring Method'!$B$2*F705/10,1)</x:f>
        <x:v>0</x:v>
      </x:c>
      <x:c r="Q705" s="37" t="n">
        <x:f>ROUND(MIN('Scoring Method'!$B$3,10*G705),1)</x:f>
        <x:v>0</x:v>
      </x:c>
      <x:c r="R705" s="37" t="n">
        <x:f>IF(H705="",0,ROUND('Scoring Method'!$B$4*(101-H705)/100,1))</x:f>
        <x:v>0</x:v>
      </x:c>
      <x:c r="S705" s="37" t="n">
        <x:f>ROUND(IF(I705="",0,7.5*MIN(1,LN(1+I705)/LN(1+'Scoring Method'!$B$10)))+7.5*LN(1+J705)/LN(1+'Scoring Method'!$B$9),1)</x:f>
        <x:v>10.1</x:v>
      </x:c>
      <x:c r="T705" s="37" t="n">
        <x:f>SUM(K705:O705)</x:f>
        <x:v>4</x:v>
      </x:c>
      <x:c r="U705" s="37" t="n">
        <x:f>ROUND(SUM(P705:T705),1)</x:f>
        <x:v>14.1</x:v>
      </x:c>
      <x:c r="V705" s="32"/>
      <x:c r="W705" s="32" t="str">
        <x:v>연도 등록</x:v>
      </x:c>
    </x:row>
    <x:row r="706" ht="24" customHeight="1">
      <x:c r="A706" s="32" t="n">
        <x:v>702</x:v>
      </x:c>
      <x:c r="B706" s="32" t="str">
        <x:v>아마데우스(Amadeus)</x:v>
      </x:c>
      <x:c r="C706" s="32" t="str">
        <x:v>피터 셰퍼(Peter Shaffer)</x:v>
      </x:c>
      <x:c r="D706" s="32" t="str">
        <x:v>희곡</x:v>
      </x:c>
      <x:c r="E706" s="32" t="n">
        <x:v>1979</x:v>
      </x:c>
      <x:c r="F706" s="32" t="n">
        <x:v>0</x:v>
      </x:c>
      <x:c r="G706" s="32" t="n">
        <x:v>0</x:v>
      </x:c>
      <x:c r="H706" s="32"/>
      <x:c r="I706" s="32" t="n">
        <x:f>IF(E706="","",MAX(0,'Scoring Method'!$B$11-E706-IF(E706&lt;0,1,0)))</x:f>
        <x:v>47</x:v>
      </x:c>
      <x:c r="J706" s="32" t="n">
        <x:v>6</x:v>
      </x:c>
      <x:c r="K706" s="32" t="n">
        <x:v>1</x:v>
      </x:c>
      <x:c r="L706" s="32" t="n">
        <x:v>1</x:v>
      </x:c>
      <x:c r="M706" s="32" t="n">
        <x:v>0</x:v>
      </x:c>
      <x:c r="N706" s="32" t="n">
        <x:v>0</x:v>
      </x:c>
      <x:c r="O706" s="32" t="n">
        <x:v>1</x:v>
      </x:c>
      <x:c r="P706" s="37" t="n">
        <x:f>ROUND('Scoring Method'!$B$2*F706/10,1)</x:f>
        <x:v>0</x:v>
      </x:c>
      <x:c r="Q706" s="37" t="n">
        <x:f>ROUND(MIN('Scoring Method'!$B$3,10*G706),1)</x:f>
        <x:v>0</x:v>
      </x:c>
      <x:c r="R706" s="37" t="n">
        <x:f>IF(H706="",0,ROUND('Scoring Method'!$B$4*(101-H706)/100,1))</x:f>
        <x:v>0</x:v>
      </x:c>
      <x:c r="S706" s="37" t="n">
        <x:f>ROUND(IF(I706="",0,7.5*MIN(1,LN(1+I706)/LN(1+'Scoring Method'!$B$10)))+7.5*LN(1+J706)/LN(1+'Scoring Method'!$B$9),1)</x:f>
        <x:v>9.5</x:v>
      </x:c>
      <x:c r="T706" s="37" t="n">
        <x:f>SUM(K706:O706)</x:f>
        <x:v>3</x:v>
      </x:c>
      <x:c r="U706" s="37" t="n">
        <x:f>ROUND(SUM(P706:T706),1)</x:f>
        <x:v>12.5</x:v>
      </x:c>
      <x:c r="V706" s="32"/>
      <x:c r="W706" s="32" t="str">
        <x:v>연도 등록</x:v>
      </x:c>
    </x:row>
    <x:row r="707" ht="24" customHeight="1">
      <x:c r="A707" s="32" t="n">
        <x:v>703</x:v>
      </x:c>
      <x:c r="B707" s="32" t="str">
        <x:v>만다라(Mandala)</x:v>
      </x:c>
      <x:c r="C707" s="32" t="str">
        <x:v>김성동 (Kim Sung-dong)</x:v>
      </x:c>
      <x:c r="D707" s="32" t="str">
        <x:v>소설·단편소설</x:v>
      </x:c>
      <x:c r="E707" s="32" t="n">
        <x:v>1979</x:v>
      </x:c>
      <x:c r="F707" s="32" t="n">
        <x:v>0</x:v>
      </x:c>
      <x:c r="G707" s="32" t="n">
        <x:v>0</x:v>
      </x:c>
      <x:c r="H707" s="32"/>
      <x:c r="I707" s="32" t="n">
        <x:f>IF(E707="","",MAX(0,'Scoring Method'!$B$11-E707-IF(E707&lt;0,1,0)))</x:f>
        <x:v>47</x:v>
      </x:c>
      <x:c r="J707" s="32" t="n">
        <x:v>6</x:v>
      </x:c>
      <x:c r="K707" s="32" t="n">
        <x:v>1</x:v>
      </x:c>
      <x:c r="L707" s="32" t="n">
        <x:v>1</x:v>
      </x:c>
      <x:c r="M707" s="32" t="n">
        <x:v>0</x:v>
      </x:c>
      <x:c r="N707" s="32" t="n">
        <x:v>0</x:v>
      </x:c>
      <x:c r="O707" s="32" t="n">
        <x:v>1</x:v>
      </x:c>
      <x:c r="P707" s="37" t="n">
        <x:f>ROUND('Scoring Method'!$B$2*F707/10,1)</x:f>
        <x:v>0</x:v>
      </x:c>
      <x:c r="Q707" s="37" t="n">
        <x:f>ROUND(MIN('Scoring Method'!$B$3,10*G707),1)</x:f>
        <x:v>0</x:v>
      </x:c>
      <x:c r="R707" s="37" t="n">
        <x:f>IF(H707="",0,ROUND('Scoring Method'!$B$4*(101-H707)/100,1))</x:f>
        <x:v>0</x:v>
      </x:c>
      <x:c r="S707" s="37" t="n">
        <x:f>ROUND(IF(I707="",0,7.5*MIN(1,LN(1+I707)/LN(1+'Scoring Method'!$B$10)))+7.5*LN(1+J707)/LN(1+'Scoring Method'!$B$9),1)</x:f>
        <x:v>9.5</x:v>
      </x:c>
      <x:c r="T707" s="37" t="n">
        <x:f>SUM(K707:O707)</x:f>
        <x:v>3</x:v>
      </x:c>
      <x:c r="U707" s="37" t="n">
        <x:f>ROUND(SUM(P707:T707),1)</x:f>
        <x:v>12.5</x:v>
      </x:c>
      <x:c r="V707" s="32"/>
      <x:c r="W707" s="32" t="str">
        <x:v>연도 등록</x:v>
      </x:c>
    </x:row>
    <x:row r="708" ht="24" customHeight="1">
      <x:c r="A708" s="32" t="n">
        <x:v>704</x:v>
      </x:c>
      <x:c r="B708" s="32" t="str">
        <x:v>젊은날의 초상</x:v>
      </x:c>
      <x:c r="C708" s="32" t="str">
        <x:v>이문열(Yi Munyeol)</x:v>
      </x:c>
      <x:c r="D708" s="32" t="str">
        <x:v>소설·단편소설</x:v>
      </x:c>
      <x:c r="E708" s="32" t="n">
        <x:v>1981</x:v>
      </x:c>
      <x:c r="F708" s="32" t="n">
        <x:v>0</x:v>
      </x:c>
      <x:c r="G708" s="32" t="n">
        <x:v>0</x:v>
      </x:c>
      <x:c r="H708" s="32"/>
      <x:c r="I708" s="32" t="n">
        <x:f>IF(E708="","",MAX(0,'Scoring Method'!$B$11-E708-IF(E708&lt;0,1,0)))</x:f>
        <x:v>45</x:v>
      </x:c>
      <x:c r="J708" s="32" t="n">
        <x:v>6</x:v>
      </x:c>
      <x:c r="K708" s="32" t="n">
        <x:v>1</x:v>
      </x:c>
      <x:c r="L708" s="32" t="n">
        <x:v>1</x:v>
      </x:c>
      <x:c r="M708" s="32" t="n">
        <x:v>0</x:v>
      </x:c>
      <x:c r="N708" s="32" t="n">
        <x:v>0</x:v>
      </x:c>
      <x:c r="O708" s="32" t="n">
        <x:v>1</x:v>
      </x:c>
      <x:c r="P708" s="37" t="n">
        <x:f>ROUND('Scoring Method'!$B$2*F708/10,1)</x:f>
        <x:v>0</x:v>
      </x:c>
      <x:c r="Q708" s="37" t="n">
        <x:f>ROUND(MIN('Scoring Method'!$B$3,10*G708),1)</x:f>
        <x:v>0</x:v>
      </x:c>
      <x:c r="R708" s="37" t="n">
        <x:f>IF(H708="",0,ROUND('Scoring Method'!$B$4*(101-H708)/100,1))</x:f>
        <x:v>0</x:v>
      </x:c>
      <x:c r="S708" s="37" t="n">
        <x:f>ROUND(IF(I708="",0,7.5*MIN(1,LN(1+I708)/LN(1+'Scoring Method'!$B$10)))+7.5*LN(1+J708)/LN(1+'Scoring Method'!$B$9),1)</x:f>
        <x:v>9.5</x:v>
      </x:c>
      <x:c r="T708" s="37" t="n">
        <x:f>SUM(K708:O708)</x:f>
        <x:v>3</x:v>
      </x:c>
      <x:c r="U708" s="37" t="n">
        <x:f>ROUND(SUM(P708:T708),1)</x:f>
        <x:v>12.5</x:v>
      </x:c>
      <x:c r="V708" s="32"/>
      <x:c r="W708" s="32" t="str">
        <x:v>연도 등록</x:v>
      </x:c>
    </x:row>
    <x:row r="709" ht="24" customHeight="1">
      <x:c r="A709" s="32" t="n">
        <x:v>705</x:v>
      </x:c>
      <x:c r="B709" s="32" t="str">
        <x:v>라하트 하헤렙</x:v>
      </x:c>
      <x:c r="C709" s="32" t="str">
        <x:v>조성기 (Cho Sung-ki)</x:v>
      </x:c>
      <x:c r="D709" s="32" t="str">
        <x:v>소설·단편소설</x:v>
      </x:c>
      <x:c r="E709" s="32" t="n">
        <x:v>1985</x:v>
      </x:c>
      <x:c r="F709" s="32" t="n">
        <x:v>0</x:v>
      </x:c>
      <x:c r="G709" s="32" t="n">
        <x:v>0</x:v>
      </x:c>
      <x:c r="H709" s="32"/>
      <x:c r="I709" s="32" t="n">
        <x:f>IF(E709="","",MAX(0,'Scoring Method'!$B$11-E709-IF(E709&lt;0,1,0)))</x:f>
        <x:v>41</x:v>
      </x:c>
      <x:c r="J709" s="32" t="n">
        <x:v>7</x:v>
      </x:c>
      <x:c r="K709" s="32" t="n">
        <x:v>1</x:v>
      </x:c>
      <x:c r="L709" s="32" t="n">
        <x:v>1</x:v>
      </x:c>
      <x:c r="M709" s="32" t="n">
        <x:v>0</x:v>
      </x:c>
      <x:c r="N709" s="32" t="n">
        <x:v>0</x:v>
      </x:c>
      <x:c r="O709" s="32" t="n">
        <x:v>1</x:v>
      </x:c>
      <x:c r="P709" s="37" t="n">
        <x:f>ROUND('Scoring Method'!$B$2*F709/10,1)</x:f>
        <x:v>0</x:v>
      </x:c>
      <x:c r="Q709" s="37" t="n">
        <x:f>ROUND(MIN('Scoring Method'!$B$3,10*G709),1)</x:f>
        <x:v>0</x:v>
      </x:c>
      <x:c r="R709" s="37" t="n">
        <x:f>IF(H709="",0,ROUND('Scoring Method'!$B$4*(101-H709)/100,1))</x:f>
        <x:v>0</x:v>
      </x:c>
      <x:c r="S709" s="37" t="n">
        <x:f>ROUND(IF(I709="",0,7.5*MIN(1,LN(1+I709)/LN(1+'Scoring Method'!$B$10)))+7.5*LN(1+J709)/LN(1+'Scoring Method'!$B$9),1)</x:f>
        <x:v>9.7</x:v>
      </x:c>
      <x:c r="T709" s="37" t="n">
        <x:f>SUM(K709:O709)</x:f>
        <x:v>3</x:v>
      </x:c>
      <x:c r="U709" s="37" t="n">
        <x:f>ROUND(SUM(P709:T709),1)</x:f>
        <x:v>12.7</x:v>
      </x:c>
      <x:c r="V709" s="32"/>
      <x:c r="W709" s="32" t="str">
        <x:v>연도 등록</x:v>
      </x:c>
    </x:row>
    <x:row r="710" ht="24" customHeight="1">
      <x:c r="A710" s="32" t="n">
        <x:v>706</x:v>
      </x:c>
      <x:c r="B710" s="32" t="str">
        <x:v>행복의 기원</x:v>
      </x:c>
      <x:c r="C710" s="32" t="str">
        <x:v>서은국 (Eunkook Mark Suh)</x:v>
      </x:c>
      <x:c r="D710" s="32" t="str">
        <x:v>기타</x:v>
      </x:c>
      <x:c r="E710" s="32" t="n">
        <x:v>2014</x:v>
      </x:c>
      <x:c r="F710" s="32" t="n">
        <x:v>0</x:v>
      </x:c>
      <x:c r="G710" s="32" t="n">
        <x:v>0</x:v>
      </x:c>
      <x:c r="H710" s="32"/>
      <x:c r="I710" s="32" t="n">
        <x:f>IF(E710="","",MAX(0,'Scoring Method'!$B$11-E710-IF(E710&lt;0,1,0)))</x:f>
        <x:v>12</x:v>
      </x:c>
      <x:c r="J710" s="32" t="n">
        <x:v>6</x:v>
      </x:c>
      <x:c r="K710" s="32" t="n">
        <x:v>1</x:v>
      </x:c>
      <x:c r="L710" s="32" t="n">
        <x:v>1</x:v>
      </x:c>
      <x:c r="M710" s="32" t="n">
        <x:v>0</x:v>
      </x:c>
      <x:c r="N710" s="32" t="n">
        <x:v>0</x:v>
      </x:c>
      <x:c r="O710" s="32" t="n">
        <x:v>1</x:v>
      </x:c>
      <x:c r="P710" s="37" t="n">
        <x:f>ROUND('Scoring Method'!$B$2*F710/10,1)</x:f>
        <x:v>0</x:v>
      </x:c>
      <x:c r="Q710" s="37" t="n">
        <x:f>ROUND(MIN('Scoring Method'!$B$3,10*G710),1)</x:f>
        <x:v>0</x:v>
      </x:c>
      <x:c r="R710" s="37" t="n">
        <x:f>IF(H710="",0,ROUND('Scoring Method'!$B$4*(101-H710)/100,1))</x:f>
        <x:v>0</x:v>
      </x:c>
      <x:c r="S710" s="37" t="n">
        <x:f>ROUND(IF(I710="",0,7.5*MIN(1,LN(1+I710)/LN(1+'Scoring Method'!$B$10)))+7.5*LN(1+J710)/LN(1+'Scoring Method'!$B$9),1)</x:f>
        <x:v>8</x:v>
      </x:c>
      <x:c r="T710" s="37" t="n">
        <x:f>SUM(K710:O710)</x:f>
        <x:v>3</x:v>
      </x:c>
      <x:c r="U710" s="37" t="n">
        <x:f>ROUND(SUM(P710:T710),1)</x:f>
        <x:v>11</x:v>
      </x:c>
      <x:c r="V710" s="32"/>
      <x:c r="W710" s="32" t="str">
        <x:v>연도 등록</x:v>
      </x:c>
    </x:row>
    <x:row r="711" ht="24" customHeight="1">
      <x:c r="A711" s="32" t="n">
        <x:v>707</x:v>
      </x:c>
      <x:c r="B711" s="32" t="str">
        <x:v>민담의 심층</x:v>
      </x:c>
      <x:c r="C711" s="32" t="str">
        <x:v>가와이 하야오(Hayao Kawai)</x:v>
      </x:c>
      <x:c r="D711" s="32" t="str">
        <x:v>기타</x:v>
      </x:c>
      <x:c r="E711" s="32" t="n">
        <x:v>1977</x:v>
      </x:c>
      <x:c r="F711" s="32" t="n">
        <x:v>0</x:v>
      </x:c>
      <x:c r="G711" s="32" t="n">
        <x:v>0</x:v>
      </x:c>
      <x:c r="H711" s="32"/>
      <x:c r="I711" s="32" t="n">
        <x:f>IF(E711="","",MAX(0,'Scoring Method'!$B$11-E711-IF(E711&lt;0,1,0)))</x:f>
        <x:v>49</x:v>
      </x:c>
      <x:c r="J711" s="32" t="n">
        <x:v>5</x:v>
      </x:c>
      <x:c r="K711" s="32" t="n">
        <x:v>1</x:v>
      </x:c>
      <x:c r="L711" s="32" t="n">
        <x:v>1</x:v>
      </x:c>
      <x:c r="M711" s="32" t="n">
        <x:v>0</x:v>
      </x:c>
      <x:c r="N711" s="32" t="n">
        <x:v>0</x:v>
      </x:c>
      <x:c r="O711" s="32" t="n">
        <x:v>1</x:v>
      </x:c>
      <x:c r="P711" s="37" t="n">
        <x:f>ROUND('Scoring Method'!$B$2*F711/10,1)</x:f>
        <x:v>0</x:v>
      </x:c>
      <x:c r="Q711" s="37" t="n">
        <x:f>ROUND(MIN('Scoring Method'!$B$3,10*G711),1)</x:f>
        <x:v>0</x:v>
      </x:c>
      <x:c r="R711" s="37" t="n">
        <x:f>IF(H711="",0,ROUND('Scoring Method'!$B$4*(101-H711)/100,1))</x:f>
        <x:v>0</x:v>
      </x:c>
      <x:c r="S711" s="37" t="n">
        <x:f>ROUND(IF(I711="",0,7.5*MIN(1,LN(1+I711)/LN(1+'Scoring Method'!$B$10)))+7.5*LN(1+J711)/LN(1+'Scoring Method'!$B$9),1)</x:f>
        <x:v>9.2</x:v>
      </x:c>
      <x:c r="T711" s="37" t="n">
        <x:f>SUM(K711:O711)</x:f>
        <x:v>3</x:v>
      </x:c>
      <x:c r="U711" s="37" t="n">
        <x:f>ROUND(SUM(P711:T711),1)</x:f>
        <x:v>12.2</x:v>
      </x:c>
      <x:c r="V711" s="32"/>
      <x:c r="W711" s="32" t="str">
        <x:v>연도 등록</x:v>
      </x:c>
    </x:row>
    <x:row r="712" ht="24" customHeight="1">
      <x:c r="A712" s="32" t="n">
        <x:v>708</x:v>
      </x:c>
      <x:c r="B712" s="32" t="str">
        <x:v>진화와 협력, 고전으로 생각하다</x:v>
      </x:c>
      <x:c r="C712" s="32" t="str">
        <x:v>수유너머N</x:v>
      </x:c>
      <x:c r="D712" s="32" t="str">
        <x:v>기타</x:v>
      </x:c>
      <x:c r="E712" s="32" t="n">
        <x:v>2016</x:v>
      </x:c>
      <x:c r="F712" s="32" t="n">
        <x:v>0</x:v>
      </x:c>
      <x:c r="G712" s="32" t="n">
        <x:v>0</x:v>
      </x:c>
      <x:c r="H712" s="32"/>
      <x:c r="I712" s="32" t="n">
        <x:f>IF(E712="","",MAX(0,'Scoring Method'!$B$11-E712-IF(E712&lt;0,1,0)))</x:f>
        <x:v>10</x:v>
      </x:c>
      <x:c r="J712" s="32" t="n">
        <x:v>7</x:v>
      </x:c>
      <x:c r="K712" s="32" t="n">
        <x:v>1</x:v>
      </x:c>
      <x:c r="L712" s="32" t="n">
        <x:v>1</x:v>
      </x:c>
      <x:c r="M712" s="32" t="n">
        <x:v>0</x:v>
      </x:c>
      <x:c r="N712" s="32" t="n">
        <x:v>0</x:v>
      </x:c>
      <x:c r="O712" s="32" t="n">
        <x:v>1</x:v>
      </x:c>
      <x:c r="P712" s="37" t="n">
        <x:f>ROUND('Scoring Method'!$B$2*F712/10,1)</x:f>
        <x:v>0</x:v>
      </x:c>
      <x:c r="Q712" s="37" t="n">
        <x:f>ROUND(MIN('Scoring Method'!$B$3,10*G712),1)</x:f>
        <x:v>0</x:v>
      </x:c>
      <x:c r="R712" s="37" t="n">
        <x:f>IF(H712="",0,ROUND('Scoring Method'!$B$4*(101-H712)/100,1))</x:f>
        <x:v>0</x:v>
      </x:c>
      <x:c r="S712" s="37" t="n">
        <x:f>ROUND(IF(I712="",0,7.5*MIN(1,LN(1+I712)/LN(1+'Scoring Method'!$B$10)))+7.5*LN(1+J712)/LN(1+'Scoring Method'!$B$9),1)</x:f>
        <x:v>8.1</x:v>
      </x:c>
      <x:c r="T712" s="37" t="n">
        <x:f>SUM(K712:O712)</x:f>
        <x:v>3</x:v>
      </x:c>
      <x:c r="U712" s="37" t="n">
        <x:f>ROUND(SUM(P712:T712),1)</x:f>
        <x:v>11.1</x:v>
      </x:c>
      <x:c r="V712" s="32"/>
      <x:c r="W712" s="32" t="str">
        <x:v>연도 등록</x:v>
      </x:c>
    </x:row>
    <x:row r="713" ht="24" customHeight="1">
      <x:c r="A713" s="32" t="n">
        <x:v>709</x:v>
      </x:c>
      <x:c r="B713" s="32" t="str">
        <x:v>플루타르코스 영웅전(Parallel Lives)</x:v>
      </x:c>
      <x:c r="C713" s="32" t="str">
        <x:v>플루타르코스(Plutarch)</x:v>
      </x:c>
      <x:c r="D713" s="32" t="str">
        <x:v>기타</x:v>
      </x:c>
      <x:c r="E713" s="32"/>
      <x:c r="F713" s="32" t="n">
        <x:v>0</x:v>
      </x:c>
      <x:c r="G713" s="32" t="n">
        <x:v>0</x:v>
      </x:c>
      <x:c r="H713" s="32"/>
      <x:c r="I713" s="32" t="str">
        <x:f>IF(E713="","",MAX(0,'Scoring Method'!$B$11-E713-IF(E713&lt;0,1,0)))</x:f>
      </x:c>
      <x:c r="J713" s="32" t="n">
        <x:v>6</x:v>
      </x:c>
      <x:c r="K713" s="32" t="n">
        <x:v>1</x:v>
      </x:c>
      <x:c r="L713" s="32" t="n">
        <x:v>1</x:v>
      </x:c>
      <x:c r="M713" s="32" t="n">
        <x:v>0</x:v>
      </x:c>
      <x:c r="N713" s="32" t="n">
        <x:v>0</x:v>
      </x:c>
      <x:c r="O713" s="32" t="n">
        <x:v>1</x:v>
      </x:c>
      <x:c r="P713" s="37" t="n">
        <x:f>ROUND('Scoring Method'!$B$2*F713/10,1)</x:f>
        <x:v>0</x:v>
      </x:c>
      <x:c r="Q713" s="37" t="n">
        <x:f>ROUND(MIN('Scoring Method'!$B$3,10*G713),1)</x:f>
        <x:v>0</x:v>
      </x:c>
      <x:c r="R713" s="37" t="n">
        <x:f>IF(H713="",0,ROUND('Scoring Method'!$B$4*(101-H713)/100,1))</x:f>
        <x:v>0</x:v>
      </x:c>
      <x:c r="S713" s="37" t="n">
        <x:f>ROUND(IF(I713="",0,7.5*MIN(1,LN(1+I713)/LN(1+'Scoring Method'!$B$10)))+7.5*LN(1+J713)/LN(1+'Scoring Method'!$B$9),1)</x:f>
        <x:v>4.9</x:v>
      </x:c>
      <x:c r="T713" s="37" t="n">
        <x:f>SUM(K713:O713)</x:f>
        <x:v>3</x:v>
      </x:c>
      <x:c r="U713" s="37" t="n">
        <x:f>ROUND(SUM(P713:T713),1)</x:f>
        <x:v>7.9</x:v>
      </x:c>
      <x:c r="V713" s="32"/>
      <x:c r="W713" s="32" t="str">
        <x:v>연도 미확인</x:v>
      </x:c>
    </x:row>
    <x:row r="714" ht="24" customHeight="1">
      <x:c r="A714" s="32" t="n">
        <x:v>710</x:v>
      </x:c>
      <x:c r="B714" s="32" t="str">
        <x:v>현대 북한의 지도자</x:v>
      </x:c>
      <x:c r="C714" s="32" t="str">
        <x:v>서대숙 (Dae-Sook Suh)</x:v>
      </x:c>
      <x:c r="D714" s="32" t="str">
        <x:v>기타</x:v>
      </x:c>
      <x:c r="E714" s="32" t="n">
        <x:v>2000</x:v>
      </x:c>
      <x:c r="F714" s="32" t="n">
        <x:v>0</x:v>
      </x:c>
      <x:c r="G714" s="32" t="n">
        <x:v>0</x:v>
      </x:c>
      <x:c r="H714" s="32"/>
      <x:c r="I714" s="32" t="n">
        <x:f>IF(E714="","",MAX(0,'Scoring Method'!$B$11-E714-IF(E714&lt;0,1,0)))</x:f>
        <x:v>26</x:v>
      </x:c>
      <x:c r="J714" s="32" t="n">
        <x:v>3</x:v>
      </x:c>
      <x:c r="K714" s="32" t="n">
        <x:v>1</x:v>
      </x:c>
      <x:c r="L714" s="32" t="n">
        <x:v>1</x:v>
      </x:c>
      <x:c r="M714" s="32" t="n">
        <x:v>0</x:v>
      </x:c>
      <x:c r="N714" s="32" t="n">
        <x:v>0</x:v>
      </x:c>
      <x:c r="O714" s="32" t="n">
        <x:v>1</x:v>
      </x:c>
      <x:c r="P714" s="37" t="n">
        <x:f>ROUND('Scoring Method'!$B$2*F714/10,1)</x:f>
        <x:v>0</x:v>
      </x:c>
      <x:c r="Q714" s="37" t="n">
        <x:f>ROUND(MIN('Scoring Method'!$B$3,10*G714),1)</x:f>
        <x:v>0</x:v>
      </x:c>
      <x:c r="R714" s="37" t="n">
        <x:f>IF(H714="",0,ROUND('Scoring Method'!$B$4*(101-H714)/100,1))</x:f>
        <x:v>0</x:v>
      </x:c>
      <x:c r="S714" s="37" t="n">
        <x:f>ROUND(IF(I714="",0,7.5*MIN(1,LN(1+I714)/LN(1+'Scoring Method'!$B$10)))+7.5*LN(1+J714)/LN(1+'Scoring Method'!$B$9),1)</x:f>
        <x:v>7.4</x:v>
      </x:c>
      <x:c r="T714" s="37" t="n">
        <x:f>SUM(K714:O714)</x:f>
        <x:v>3</x:v>
      </x:c>
      <x:c r="U714" s="37" t="n">
        <x:f>ROUND(SUM(P714:T714),1)</x:f>
        <x:v>10.4</x:v>
      </x:c>
      <x:c r="V714" s="32"/>
      <x:c r="W714" s="32" t="str">
        <x:v>연도 등록</x:v>
      </x:c>
    </x:row>
    <x:row r="715" ht="24" customHeight="1">
      <x:c r="A715" s="32" t="n">
        <x:v>711</x:v>
      </x:c>
      <x:c r="B715" s="32" t="str">
        <x:v>푸코, 바르트, 레비스트로스, 라캉 쉽게 읽기</x:v>
      </x:c>
      <x:c r="C715" s="32" t="str">
        <x:v>우치다 다쓰루 (Tatsuru Uchida)</x:v>
      </x:c>
      <x:c r="D715" s="32" t="str">
        <x:v>철학</x:v>
      </x:c>
      <x:c r="E715" s="32" t="n">
        <x:v>2002</x:v>
      </x:c>
      <x:c r="F715" s="32" t="n">
        <x:v>0</x:v>
      </x:c>
      <x:c r="G715" s="32" t="n">
        <x:v>0</x:v>
      </x:c>
      <x:c r="H715" s="32"/>
      <x:c r="I715" s="32" t="n">
        <x:f>IF(E715="","",MAX(0,'Scoring Method'!$B$11-E715-IF(E715&lt;0,1,0)))</x:f>
        <x:v>24</x:v>
      </x:c>
      <x:c r="J715" s="32" t="n">
        <x:v>6</x:v>
      </x:c>
      <x:c r="K715" s="32" t="n">
        <x:v>1</x:v>
      </x:c>
      <x:c r="L715" s="32" t="n">
        <x:v>1</x:v>
      </x:c>
      <x:c r="M715" s="32" t="n">
        <x:v>0</x:v>
      </x:c>
      <x:c r="N715" s="32" t="n">
        <x:v>0</x:v>
      </x:c>
      <x:c r="O715" s="32" t="n">
        <x:v>1</x:v>
      </x:c>
      <x:c r="P715" s="37" t="n">
        <x:f>ROUND('Scoring Method'!$B$2*F715/10,1)</x:f>
        <x:v>0</x:v>
      </x:c>
      <x:c r="Q715" s="37" t="n">
        <x:f>ROUND(MIN('Scoring Method'!$B$3,10*G715),1)</x:f>
        <x:v>0</x:v>
      </x:c>
      <x:c r="R715" s="37" t="n">
        <x:f>IF(H715="",0,ROUND('Scoring Method'!$B$4*(101-H715)/100,1))</x:f>
        <x:v>0</x:v>
      </x:c>
      <x:c r="S715" s="37" t="n">
        <x:f>ROUND(IF(I715="",0,7.5*MIN(1,LN(1+I715)/LN(1+'Scoring Method'!$B$10)))+7.5*LN(1+J715)/LN(1+'Scoring Method'!$B$9),1)</x:f>
        <x:v>8.8</x:v>
      </x:c>
      <x:c r="T715" s="37" t="n">
        <x:f>SUM(K715:O715)</x:f>
        <x:v>3</x:v>
      </x:c>
      <x:c r="U715" s="37" t="n">
        <x:f>ROUND(SUM(P715:T715),1)</x:f>
        <x:v>11.8</x:v>
      </x:c>
      <x:c r="V715" s="32"/>
      <x:c r="W715" s="32" t="str">
        <x:v>연도 등록</x:v>
      </x:c>
    </x:row>
    <x:row r="716" ht="24" customHeight="1">
      <x:c r="A716" s="32" t="n">
        <x:v>712</x:v>
      </x:c>
      <x:c r="B716" s="32" t="str">
        <x:v>육조단경(The Platform Sutra)</x:v>
      </x:c>
      <x:c r="C716" s="32" t="str">
        <x:v>혜능(설법 전승)</x:v>
      </x:c>
      <x:c r="D716" s="32" t="str">
        <x:v>기타</x:v>
      </x:c>
      <x:c r="E716" s="32"/>
      <x:c r="F716" s="32" t="n">
        <x:v>0</x:v>
      </x:c>
      <x:c r="G716" s="32" t="n">
        <x:v>0</x:v>
      </x:c>
      <x:c r="H716" s="32"/>
      <x:c r="I716" s="32" t="str">
        <x:f>IF(E716="","",MAX(0,'Scoring Method'!$B$11-E716-IF(E716&lt;0,1,0)))</x:f>
      </x:c>
      <x:c r="J716" s="32" t="n">
        <x:v>5</x:v>
      </x:c>
      <x:c r="K716" s="32" t="n">
        <x:v>1</x:v>
      </x:c>
      <x:c r="L716" s="32" t="n">
        <x:v>1</x:v>
      </x:c>
      <x:c r="M716" s="32" t="n">
        <x:v>0</x:v>
      </x:c>
      <x:c r="N716" s="32" t="n">
        <x:v>0</x:v>
      </x:c>
      <x:c r="O716" s="32" t="n">
        <x:v>1</x:v>
      </x:c>
      <x:c r="P716" s="37" t="n">
        <x:f>ROUND('Scoring Method'!$B$2*F716/10,1)</x:f>
        <x:v>0</x:v>
      </x:c>
      <x:c r="Q716" s="37" t="n">
        <x:f>ROUND(MIN('Scoring Method'!$B$3,10*G716),1)</x:f>
        <x:v>0</x:v>
      </x:c>
      <x:c r="R716" s="37" t="n">
        <x:f>IF(H716="",0,ROUND('Scoring Method'!$B$4*(101-H716)/100,1))</x:f>
        <x:v>0</x:v>
      </x:c>
      <x:c r="S716" s="37" t="n">
        <x:f>ROUND(IF(I716="",0,7.5*MIN(1,LN(1+I716)/LN(1+'Scoring Method'!$B$10)))+7.5*LN(1+J716)/LN(1+'Scoring Method'!$B$9),1)</x:f>
        <x:v>4.5</x:v>
      </x:c>
      <x:c r="T716" s="37" t="n">
        <x:f>SUM(K716:O716)</x:f>
        <x:v>3</x:v>
      </x:c>
      <x:c r="U716" s="37" t="n">
        <x:f>ROUND(SUM(P716:T716),1)</x:f>
        <x:v>7.5</x:v>
      </x:c>
      <x:c r="V716" s="32"/>
      <x:c r="W716" s="32" t="str">
        <x:v>연도 미확인</x:v>
      </x:c>
    </x:row>
    <x:row r="717" ht="24" customHeight="1">
      <x:c r="A717" s="32" t="n">
        <x:v>713</x:v>
      </x:c>
      <x:c r="B717" s="32" t="str">
        <x:v>선의 황금시대</x:v>
      </x:c>
      <x:c r="C717" s="32" t="str">
        <x:v>존 C. H. 우(John C. H. Wu)</x:v>
      </x:c>
      <x:c r="D717" s="32" t="str">
        <x:v>기타</x:v>
      </x:c>
      <x:c r="E717" s="32" t="n">
        <x:v>1967</x:v>
      </x:c>
      <x:c r="F717" s="32" t="n">
        <x:v>0</x:v>
      </x:c>
      <x:c r="G717" s="32" t="n">
        <x:v>0</x:v>
      </x:c>
      <x:c r="H717" s="32"/>
      <x:c r="I717" s="32" t="n">
        <x:f>IF(E717="","",MAX(0,'Scoring Method'!$B$11-E717-IF(E717&lt;0,1,0)))</x:f>
        <x:v>59</x:v>
      </x:c>
      <x:c r="J717" s="32" t="n">
        <x:v>5</x:v>
      </x:c>
      <x:c r="K717" s="32" t="n">
        <x:v>1</x:v>
      </x:c>
      <x:c r="L717" s="32" t="n">
        <x:v>1</x:v>
      </x:c>
      <x:c r="M717" s="32" t="n">
        <x:v>0</x:v>
      </x:c>
      <x:c r="N717" s="32" t="n">
        <x:v>0</x:v>
      </x:c>
      <x:c r="O717" s="32" t="n">
        <x:v>1</x:v>
      </x:c>
      <x:c r="P717" s="37" t="n">
        <x:f>ROUND('Scoring Method'!$B$2*F717/10,1)</x:f>
        <x:v>0</x:v>
      </x:c>
      <x:c r="Q717" s="37" t="n">
        <x:f>ROUND(MIN('Scoring Method'!$B$3,10*G717),1)</x:f>
        <x:v>0</x:v>
      </x:c>
      <x:c r="R717" s="37" t="n">
        <x:f>IF(H717="",0,ROUND('Scoring Method'!$B$4*(101-H717)/100,1))</x:f>
        <x:v>0</x:v>
      </x:c>
      <x:c r="S717" s="37" t="n">
        <x:f>ROUND(IF(I717="",0,7.5*MIN(1,LN(1+I717)/LN(1+'Scoring Method'!$B$10)))+7.5*LN(1+J717)/LN(1+'Scoring Method'!$B$9),1)</x:f>
        <x:v>9.4</x:v>
      </x:c>
      <x:c r="T717" s="37" t="n">
        <x:f>SUM(K717:O717)</x:f>
        <x:v>3</x:v>
      </x:c>
      <x:c r="U717" s="37" t="n">
        <x:f>ROUND(SUM(P717:T717),1)</x:f>
        <x:v>12.4</x:v>
      </x:c>
      <x:c r="V717" s="32"/>
      <x:c r="W717" s="32" t="str">
        <x:v>연도 등록</x:v>
      </x:c>
    </x:row>
    <x:row r="718" ht="24" customHeight="1">
      <x:c r="A718" s="32" t="n">
        <x:v>714</x:v>
      </x:c>
      <x:c r="B718" s="32" t="str">
        <x:v>울릉도 오딧세이</x:v>
      </x:c>
      <x:c r="C718" s="32" t="str">
        <x:v>전경수 (Jeon Kyung-soo)</x:v>
      </x:c>
      <x:c r="D718" s="32" t="str">
        <x:v>기타</x:v>
      </x:c>
      <x:c r="E718" s="32" t="n">
        <x:v>2021</x:v>
      </x:c>
      <x:c r="F718" s="32" t="n">
        <x:v>0</x:v>
      </x:c>
      <x:c r="G718" s="32" t="n">
        <x:v>0</x:v>
      </x:c>
      <x:c r="H718" s="32"/>
      <x:c r="I718" s="32" t="n">
        <x:f>IF(E718="","",MAX(0,'Scoring Method'!$B$11-E718-IF(E718&lt;0,1,0)))</x:f>
        <x:v>5</x:v>
      </x:c>
      <x:c r="J718" s="32" t="n">
        <x:v>3</x:v>
      </x:c>
      <x:c r="K718" s="32" t="n">
        <x:v>1</x:v>
      </x:c>
      <x:c r="L718" s="32" t="n">
        <x:v>1</x:v>
      </x:c>
      <x:c r="M718" s="32" t="n">
        <x:v>0</x:v>
      </x:c>
      <x:c r="N718" s="32" t="n">
        <x:v>0</x:v>
      </x:c>
      <x:c r="O718" s="32" t="n">
        <x:v>1</x:v>
      </x:c>
      <x:c r="P718" s="37" t="n">
        <x:f>ROUND('Scoring Method'!$B$2*F718/10,1)</x:f>
        <x:v>0</x:v>
      </x:c>
      <x:c r="Q718" s="37" t="n">
        <x:f>ROUND(MIN('Scoring Method'!$B$3,10*G718),1)</x:f>
        <x:v>0</x:v>
      </x:c>
      <x:c r="R718" s="37" t="n">
        <x:f>IF(H718="",0,ROUND('Scoring Method'!$B$4*(101-H718)/100,1))</x:f>
        <x:v>0</x:v>
      </x:c>
      <x:c r="S718" s="37" t="n">
        <x:f>ROUND(IF(I718="",0,7.5*MIN(1,LN(1+I718)/LN(1+'Scoring Method'!$B$10)))+7.5*LN(1+J718)/LN(1+'Scoring Method'!$B$9),1)</x:f>
        <x:v>5.6</x:v>
      </x:c>
      <x:c r="T718" s="37" t="n">
        <x:f>SUM(K718:O718)</x:f>
        <x:v>3</x:v>
      </x:c>
      <x:c r="U718" s="37" t="n">
        <x:f>ROUND(SUM(P718:T718),1)</x:f>
        <x:v>8.6</x:v>
      </x:c>
      <x:c r="V718" s="32"/>
      <x:c r="W718" s="32" t="str">
        <x:v>연도 등록</x:v>
      </x:c>
    </x:row>
    <x:row r="719" ht="24" customHeight="1">
      <x:c r="A719" s="32" t="n">
        <x:v>715</x:v>
      </x:c>
      <x:c r="B719" s="32" t="str">
        <x:v>로지코믹스(Logicomix)</x:v>
      </x:c>
      <x:c r="C719" s="32" t="str">
        <x:v>아포스톨로스 독시아디스·크리스토스 H. 파파디미트리우(Apostolos Doxiadis; Christos H. Papadimitriou)</x:v>
      </x:c>
      <x:c r="D719" s="32" t="str">
        <x:v>철학</x:v>
      </x:c>
      <x:c r="E719" s="32" t="n">
        <x:v>2009</x:v>
      </x:c>
      <x:c r="F719" s="32" t="n">
        <x:v>0</x:v>
      </x:c>
      <x:c r="G719" s="32" t="n">
        <x:v>0</x:v>
      </x:c>
      <x:c r="H719" s="32"/>
      <x:c r="I719" s="32" t="n">
        <x:f>IF(E719="","",MAX(0,'Scoring Method'!$B$11-E719-IF(E719&lt;0,1,0)))</x:f>
        <x:v>17</x:v>
      </x:c>
      <x:c r="J719" s="32" t="n">
        <x:v>6</x:v>
      </x:c>
      <x:c r="K719" s="32" t="n">
        <x:v>1</x:v>
      </x:c>
      <x:c r="L719" s="32" t="n">
        <x:v>1</x:v>
      </x:c>
      <x:c r="M719" s="32" t="n">
        <x:v>0</x:v>
      </x:c>
      <x:c r="N719" s="32" t="n">
        <x:v>0</x:v>
      </x:c>
      <x:c r="O719" s="32" t="n">
        <x:v>1</x:v>
      </x:c>
      <x:c r="P719" s="37" t="n">
        <x:f>ROUND('Scoring Method'!$B$2*F719/10,1)</x:f>
        <x:v>0</x:v>
      </x:c>
      <x:c r="Q719" s="37" t="n">
        <x:f>ROUND(MIN('Scoring Method'!$B$3,10*G719),1)</x:f>
        <x:v>0</x:v>
      </x:c>
      <x:c r="R719" s="37" t="n">
        <x:f>IF(H719="",0,ROUND('Scoring Method'!$B$4*(101-H719)/100,1))</x:f>
        <x:v>0</x:v>
      </x:c>
      <x:c r="S719" s="37" t="n">
        <x:f>ROUND(IF(I719="",0,7.5*MIN(1,LN(1+I719)/LN(1+'Scoring Method'!$B$10)))+7.5*LN(1+J719)/LN(1+'Scoring Method'!$B$9),1)</x:f>
        <x:v>8.4</x:v>
      </x:c>
      <x:c r="T719" s="37" t="n">
        <x:f>SUM(K719:O719)</x:f>
        <x:v>3</x:v>
      </x:c>
      <x:c r="U719" s="37" t="n">
        <x:f>ROUND(SUM(P719:T719),1)</x:f>
        <x:v>11.4</x:v>
      </x:c>
      <x:c r="V719" s="32"/>
      <x:c r="W719" s="32" t="str">
        <x:v>연도 등록</x:v>
      </x:c>
    </x:row>
    <x:row r="720" ht="24" customHeight="1">
      <x:c r="A720" s="32" t="n">
        <x:v>716</x:v>
      </x:c>
      <x:c r="B720" s="32" t="str">
        <x:v>인생은 뜨겁게(The Autobiography of Bertrand Russell)</x:v>
      </x:c>
      <x:c r="C720" s="32" t="str">
        <x:v>버트런드 러셀(Bertrand Russell)</x:v>
      </x:c>
      <x:c r="D720" s="32" t="str">
        <x:v>기타</x:v>
      </x:c>
      <x:c r="E720" s="32" t="n">
        <x:v>1967</x:v>
      </x:c>
      <x:c r="F720" s="32" t="n">
        <x:v>0</x:v>
      </x:c>
      <x:c r="G720" s="32" t="n">
        <x:v>0</x:v>
      </x:c>
      <x:c r="H720" s="32"/>
      <x:c r="I720" s="32" t="n">
        <x:f>IF(E720="","",MAX(0,'Scoring Method'!$B$11-E720-IF(E720&lt;0,1,0)))</x:f>
        <x:v>59</x:v>
      </x:c>
      <x:c r="J720" s="32" t="n">
        <x:v>6</x:v>
      </x:c>
      <x:c r="K720" s="32" t="n">
        <x:v>1</x:v>
      </x:c>
      <x:c r="L720" s="32" t="n">
        <x:v>1</x:v>
      </x:c>
      <x:c r="M720" s="32" t="n">
        <x:v>0</x:v>
      </x:c>
      <x:c r="N720" s="32" t="n">
        <x:v>0</x:v>
      </x:c>
      <x:c r="O720" s="32" t="n">
        <x:v>1</x:v>
      </x:c>
      <x:c r="P720" s="37" t="n">
        <x:f>ROUND('Scoring Method'!$B$2*F720/10,1)</x:f>
        <x:v>0</x:v>
      </x:c>
      <x:c r="Q720" s="37" t="n">
        <x:f>ROUND(MIN('Scoring Method'!$B$3,10*G720),1)</x:f>
        <x:v>0</x:v>
      </x:c>
      <x:c r="R720" s="37" t="n">
        <x:f>IF(H720="",0,ROUND('Scoring Method'!$B$4*(101-H720)/100,1))</x:f>
        <x:v>0</x:v>
      </x:c>
      <x:c r="S720" s="37" t="n">
        <x:f>ROUND(IF(I720="",0,7.5*MIN(1,LN(1+I720)/LN(1+'Scoring Method'!$B$10)))+7.5*LN(1+J720)/LN(1+'Scoring Method'!$B$9),1)</x:f>
        <x:v>9.8</x:v>
      </x:c>
      <x:c r="T720" s="37" t="n">
        <x:f>SUM(K720:O720)</x:f>
        <x:v>3</x:v>
      </x:c>
      <x:c r="U720" s="37" t="n">
        <x:f>ROUND(SUM(P720:T720),1)</x:f>
        <x:v>12.8</x:v>
      </x:c>
      <x:c r="V720" s="32"/>
      <x:c r="W720" s="32" t="str">
        <x:v>연도 등록</x:v>
      </x:c>
    </x:row>
    <x:row r="721" ht="24" customHeight="1">
      <x:c r="A721" s="32" t="n">
        <x:v>717</x:v>
      </x:c>
      <x:c r="B721" s="32" t="str">
        <x:v>이슬람 1400년(The World of Islam: Faith, People, Culture)</x:v>
      </x:c>
      <x:c r="C721" s="32" t="str">
        <x:v>버나드 루이스 엮음(Bernard Lewis)</x:v>
      </x:c>
      <x:c r="D721" s="32" t="str">
        <x:v>기타</x:v>
      </x:c>
      <x:c r="E721" s="32" t="n">
        <x:v>1976</x:v>
      </x:c>
      <x:c r="F721" s="32" t="n">
        <x:v>0</x:v>
      </x:c>
      <x:c r="G721" s="32" t="n">
        <x:v>0</x:v>
      </x:c>
      <x:c r="H721" s="32"/>
      <x:c r="I721" s="32" t="n">
        <x:f>IF(E721="","",MAX(0,'Scoring Method'!$B$11-E721-IF(E721&lt;0,1,0)))</x:f>
        <x:v>50</x:v>
      </x:c>
      <x:c r="J721" s="32" t="n">
        <x:v>4</x:v>
      </x:c>
      <x:c r="K721" s="32" t="n">
        <x:v>1</x:v>
      </x:c>
      <x:c r="L721" s="32" t="n">
        <x:v>1</x:v>
      </x:c>
      <x:c r="M721" s="32" t="n">
        <x:v>0</x:v>
      </x:c>
      <x:c r="N721" s="32" t="n">
        <x:v>0</x:v>
      </x:c>
      <x:c r="O721" s="32" t="n">
        <x:v>1</x:v>
      </x:c>
      <x:c r="P721" s="37" t="n">
        <x:f>ROUND('Scoring Method'!$B$2*F721/10,1)</x:f>
        <x:v>0</x:v>
      </x:c>
      <x:c r="Q721" s="37" t="n">
        <x:f>ROUND(MIN('Scoring Method'!$B$3,10*G721),1)</x:f>
        <x:v>0</x:v>
      </x:c>
      <x:c r="R721" s="37" t="n">
        <x:f>IF(H721="",0,ROUND('Scoring Method'!$B$4*(101-H721)/100,1))</x:f>
        <x:v>0</x:v>
      </x:c>
      <x:c r="S721" s="37" t="n">
        <x:f>ROUND(IF(I721="",0,7.5*MIN(1,LN(1+I721)/LN(1+'Scoring Method'!$B$10)))+7.5*LN(1+J721)/LN(1+'Scoring Method'!$B$9),1)</x:f>
        <x:v>8.8</x:v>
      </x:c>
      <x:c r="T721" s="37" t="n">
        <x:f>SUM(K721:O721)</x:f>
        <x:v>3</x:v>
      </x:c>
      <x:c r="U721" s="37" t="n">
        <x:f>ROUND(SUM(P721:T721),1)</x:f>
        <x:v>11.8</x:v>
      </x:c>
      <x:c r="V721" s="32"/>
      <x:c r="W721" s="32" t="str">
        <x:v>연도 등록</x:v>
      </x:c>
    </x:row>
    <x:row r="722" ht="24" customHeight="1">
      <x:c r="A722" s="32" t="n">
        <x:v>718</x:v>
      </x:c>
      <x:c r="B722" s="32" t="str">
        <x:v>일본의 굴레(Japan and the Shackles of the Past)</x:v>
      </x:c>
      <x:c r="C722" s="32" t="str">
        <x:v>R. 태가트 머피 (R. Taggart Murphy)</x:v>
      </x:c>
      <x:c r="D722" s="32" t="str">
        <x:v>기타</x:v>
      </x:c>
      <x:c r="E722" s="32" t="n">
        <x:v>2021</x:v>
      </x:c>
      <x:c r="F722" s="32" t="n">
        <x:v>0</x:v>
      </x:c>
      <x:c r="G722" s="32" t="n">
        <x:v>0</x:v>
      </x:c>
      <x:c r="H722" s="32"/>
      <x:c r="I722" s="32" t="n">
        <x:f>IF(E722="","",MAX(0,'Scoring Method'!$B$11-E722-IF(E722&lt;0,1,0)))</x:f>
        <x:v>5</x:v>
      </x:c>
      <x:c r="J722" s="32" t="n">
        <x:v>6</x:v>
      </x:c>
      <x:c r="K722" s="32" t="n">
        <x:v>1</x:v>
      </x:c>
      <x:c r="L722" s="32" t="n">
        <x:v>1</x:v>
      </x:c>
      <x:c r="M722" s="32" t="n">
        <x:v>0</x:v>
      </x:c>
      <x:c r="N722" s="32" t="n">
        <x:v>0</x:v>
      </x:c>
      <x:c r="O722" s="32" t="n">
        <x:v>1</x:v>
      </x:c>
      <x:c r="P722" s="37" t="n">
        <x:f>ROUND('Scoring Method'!$B$2*F722/10,1)</x:f>
        <x:v>0</x:v>
      </x:c>
      <x:c r="Q722" s="37" t="n">
        <x:f>ROUND(MIN('Scoring Method'!$B$3,10*G722),1)</x:f>
        <x:v>0</x:v>
      </x:c>
      <x:c r="R722" s="37" t="n">
        <x:f>IF(H722="",0,ROUND('Scoring Method'!$B$4*(101-H722)/100,1))</x:f>
        <x:v>0</x:v>
      </x:c>
      <x:c r="S722" s="37" t="n">
        <x:f>ROUND(IF(I722="",0,7.5*MIN(1,LN(1+I722)/LN(1+'Scoring Method'!$B$10)))+7.5*LN(1+J722)/LN(1+'Scoring Method'!$B$9),1)</x:f>
        <x:v>7</x:v>
      </x:c>
      <x:c r="T722" s="37" t="n">
        <x:f>SUM(K722:O722)</x:f>
        <x:v>3</x:v>
      </x:c>
      <x:c r="U722" s="37" t="n">
        <x:f>ROUND(SUM(P722:T722),1)</x:f>
        <x:v>10</x:v>
      </x:c>
      <x:c r="V722" s="32"/>
      <x:c r="W722" s="32" t="str">
        <x:v>연도 등록</x:v>
      </x:c>
    </x:row>
    <x:row r="723" ht="24" customHeight="1">
      <x:c r="A723" s="32" t="n">
        <x:v>719</x:v>
      </x:c>
      <x:c r="B723" s="32" t="str">
        <x:v>신의 화살(Apollo's Arrow)</x:v>
      </x:c>
      <x:c r="C723" s="32" t="str">
        <x:v>니컬러스 알렉산더 크리스타키스 (Nicholas Alexander Christakis)</x:v>
      </x:c>
      <x:c r="D723" s="32" t="str">
        <x:v>기타</x:v>
      </x:c>
      <x:c r="E723" s="32" t="n">
        <x:v>2021</x:v>
      </x:c>
      <x:c r="F723" s="32" t="n">
        <x:v>0</x:v>
      </x:c>
      <x:c r="G723" s="32" t="n">
        <x:v>0</x:v>
      </x:c>
      <x:c r="H723" s="32"/>
      <x:c r="I723" s="32" t="n">
        <x:f>IF(E723="","",MAX(0,'Scoring Method'!$B$11-E723-IF(E723&lt;0,1,0)))</x:f>
        <x:v>5</x:v>
      </x:c>
      <x:c r="J723" s="32" t="n">
        <x:v>6</x:v>
      </x:c>
      <x:c r="K723" s="32" t="n">
        <x:v>1</x:v>
      </x:c>
      <x:c r="L723" s="32" t="n">
        <x:v>1</x:v>
      </x:c>
      <x:c r="M723" s="32" t="n">
        <x:v>0</x:v>
      </x:c>
      <x:c r="N723" s="32" t="n">
        <x:v>0</x:v>
      </x:c>
      <x:c r="O723" s="32" t="n">
        <x:v>1</x:v>
      </x:c>
      <x:c r="P723" s="37" t="n">
        <x:f>ROUND('Scoring Method'!$B$2*F723/10,1)</x:f>
        <x:v>0</x:v>
      </x:c>
      <x:c r="Q723" s="37" t="n">
        <x:f>ROUND(MIN('Scoring Method'!$B$3,10*G723),1)</x:f>
        <x:v>0</x:v>
      </x:c>
      <x:c r="R723" s="37" t="n">
        <x:f>IF(H723="",0,ROUND('Scoring Method'!$B$4*(101-H723)/100,1))</x:f>
        <x:v>0</x:v>
      </x:c>
      <x:c r="S723" s="37" t="n">
        <x:f>ROUND(IF(I723="",0,7.5*MIN(1,LN(1+I723)/LN(1+'Scoring Method'!$B$10)))+7.5*LN(1+J723)/LN(1+'Scoring Method'!$B$9),1)</x:f>
        <x:v>7</x:v>
      </x:c>
      <x:c r="T723" s="37" t="n">
        <x:f>SUM(K723:O723)</x:f>
        <x:v>3</x:v>
      </x:c>
      <x:c r="U723" s="37" t="n">
        <x:f>ROUND(SUM(P723:T723),1)</x:f>
        <x:v>10</x:v>
      </x:c>
      <x:c r="V723" s="32"/>
      <x:c r="W723" s="32" t="str">
        <x:v>연도 등록</x:v>
      </x:c>
    </x:row>
    <x:row r="724" ht="24" customHeight="1">
      <x:c r="A724" s="32" t="n">
        <x:v>720</x:v>
      </x:c>
      <x:c r="B724" s="32" t="str">
        <x:v>지정학의 힘</x:v>
      </x:c>
      <x:c r="C724" s="32" t="str">
        <x:v>김동기</x:v>
      </x:c>
      <x:c r="D724" s="32" t="str">
        <x:v>기타</x:v>
      </x:c>
      <x:c r="E724" s="32" t="n">
        <x:v>2020</x:v>
      </x:c>
      <x:c r="F724" s="32" t="n">
        <x:v>0</x:v>
      </x:c>
      <x:c r="G724" s="32" t="n">
        <x:v>0</x:v>
      </x:c>
      <x:c r="H724" s="32"/>
      <x:c r="I724" s="32" t="n">
        <x:f>IF(E724="","",MAX(0,'Scoring Method'!$B$11-E724-IF(E724&lt;0,1,0)))</x:f>
        <x:v>6</x:v>
      </x:c>
      <x:c r="J724" s="32" t="n">
        <x:v>3</x:v>
      </x:c>
      <x:c r="K724" s="32" t="n">
        <x:v>1</x:v>
      </x:c>
      <x:c r="L724" s="32" t="n">
        <x:v>1</x:v>
      </x:c>
      <x:c r="M724" s="32" t="n">
        <x:v>0</x:v>
      </x:c>
      <x:c r="N724" s="32" t="n">
        <x:v>0</x:v>
      </x:c>
      <x:c r="O724" s="32" t="n">
        <x:v>1</x:v>
      </x:c>
      <x:c r="P724" s="37" t="n">
        <x:f>ROUND('Scoring Method'!$B$2*F724/10,1)</x:f>
        <x:v>0</x:v>
      </x:c>
      <x:c r="Q724" s="37" t="n">
        <x:f>ROUND(MIN('Scoring Method'!$B$3,10*G724),1)</x:f>
        <x:v>0</x:v>
      </x:c>
      <x:c r="R724" s="37" t="n">
        <x:f>IF(H724="",0,ROUND('Scoring Method'!$B$4*(101-H724)/100,1))</x:f>
        <x:v>0</x:v>
      </x:c>
      <x:c r="S724" s="37" t="n">
        <x:f>ROUND(IF(I724="",0,7.5*MIN(1,LN(1+I724)/LN(1+'Scoring Method'!$B$10)))+7.5*LN(1+J724)/LN(1+'Scoring Method'!$B$9),1)</x:f>
        <x:v>5.8</x:v>
      </x:c>
      <x:c r="T724" s="37" t="n">
        <x:f>SUM(K724:O724)</x:f>
        <x:v>3</x:v>
      </x:c>
      <x:c r="U724" s="37" t="n">
        <x:f>ROUND(SUM(P724:T724),1)</x:f>
        <x:v>8.8</x:v>
      </x:c>
      <x:c r="V724" s="32"/>
      <x:c r="W724" s="32" t="str">
        <x:v>연도 등록</x:v>
      </x:c>
    </x:row>
    <x:row r="725" ht="24" customHeight="1">
      <x:c r="A725" s="32" t="n">
        <x:v>721</x:v>
      </x:c>
      <x:c r="B725" s="32" t="str">
        <x:v>조선의 음담패설</x:v>
      </x:c>
      <x:c r="C725" s="32" t="str">
        <x:v>정병설(역해) (Jung Byung-Sul)</x:v>
      </x:c>
      <x:c r="D725" s="32" t="str">
        <x:v>기타</x:v>
      </x:c>
      <x:c r="E725" s="32" t="n">
        <x:v>2010</x:v>
      </x:c>
      <x:c r="F725" s="32" t="n">
        <x:v>0</x:v>
      </x:c>
      <x:c r="G725" s="32" t="n">
        <x:v>0</x:v>
      </x:c>
      <x:c r="H725" s="32"/>
      <x:c r="I725" s="32" t="n">
        <x:f>IF(E725="","",MAX(0,'Scoring Method'!$B$11-E725-IF(E725&lt;0,1,0)))</x:f>
        <x:v>16</x:v>
      </x:c>
      <x:c r="J725" s="32" t="n">
        <x:v>3</x:v>
      </x:c>
      <x:c r="K725" s="32" t="n">
        <x:v>1</x:v>
      </x:c>
      <x:c r="L725" s="32" t="n">
        <x:v>1</x:v>
      </x:c>
      <x:c r="M725" s="32" t="n">
        <x:v>0</x:v>
      </x:c>
      <x:c r="N725" s="32" t="n">
        <x:v>0</x:v>
      </x:c>
      <x:c r="O725" s="32" t="n">
        <x:v>1</x:v>
      </x:c>
      <x:c r="P725" s="37" t="n">
        <x:f>ROUND('Scoring Method'!$B$2*F725/10,1)</x:f>
        <x:v>0</x:v>
      </x:c>
      <x:c r="Q725" s="37" t="n">
        <x:f>ROUND(MIN('Scoring Method'!$B$3,10*G725),1)</x:f>
        <x:v>0</x:v>
      </x:c>
      <x:c r="R725" s="37" t="n">
        <x:f>IF(H725="",0,ROUND('Scoring Method'!$B$4*(101-H725)/100,1))</x:f>
        <x:v>0</x:v>
      </x:c>
      <x:c r="S725" s="37" t="n">
        <x:f>ROUND(IF(I725="",0,7.5*MIN(1,LN(1+I725)/LN(1+'Scoring Method'!$B$10)))+7.5*LN(1+J725)/LN(1+'Scoring Method'!$B$9),1)</x:f>
        <x:v>6.9</x:v>
      </x:c>
      <x:c r="T725" s="37" t="n">
        <x:f>SUM(K725:O725)</x:f>
        <x:v>3</x:v>
      </x:c>
      <x:c r="U725" s="37" t="n">
        <x:f>ROUND(SUM(P725:T725),1)</x:f>
        <x:v>9.9</x:v>
      </x:c>
      <x:c r="V725" s="32"/>
      <x:c r="W725" s="32" t="str">
        <x:v>연도 등록</x:v>
      </x:c>
    </x:row>
    <x:row r="726" ht="24" customHeight="1">
      <x:c r="A726" s="32" t="n">
        <x:v>722</x:v>
      </x:c>
      <x:c r="B726" s="32" t="str">
        <x:v>사랑의 기술(The Art of Loving)</x:v>
      </x:c>
      <x:c r="C726" s="32" t="str">
        <x:v>에리히 젤리히만 프롬 (Erich Seligmann Fromm)</x:v>
      </x:c>
      <x:c r="D726" s="32" t="str">
        <x:v>철학</x:v>
      </x:c>
      <x:c r="E726" s="32" t="n">
        <x:v>1956</x:v>
      </x:c>
      <x:c r="F726" s="32" t="n">
        <x:v>0</x:v>
      </x:c>
      <x:c r="G726" s="32" t="n">
        <x:v>0</x:v>
      </x:c>
      <x:c r="H726" s="32"/>
      <x:c r="I726" s="32" t="n">
        <x:f>IF(E726="","",MAX(0,'Scoring Method'!$B$11-E726-IF(E726&lt;0,1,0)))</x:f>
        <x:v>70</x:v>
      </x:c>
      <x:c r="J726" s="32" t="n">
        <x:v>6</x:v>
      </x:c>
      <x:c r="K726" s="32" t="n">
        <x:v>1</x:v>
      </x:c>
      <x:c r="L726" s="32" t="n">
        <x:v>1</x:v>
      </x:c>
      <x:c r="M726" s="32" t="n">
        <x:v>1</x:v>
      </x:c>
      <x:c r="N726" s="32" t="n">
        <x:v>0</x:v>
      </x:c>
      <x:c r="O726" s="32" t="n">
        <x:v>1</x:v>
      </x:c>
      <x:c r="P726" s="37" t="n">
        <x:f>ROUND('Scoring Method'!$B$2*F726/10,1)</x:f>
        <x:v>0</x:v>
      </x:c>
      <x:c r="Q726" s="37" t="n">
        <x:f>ROUND(MIN('Scoring Method'!$B$3,10*G726),1)</x:f>
        <x:v>0</x:v>
      </x:c>
      <x:c r="R726" s="37" t="n">
        <x:f>IF(H726="",0,ROUND('Scoring Method'!$B$4*(101-H726)/100,1))</x:f>
        <x:v>0</x:v>
      </x:c>
      <x:c r="S726" s="37" t="n">
        <x:f>ROUND(IF(I726="",0,7.5*MIN(1,LN(1+I726)/LN(1+'Scoring Method'!$B$10)))+7.5*LN(1+J726)/LN(1+'Scoring Method'!$B$9),1)</x:f>
        <x:v>10</x:v>
      </x:c>
      <x:c r="T726" s="37" t="n">
        <x:f>SUM(K726:O726)</x:f>
        <x:v>4</x:v>
      </x:c>
      <x:c r="U726" s="37" t="n">
        <x:f>ROUND(SUM(P726:T726),1)</x:f>
        <x:v>14</x:v>
      </x:c>
      <x:c r="V726" s="32"/>
      <x:c r="W726" s="32" t="str">
        <x:v>연도 등록</x:v>
      </x:c>
    </x:row>
    <x:row r="727" ht="24" customHeight="1">
      <x:c r="A727" s="32" t="n">
        <x:v>723</x:v>
      </x:c>
      <x:c r="B727" s="32" t="str">
        <x:v>라스푸틴(Rasputin: The Untold Story)</x:v>
      </x:c>
      <x:c r="C727" s="32" t="str">
        <x:v>조지프 푸어만 (Joseph T. Fuhrmann)</x:v>
      </x:c>
      <x:c r="D727" s="32" t="str">
        <x:v>기타</x:v>
      </x:c>
      <x:c r="E727" s="32" t="n">
        <x:v>2013</x:v>
      </x:c>
      <x:c r="F727" s="32" t="n">
        <x:v>0</x:v>
      </x:c>
      <x:c r="G727" s="32" t="n">
        <x:v>0</x:v>
      </x:c>
      <x:c r="H727" s="32"/>
      <x:c r="I727" s="32" t="n">
        <x:f>IF(E727="","",MAX(0,'Scoring Method'!$B$11-E727-IF(E727&lt;0,1,0)))</x:f>
        <x:v>13</x:v>
      </x:c>
      <x:c r="J727" s="32" t="n">
        <x:v>8</x:v>
      </x:c>
      <x:c r="K727" s="32" t="n">
        <x:v>1</x:v>
      </x:c>
      <x:c r="L727" s="32" t="n">
        <x:v>1</x:v>
      </x:c>
      <x:c r="M727" s="32" t="n">
        <x:v>0</x:v>
      </x:c>
      <x:c r="N727" s="32" t="n">
        <x:v>0</x:v>
      </x:c>
      <x:c r="O727" s="32" t="n">
        <x:v>1</x:v>
      </x:c>
      <x:c r="P727" s="37" t="n">
        <x:f>ROUND('Scoring Method'!$B$2*F727/10,1)</x:f>
        <x:v>0</x:v>
      </x:c>
      <x:c r="Q727" s="37" t="n">
        <x:f>ROUND(MIN('Scoring Method'!$B$3,10*G727),1)</x:f>
        <x:v>0</x:v>
      </x:c>
      <x:c r="R727" s="37" t="n">
        <x:f>IF(H727="",0,ROUND('Scoring Method'!$B$4*(101-H727)/100,1))</x:f>
        <x:v>0</x:v>
      </x:c>
      <x:c r="S727" s="37" t="n">
        <x:f>ROUND(IF(I727="",0,7.5*MIN(1,LN(1+I727)/LN(1+'Scoring Method'!$B$10)))+7.5*LN(1+J727)/LN(1+'Scoring Method'!$B$9),1)</x:f>
        <x:v>8.7</x:v>
      </x:c>
      <x:c r="T727" s="37" t="n">
        <x:f>SUM(K727:O727)</x:f>
        <x:v>3</x:v>
      </x:c>
      <x:c r="U727" s="37" t="n">
        <x:f>ROUND(SUM(P727:T727),1)</x:f>
        <x:v>11.7</x:v>
      </x:c>
      <x:c r="V727" s="32"/>
      <x:c r="W727" s="32" t="str">
        <x:v>연도 등록</x:v>
      </x:c>
    </x:row>
    <x:row r="728" ht="24" customHeight="1">
      <x:c r="A728" s="32" t="n">
        <x:v>724</x:v>
      </x:c>
      <x:c r="B728" s="32" t="str">
        <x:v>노란 손수건</x:v>
      </x:c>
      <x:c r="C728" s="32" t="str">
        <x:v>오천석</x:v>
      </x:c>
      <x:c r="D728" s="32" t="str">
        <x:v>에세이</x:v>
      </x:c>
      <x:c r="E728" s="32" t="n">
        <x:v>2000</x:v>
      </x:c>
      <x:c r="F728" s="32" t="n">
        <x:v>0</x:v>
      </x:c>
      <x:c r="G728" s="32" t="n">
        <x:v>0</x:v>
      </x:c>
      <x:c r="H728" s="32"/>
      <x:c r="I728" s="32" t="n">
        <x:f>IF(E728="","",MAX(0,'Scoring Method'!$B$11-E728-IF(E728&lt;0,1,0)))</x:f>
        <x:v>26</x:v>
      </x:c>
      <x:c r="J728" s="32" t="n">
        <x:v>6</x:v>
      </x:c>
      <x:c r="K728" s="32" t="n">
        <x:v>1</x:v>
      </x:c>
      <x:c r="L728" s="32" t="n">
        <x:v>1</x:v>
      </x:c>
      <x:c r="M728" s="32" t="n">
        <x:v>0</x:v>
      </x:c>
      <x:c r="N728" s="32" t="n">
        <x:v>0</x:v>
      </x:c>
      <x:c r="O728" s="32" t="n">
        <x:v>1</x:v>
      </x:c>
      <x:c r="P728" s="37" t="n">
        <x:f>ROUND('Scoring Method'!$B$2*F728/10,1)</x:f>
        <x:v>0</x:v>
      </x:c>
      <x:c r="Q728" s="37" t="n">
        <x:f>ROUND(MIN('Scoring Method'!$B$3,10*G728),1)</x:f>
        <x:v>0</x:v>
      </x:c>
      <x:c r="R728" s="37" t="n">
        <x:f>IF(H728="",0,ROUND('Scoring Method'!$B$4*(101-H728)/100,1))</x:f>
        <x:v>0</x:v>
      </x:c>
      <x:c r="S728" s="37" t="n">
        <x:f>ROUND(IF(I728="",0,7.5*MIN(1,LN(1+I728)/LN(1+'Scoring Method'!$B$10)))+7.5*LN(1+J728)/LN(1+'Scoring Method'!$B$9),1)</x:f>
        <x:v>8.8</x:v>
      </x:c>
      <x:c r="T728" s="37" t="n">
        <x:f>SUM(K728:O728)</x:f>
        <x:v>3</x:v>
      </x:c>
      <x:c r="U728" s="37" t="n">
        <x:f>ROUND(SUM(P728:T728),1)</x:f>
        <x:v>11.8</x:v>
      </x:c>
      <x:c r="V728" s="32"/>
      <x:c r="W728" s="32" t="str">
        <x:v>연도 등록</x:v>
      </x:c>
    </x:row>
    <x:row r="729" ht="24" customHeight="1">
      <x:c r="A729" s="32" t="n">
        <x:v>725</x:v>
      </x:c>
      <x:c r="B729" s="32" t="str">
        <x:v>중국의 붉은 별(Red Star Over China)</x:v>
      </x:c>
      <x:c r="C729" s="32" t="str">
        <x:v>에드거 파크스 스노 (Edgar Parks Snow)</x:v>
      </x:c>
      <x:c r="D729" s="32" t="str">
        <x:v>기타</x:v>
      </x:c>
      <x:c r="E729" s="32" t="n">
        <x:v>2013</x:v>
      </x:c>
      <x:c r="F729" s="32" t="n">
        <x:v>0</x:v>
      </x:c>
      <x:c r="G729" s="32" t="n">
        <x:v>0</x:v>
      </x:c>
      <x:c r="H729" s="32"/>
      <x:c r="I729" s="32" t="n">
        <x:f>IF(E729="","",MAX(0,'Scoring Method'!$B$11-E729-IF(E729&lt;0,1,0)))</x:f>
        <x:v>13</x:v>
      </x:c>
      <x:c r="J729" s="32" t="n">
        <x:v>8</x:v>
      </x:c>
      <x:c r="K729" s="32" t="n">
        <x:v>1</x:v>
      </x:c>
      <x:c r="L729" s="32" t="n">
        <x:v>1</x:v>
      </x:c>
      <x:c r="M729" s="32" t="n">
        <x:v>0</x:v>
      </x:c>
      <x:c r="N729" s="32" t="n">
        <x:v>0</x:v>
      </x:c>
      <x:c r="O729" s="32" t="n">
        <x:v>1</x:v>
      </x:c>
      <x:c r="P729" s="37" t="n">
        <x:f>ROUND('Scoring Method'!$B$2*F729/10,1)</x:f>
        <x:v>0</x:v>
      </x:c>
      <x:c r="Q729" s="37" t="n">
        <x:f>ROUND(MIN('Scoring Method'!$B$3,10*G729),1)</x:f>
        <x:v>0</x:v>
      </x:c>
      <x:c r="R729" s="37" t="n">
        <x:f>IF(H729="",0,ROUND('Scoring Method'!$B$4*(101-H729)/100,1))</x:f>
        <x:v>0</x:v>
      </x:c>
      <x:c r="S729" s="37" t="n">
        <x:f>ROUND(IF(I729="",0,7.5*MIN(1,LN(1+I729)/LN(1+'Scoring Method'!$B$10)))+7.5*LN(1+J729)/LN(1+'Scoring Method'!$B$9),1)</x:f>
        <x:v>8.7</x:v>
      </x:c>
      <x:c r="T729" s="37" t="n">
        <x:f>SUM(K729:O729)</x:f>
        <x:v>3</x:v>
      </x:c>
      <x:c r="U729" s="37" t="n">
        <x:f>ROUND(SUM(P729:T729),1)</x:f>
        <x:v>11.7</x:v>
      </x:c>
      <x:c r="V729" s="32"/>
      <x:c r="W729" s="32" t="str">
        <x:v>연도 등록</x:v>
      </x:c>
    </x:row>
    <x:row r="730" ht="24" customHeight="1">
      <x:c r="A730" s="32" t="n">
        <x:v>726</x:v>
      </x:c>
      <x:c r="B730" s="32" t="str">
        <x:v>상속의 역사</x:v>
      </x:c>
      <x:c r="C730" s="32" t="str">
        <x:v>백승종</x:v>
      </x:c>
      <x:c r="D730" s="32" t="str">
        <x:v>기타</x:v>
      </x:c>
      <x:c r="E730" s="32" t="n">
        <x:v>2018</x:v>
      </x:c>
      <x:c r="F730" s="32" t="n">
        <x:v>0</x:v>
      </x:c>
      <x:c r="G730" s="32" t="n">
        <x:v>0</x:v>
      </x:c>
      <x:c r="H730" s="32"/>
      <x:c r="I730" s="32" t="n">
        <x:f>IF(E730="","",MAX(0,'Scoring Method'!$B$11-E730-IF(E730&lt;0,1,0)))</x:f>
        <x:v>8</x:v>
      </x:c>
      <x:c r="J730" s="32" t="n">
        <x:v>6</x:v>
      </x:c>
      <x:c r="K730" s="32" t="n">
        <x:v>1</x:v>
      </x:c>
      <x:c r="L730" s="32" t="n">
        <x:v>1</x:v>
      </x:c>
      <x:c r="M730" s="32" t="n">
        <x:v>0</x:v>
      </x:c>
      <x:c r="N730" s="32" t="n">
        <x:v>0</x:v>
      </x:c>
      <x:c r="O730" s="32" t="n">
        <x:v>1</x:v>
      </x:c>
      <x:c r="P730" s="37" t="n">
        <x:f>ROUND('Scoring Method'!$B$2*F730/10,1)</x:f>
        <x:v>0</x:v>
      </x:c>
      <x:c r="Q730" s="37" t="n">
        <x:f>ROUND(MIN('Scoring Method'!$B$3,10*G730),1)</x:f>
        <x:v>0</x:v>
      </x:c>
      <x:c r="R730" s="37" t="n">
        <x:f>IF(H730="",0,ROUND('Scoring Method'!$B$4*(101-H730)/100,1))</x:f>
        <x:v>0</x:v>
      </x:c>
      <x:c r="S730" s="37" t="n">
        <x:f>ROUND(IF(I730="",0,7.5*MIN(1,LN(1+I730)/LN(1+'Scoring Method'!$B$10)))+7.5*LN(1+J730)/LN(1+'Scoring Method'!$B$9),1)</x:f>
        <x:v>7.5</x:v>
      </x:c>
      <x:c r="T730" s="37" t="n">
        <x:f>SUM(K730:O730)</x:f>
        <x:v>3</x:v>
      </x:c>
      <x:c r="U730" s="37" t="n">
        <x:f>ROUND(SUM(P730:T730),1)</x:f>
        <x:v>10.5</x:v>
      </x:c>
      <x:c r="V730" s="32"/>
      <x:c r="W730" s="32" t="str">
        <x:v>연도 등록</x:v>
      </x:c>
    </x:row>
    <x:row r="731" ht="24" customHeight="1">
      <x:c r="A731" s="32" t="n">
        <x:v>727</x:v>
      </x:c>
      <x:c r="B731" s="32" t="str">
        <x:v>유유의 귀향, 조선의 상속</x:v>
      </x:c>
      <x:c r="C731" s="32" t="str">
        <x:v>권내현 (Kwon Nae Hyun)</x:v>
      </x:c>
      <x:c r="D731" s="32" t="str">
        <x:v>기타</x:v>
      </x:c>
      <x:c r="E731" s="32" t="n">
        <x:v>2021</x:v>
      </x:c>
      <x:c r="F731" s="32" t="n">
        <x:v>0</x:v>
      </x:c>
      <x:c r="G731" s="32" t="n">
        <x:v>0</x:v>
      </x:c>
      <x:c r="H731" s="32"/>
      <x:c r="I731" s="32" t="n">
        <x:f>IF(E731="","",MAX(0,'Scoring Method'!$B$11-E731-IF(E731&lt;0,1,0)))</x:f>
        <x:v>5</x:v>
      </x:c>
      <x:c r="J731" s="32" t="n">
        <x:v>4</x:v>
      </x:c>
      <x:c r="K731" s="32" t="n">
        <x:v>1</x:v>
      </x:c>
      <x:c r="L731" s="32" t="n">
        <x:v>1</x:v>
      </x:c>
      <x:c r="M731" s="32" t="n">
        <x:v>0</x:v>
      </x:c>
      <x:c r="N731" s="32" t="n">
        <x:v>0</x:v>
      </x:c>
      <x:c r="O731" s="32" t="n">
        <x:v>1</x:v>
      </x:c>
      <x:c r="P731" s="37" t="n">
        <x:f>ROUND('Scoring Method'!$B$2*F731/10,1)</x:f>
        <x:v>0</x:v>
      </x:c>
      <x:c r="Q731" s="37" t="n">
        <x:f>ROUND(MIN('Scoring Method'!$B$3,10*G731),1)</x:f>
        <x:v>0</x:v>
      </x:c>
      <x:c r="R731" s="37" t="n">
        <x:f>IF(H731="",0,ROUND('Scoring Method'!$B$4*(101-H731)/100,1))</x:f>
        <x:v>0</x:v>
      </x:c>
      <x:c r="S731" s="37" t="n">
        <x:f>ROUND(IF(I731="",0,7.5*MIN(1,LN(1+I731)/LN(1+'Scoring Method'!$B$10)))+7.5*LN(1+J731)/LN(1+'Scoring Method'!$B$9),1)</x:f>
        <x:v>6.2</x:v>
      </x:c>
      <x:c r="T731" s="37" t="n">
        <x:f>SUM(K731:O731)</x:f>
        <x:v>3</x:v>
      </x:c>
      <x:c r="U731" s="37" t="n">
        <x:f>ROUND(SUM(P731:T731),1)</x:f>
        <x:v>9.2</x:v>
      </x:c>
      <x:c r="V731" s="32"/>
      <x:c r="W731" s="32" t="str">
        <x:v>연도 등록</x:v>
      </x:c>
    </x:row>
    <x:row r="732" ht="24" customHeight="1">
      <x:c r="A732" s="32" t="n">
        <x:v>728</x:v>
      </x:c>
      <x:c r="B732" s="32" t="str">
        <x:v>모두 왕의 말들(All the King's Horses)</x:v>
      </x:c>
      <x:c r="C732" s="32" t="str">
        <x:v>Kurt Vonnegut</x:v>
      </x:c>
      <x:c r="D732" s="32" t="str">
        <x:v>소설·단편소설</x:v>
      </x:c>
      <x:c r="E732" s="32" t="n">
        <x:v>2018</x:v>
      </x:c>
      <x:c r="F732" s="32" t="n">
        <x:v>0</x:v>
      </x:c>
      <x:c r="G732" s="32" t="n">
        <x:v>0</x:v>
      </x:c>
      <x:c r="H732" s="32"/>
      <x:c r="I732" s="32" t="n">
        <x:f>IF(E732="","",MAX(0,'Scoring Method'!$B$11-E732-IF(E732&lt;0,1,0)))</x:f>
        <x:v>8</x:v>
      </x:c>
      <x:c r="J732" s="32" t="n">
        <x:v>7</x:v>
      </x:c>
      <x:c r="K732" s="32" t="n">
        <x:v>1</x:v>
      </x:c>
      <x:c r="L732" s="32" t="n">
        <x:v>1</x:v>
      </x:c>
      <x:c r="M732" s="32" t="n">
        <x:v>0</x:v>
      </x:c>
      <x:c r="N732" s="32" t="n">
        <x:v>0</x:v>
      </x:c>
      <x:c r="O732" s="32" t="n">
        <x:v>1</x:v>
      </x:c>
      <x:c r="P732" s="37" t="n">
        <x:f>ROUND('Scoring Method'!$B$2*F732/10,1)</x:f>
        <x:v>0</x:v>
      </x:c>
      <x:c r="Q732" s="37" t="n">
        <x:f>ROUND(MIN('Scoring Method'!$B$3,10*G732),1)</x:f>
        <x:v>0</x:v>
      </x:c>
      <x:c r="R732" s="37" t="n">
        <x:f>IF(H732="",0,ROUND('Scoring Method'!$B$4*(101-H732)/100,1))</x:f>
        <x:v>0</x:v>
      </x:c>
      <x:c r="S732" s="37" t="n">
        <x:f>ROUND(IF(I732="",0,7.5*MIN(1,LN(1+I732)/LN(1+'Scoring Method'!$B$10)))+7.5*LN(1+J732)/LN(1+'Scoring Method'!$B$9),1)</x:f>
        <x:v>7.9</x:v>
      </x:c>
      <x:c r="T732" s="37" t="n">
        <x:f>SUM(K732:O732)</x:f>
        <x:v>3</x:v>
      </x:c>
      <x:c r="U732" s="37" t="n">
        <x:f>ROUND(SUM(P732:T732),1)</x:f>
        <x:v>10.9</x:v>
      </x:c>
      <x:c r="V732" s="32"/>
      <x:c r="W732" s="32" t="str">
        <x:v>연도 등록</x:v>
      </x:c>
    </x:row>
    <x:row r="733" ht="24" customHeight="1">
      <x:c r="A733" s="32" t="n">
        <x:v>729</x:v>
      </x:c>
      <x:c r="B733" s="32" t="str">
        <x:v>𪚥(절)</x:v>
      </x:c>
      <x:c r="C733" s="32" t="str">
        <x:v>박민규 (Park Min-gyu)</x:v>
      </x:c>
      <x:c r="D733" s="32" t="str">
        <x:v>소설·단편소설</x:v>
      </x:c>
      <x:c r="E733" s="32" t="n">
        <x:v>2010</x:v>
      </x:c>
      <x:c r="F733" s="32" t="n">
        <x:v>0</x:v>
      </x:c>
      <x:c r="G733" s="32" t="n">
        <x:v>0</x:v>
      </x:c>
      <x:c r="H733" s="32"/>
      <x:c r="I733" s="32" t="n">
        <x:f>IF(E733="","",MAX(0,'Scoring Method'!$B$11-E733-IF(E733&lt;0,1,0)))</x:f>
        <x:v>16</x:v>
      </x:c>
      <x:c r="J733" s="32" t="n">
        <x:v>4</x:v>
      </x:c>
      <x:c r="K733" s="32" t="n">
        <x:v>1</x:v>
      </x:c>
      <x:c r="L733" s="32" t="n">
        <x:v>1</x:v>
      </x:c>
      <x:c r="M733" s="32" t="n">
        <x:v>0</x:v>
      </x:c>
      <x:c r="N733" s="32" t="n">
        <x:v>0</x:v>
      </x:c>
      <x:c r="O733" s="32" t="n">
        <x:v>1</x:v>
      </x:c>
      <x:c r="P733" s="37" t="n">
        <x:f>ROUND('Scoring Method'!$B$2*F733/10,1)</x:f>
        <x:v>0</x:v>
      </x:c>
      <x:c r="Q733" s="37" t="n">
        <x:f>ROUND(MIN('Scoring Method'!$B$3,10*G733),1)</x:f>
        <x:v>0</x:v>
      </x:c>
      <x:c r="R733" s="37" t="n">
        <x:f>IF(H733="",0,ROUND('Scoring Method'!$B$4*(101-H733)/100,1))</x:f>
        <x:v>0</x:v>
      </x:c>
      <x:c r="S733" s="37" t="n">
        <x:f>ROUND(IF(I733="",0,7.5*MIN(1,LN(1+I733)/LN(1+'Scoring Method'!$B$10)))+7.5*LN(1+J733)/LN(1+'Scoring Method'!$B$9),1)</x:f>
        <x:v>7.4</x:v>
      </x:c>
      <x:c r="T733" s="37" t="n">
        <x:f>SUM(K733:O733)</x:f>
        <x:v>3</x:v>
      </x:c>
      <x:c r="U733" s="37" t="n">
        <x:f>ROUND(SUM(P733:T733),1)</x:f>
        <x:v>10.4</x:v>
      </x:c>
      <x:c r="V733" s="32"/>
      <x:c r="W733" s="32" t="str">
        <x:v>연도 등록</x:v>
      </x:c>
    </x:row>
    <x:row r="734" ht="24" customHeight="1">
      <x:c r="A734" s="32" t="n">
        <x:v>730</x:v>
      </x:c>
      <x:c r="B734" s="32" t="str">
        <x:v>인간양</x:v>
      </x:c>
      <x:c r="C734" s="32" t="str">
        <x:v>오에 겐자부로(Kenzaburō Ōe)</x:v>
      </x:c>
      <x:c r="D734" s="32" t="str">
        <x:v>소설·단편소설</x:v>
      </x:c>
      <x:c r="E734" s="32" t="n">
        <x:v>1958</x:v>
      </x:c>
      <x:c r="F734" s="32" t="n">
        <x:v>0</x:v>
      </x:c>
      <x:c r="G734" s="32" t="n">
        <x:v>0</x:v>
      </x:c>
      <x:c r="H734" s="32"/>
      <x:c r="I734" s="32" t="n">
        <x:f>IF(E734="","",MAX(0,'Scoring Method'!$B$11-E734-IF(E734&lt;0,1,0)))</x:f>
        <x:v>68</x:v>
      </x:c>
      <x:c r="J734" s="32" t="n">
        <x:v>3</x:v>
      </x:c>
      <x:c r="K734" s="32" t="n">
        <x:v>1</x:v>
      </x:c>
      <x:c r="L734" s="32" t="n">
        <x:v>1</x:v>
      </x:c>
      <x:c r="M734" s="32" t="n">
        <x:v>0</x:v>
      </x:c>
      <x:c r="N734" s="32" t="n">
        <x:v>0</x:v>
      </x:c>
      <x:c r="O734" s="32" t="n">
        <x:v>1</x:v>
      </x:c>
      <x:c r="P734" s="37" t="n">
        <x:f>ROUND('Scoring Method'!$B$2*F734/10,1)</x:f>
        <x:v>0</x:v>
      </x:c>
      <x:c r="Q734" s="37" t="n">
        <x:f>ROUND(MIN('Scoring Method'!$B$3,10*G734),1)</x:f>
        <x:v>0</x:v>
      </x:c>
      <x:c r="R734" s="37" t="n">
        <x:f>IF(H734="",0,ROUND('Scoring Method'!$B$4*(101-H734)/100,1))</x:f>
        <x:v>0</x:v>
      </x:c>
      <x:c r="S734" s="37" t="n">
        <x:f>ROUND(IF(I734="",0,7.5*MIN(1,LN(1+I734)/LN(1+'Scoring Method'!$B$10)))+7.5*LN(1+J734)/LN(1+'Scoring Method'!$B$9),1)</x:f>
        <x:v>8.6</x:v>
      </x:c>
      <x:c r="T734" s="37" t="n">
        <x:f>SUM(K734:O734)</x:f>
        <x:v>3</x:v>
      </x:c>
      <x:c r="U734" s="37" t="n">
        <x:f>ROUND(SUM(P734:T734),1)</x:f>
        <x:v>11.6</x:v>
      </x:c>
      <x:c r="V734" s="32"/>
      <x:c r="W734" s="32" t="str">
        <x:v>연도 등록</x:v>
      </x:c>
    </x:row>
    <x:row r="735" ht="24" customHeight="1">
      <x:c r="A735" s="32" t="n">
        <x:v>731</x:v>
      </x:c>
      <x:c r="B735" s="32" t="str">
        <x:v>어떤 휴머니스트</x:v>
      </x:c>
      <x:c r="C735" s="32" t="str">
        <x:v>로맹 가리(Romain Gary)</x:v>
      </x:c>
      <x:c r="D735" s="32" t="str">
        <x:v>소설·단편소설</x:v>
      </x:c>
      <x:c r="E735" s="32" t="n">
        <x:v>1962</x:v>
      </x:c>
      <x:c r="F735" s="32" t="n">
        <x:v>0</x:v>
      </x:c>
      <x:c r="G735" s="32" t="n">
        <x:v>0</x:v>
      </x:c>
      <x:c r="H735" s="32"/>
      <x:c r="I735" s="32" t="n">
        <x:f>IF(E735="","",MAX(0,'Scoring Method'!$B$11-E735-IF(E735&lt;0,1,0)))</x:f>
        <x:v>64</x:v>
      </x:c>
      <x:c r="J735" s="32" t="n">
        <x:v>9</x:v>
      </x:c>
      <x:c r="K735" s="32" t="n">
        <x:v>1</x:v>
      </x:c>
      <x:c r="L735" s="32" t="n">
        <x:v>1</x:v>
      </x:c>
      <x:c r="M735" s="32" t="n">
        <x:v>0</x:v>
      </x:c>
      <x:c r="N735" s="32" t="n">
        <x:v>0</x:v>
      </x:c>
      <x:c r="O735" s="32" t="n">
        <x:v>1</x:v>
      </x:c>
      <x:c r="P735" s="37" t="n">
        <x:f>ROUND('Scoring Method'!$B$2*F735/10,1)</x:f>
        <x:v>0</x:v>
      </x:c>
      <x:c r="Q735" s="37" t="n">
        <x:f>ROUND(MIN('Scoring Method'!$B$3,10*G735),1)</x:f>
        <x:v>0</x:v>
      </x:c>
      <x:c r="R735" s="37" t="n">
        <x:f>IF(H735="",0,ROUND('Scoring Method'!$B$4*(101-H735)/100,1))</x:f>
        <x:v>0</x:v>
      </x:c>
      <x:c r="S735" s="37" t="n">
        <x:f>ROUND(IF(I735="",0,7.5*MIN(1,LN(1+I735)/LN(1+'Scoring Method'!$B$10)))+7.5*LN(1+J735)/LN(1+'Scoring Method'!$B$9),1)</x:f>
        <x:v>10.8</x:v>
      </x:c>
      <x:c r="T735" s="37" t="n">
        <x:f>SUM(K735:O735)</x:f>
        <x:v>3</x:v>
      </x:c>
      <x:c r="U735" s="37" t="n">
        <x:f>ROUND(SUM(P735:T735),1)</x:f>
        <x:v>13.8</x:v>
      </x:c>
      <x:c r="V735" s="32"/>
      <x:c r="W735" s="32" t="str">
        <x:v>연도 등록</x:v>
      </x:c>
    </x:row>
    <x:row r="736" ht="24" customHeight="1">
      <x:c r="A736" s="32" t="n">
        <x:v>732</x:v>
      </x:c>
      <x:c r="B736" s="32" t="str">
        <x:v>유쾌한 하녀 마리사</x:v>
      </x:c>
      <x:c r="C736" s="32" t="str">
        <x:v>천명관 (Cheon Myeong-kwan)</x:v>
      </x:c>
      <x:c r="D736" s="32" t="str">
        <x:v>소설·단편소설</x:v>
      </x:c>
      <x:c r="E736" s="32" t="n">
        <x:v>2007</x:v>
      </x:c>
      <x:c r="F736" s="32" t="n">
        <x:v>0</x:v>
      </x:c>
      <x:c r="G736" s="32" t="n">
        <x:v>0</x:v>
      </x:c>
      <x:c r="H736" s="32"/>
      <x:c r="I736" s="32" t="n">
        <x:f>IF(E736="","",MAX(0,'Scoring Method'!$B$11-E736-IF(E736&lt;0,1,0)))</x:f>
        <x:v>19</x:v>
      </x:c>
      <x:c r="J736" s="32" t="n">
        <x:v>6</x:v>
      </x:c>
      <x:c r="K736" s="32" t="n">
        <x:v>1</x:v>
      </x:c>
      <x:c r="L736" s="32" t="n">
        <x:v>1</x:v>
      </x:c>
      <x:c r="M736" s="32" t="n">
        <x:v>0</x:v>
      </x:c>
      <x:c r="N736" s="32" t="n">
        <x:v>0</x:v>
      </x:c>
      <x:c r="O736" s="32" t="n">
        <x:v>1</x:v>
      </x:c>
      <x:c r="P736" s="37" t="n">
        <x:f>ROUND('Scoring Method'!$B$2*F736/10,1)</x:f>
        <x:v>0</x:v>
      </x:c>
      <x:c r="Q736" s="37" t="n">
        <x:f>ROUND(MIN('Scoring Method'!$B$3,10*G736),1)</x:f>
        <x:v>0</x:v>
      </x:c>
      <x:c r="R736" s="37" t="n">
        <x:f>IF(H736="",0,ROUND('Scoring Method'!$B$4*(101-H736)/100,1))</x:f>
        <x:v>0</x:v>
      </x:c>
      <x:c r="S736" s="37" t="n">
        <x:f>ROUND(IF(I736="",0,7.5*MIN(1,LN(1+I736)/LN(1+'Scoring Method'!$B$10)))+7.5*LN(1+J736)/LN(1+'Scoring Method'!$B$9),1)</x:f>
        <x:v>8.5</x:v>
      </x:c>
      <x:c r="T736" s="37" t="n">
        <x:f>SUM(K736:O736)</x:f>
        <x:v>3</x:v>
      </x:c>
      <x:c r="U736" s="37" t="n">
        <x:f>ROUND(SUM(P736:T736),1)</x:f>
        <x:v>11.5</x:v>
      </x:c>
      <x:c r="V736" s="32"/>
      <x:c r="W736" s="32" t="str">
        <x:v>연도 등록</x:v>
      </x:c>
    </x:row>
    <x:row r="737" ht="24" customHeight="1">
      <x:c r="A737" s="32" t="n">
        <x:v>733</x:v>
      </x:c>
      <x:c r="B737" s="32" t="str">
        <x:v>인류사를 바꾼 순간</x:v>
      </x:c>
      <x:c r="C737" s="32" t="str">
        <x:v>슈테판 츠바이크 (Stefan Zweig)</x:v>
      </x:c>
      <x:c r="D737" s="32" t="str">
        <x:v>기타</x:v>
      </x:c>
      <x:c r="E737" s="32" t="n">
        <x:v>2013</x:v>
      </x:c>
      <x:c r="F737" s="32" t="n">
        <x:v>0</x:v>
      </x:c>
      <x:c r="G737" s="32" t="n">
        <x:v>0</x:v>
      </x:c>
      <x:c r="H737" s="32"/>
      <x:c r="I737" s="32" t="n">
        <x:f>IF(E737="","",MAX(0,'Scoring Method'!$B$11-E737-IF(E737&lt;0,1,0)))</x:f>
        <x:v>13</x:v>
      </x:c>
      <x:c r="J737" s="32" t="n">
        <x:v>4</x:v>
      </x:c>
      <x:c r="K737" s="32" t="n">
        <x:v>1</x:v>
      </x:c>
      <x:c r="L737" s="32" t="n">
        <x:v>1</x:v>
      </x:c>
      <x:c r="M737" s="32" t="n">
        <x:v>0</x:v>
      </x:c>
      <x:c r="N737" s="32" t="n">
        <x:v>0</x:v>
      </x:c>
      <x:c r="O737" s="32" t="n">
        <x:v>1</x:v>
      </x:c>
      <x:c r="P737" s="37" t="n">
        <x:f>ROUND('Scoring Method'!$B$2*F737/10,1)</x:f>
        <x:v>0</x:v>
      </x:c>
      <x:c r="Q737" s="37" t="n">
        <x:f>ROUND(MIN('Scoring Method'!$B$3,10*G737),1)</x:f>
        <x:v>0</x:v>
      </x:c>
      <x:c r="R737" s="37" t="n">
        <x:f>IF(H737="",0,ROUND('Scoring Method'!$B$4*(101-H737)/100,1))</x:f>
        <x:v>0</x:v>
      </x:c>
      <x:c r="S737" s="37" t="n">
        <x:f>ROUND(IF(I737="",0,7.5*MIN(1,LN(1+I737)/LN(1+'Scoring Method'!$B$10)))+7.5*LN(1+J737)/LN(1+'Scoring Method'!$B$9),1)</x:f>
        <x:v>7.2</x:v>
      </x:c>
      <x:c r="T737" s="37" t="n">
        <x:f>SUM(K737:O737)</x:f>
        <x:v>3</x:v>
      </x:c>
      <x:c r="U737" s="37" t="n">
        <x:f>ROUND(SUM(P737:T737),1)</x:f>
        <x:v>10.2</x:v>
      </x:c>
      <x:c r="V737" s="32"/>
      <x:c r="W737" s="32" t="str">
        <x:v>연도 등록</x:v>
      </x:c>
    </x:row>
    <x:row r="738" ht="24" customHeight="1">
      <x:c r="A738" s="32" t="n">
        <x:v>734</x:v>
      </x:c>
      <x:c r="B738" s="32" t="str">
        <x:v>재레드 다이아몬드의 나와 세계(Comparing Human Societies)</x:v>
      </x:c>
      <x:c r="C738" s="32" t="str">
        <x:v>재레드 다이아몬드(Jared Mason Diamond)</x:v>
      </x:c>
      <x:c r="D738" s="32" t="str">
        <x:v>기타</x:v>
      </x:c>
      <x:c r="E738" s="32" t="n">
        <x:v>2016</x:v>
      </x:c>
      <x:c r="F738" s="32" t="n">
        <x:v>0</x:v>
      </x:c>
      <x:c r="G738" s="32" t="n">
        <x:v>0</x:v>
      </x:c>
      <x:c r="H738" s="32"/>
      <x:c r="I738" s="32" t="n">
        <x:f>IF(E738="","",MAX(0,'Scoring Method'!$B$11-E738-IF(E738&lt;0,1,0)))</x:f>
        <x:v>10</x:v>
      </x:c>
      <x:c r="J738" s="32" t="n">
        <x:v>6</x:v>
      </x:c>
      <x:c r="K738" s="32" t="n">
        <x:v>1</x:v>
      </x:c>
      <x:c r="L738" s="32" t="n">
        <x:v>1</x:v>
      </x:c>
      <x:c r="M738" s="32" t="n">
        <x:v>0</x:v>
      </x:c>
      <x:c r="N738" s="32" t="n">
        <x:v>0</x:v>
      </x:c>
      <x:c r="O738" s="32" t="n">
        <x:v>1</x:v>
      </x:c>
      <x:c r="P738" s="37" t="n">
        <x:f>ROUND('Scoring Method'!$B$2*F738/10,1)</x:f>
        <x:v>0</x:v>
      </x:c>
      <x:c r="Q738" s="37" t="n">
        <x:f>ROUND(MIN('Scoring Method'!$B$3,10*G738),1)</x:f>
        <x:v>0</x:v>
      </x:c>
      <x:c r="R738" s="37" t="n">
        <x:f>IF(H738="",0,ROUND('Scoring Method'!$B$4*(101-H738)/100,1))</x:f>
        <x:v>0</x:v>
      </x:c>
      <x:c r="S738" s="37" t="n">
        <x:f>ROUND(IF(I738="",0,7.5*MIN(1,LN(1+I738)/LN(1+'Scoring Method'!$B$10)))+7.5*LN(1+J738)/LN(1+'Scoring Method'!$B$9),1)</x:f>
        <x:v>7.8</x:v>
      </x:c>
      <x:c r="T738" s="37" t="n">
        <x:f>SUM(K738:O738)</x:f>
        <x:v>3</x:v>
      </x:c>
      <x:c r="U738" s="37" t="n">
        <x:f>ROUND(SUM(P738:T738),1)</x:f>
        <x:v>10.8</x:v>
      </x:c>
      <x:c r="V738" s="32"/>
      <x:c r="W738" s="32" t="str">
        <x:v>연도 등록</x:v>
      </x:c>
    </x:row>
    <x:row r="739" ht="24" customHeight="1">
      <x:c r="A739" s="32" t="n">
        <x:v>735</x:v>
      </x:c>
      <x:c r="B739" s="32" t="str">
        <x:v>대변동(Upheaval)</x:v>
      </x:c>
      <x:c r="C739" s="32" t="str">
        <x:v>재레드 다이아몬드(Jared Mason Diamond)</x:v>
      </x:c>
      <x:c r="D739" s="32" t="str">
        <x:v>기타</x:v>
      </x:c>
      <x:c r="E739" s="32" t="n">
        <x:v>2019</x:v>
      </x:c>
      <x:c r="F739" s="32" t="n">
        <x:v>0</x:v>
      </x:c>
      <x:c r="G739" s="32" t="n">
        <x:v>0</x:v>
      </x:c>
      <x:c r="H739" s="32"/>
      <x:c r="I739" s="32" t="n">
        <x:f>IF(E739="","",MAX(0,'Scoring Method'!$B$11-E739-IF(E739&lt;0,1,0)))</x:f>
        <x:v>7</x:v>
      </x:c>
      <x:c r="J739" s="32" t="n">
        <x:v>3</x:v>
      </x:c>
      <x:c r="K739" s="32" t="n">
        <x:v>1</x:v>
      </x:c>
      <x:c r="L739" s="32" t="n">
        <x:v>1</x:v>
      </x:c>
      <x:c r="M739" s="32" t="n">
        <x:v>0</x:v>
      </x:c>
      <x:c r="N739" s="32" t="n">
        <x:v>0</x:v>
      </x:c>
      <x:c r="O739" s="32" t="n">
        <x:v>1</x:v>
      </x:c>
      <x:c r="P739" s="37" t="n">
        <x:f>ROUND('Scoring Method'!$B$2*F739/10,1)</x:f>
        <x:v>0</x:v>
      </x:c>
      <x:c r="Q739" s="37" t="n">
        <x:f>ROUND(MIN('Scoring Method'!$B$3,10*G739),1)</x:f>
        <x:v>0</x:v>
      </x:c>
      <x:c r="R739" s="37" t="n">
        <x:f>IF(H739="",0,ROUND('Scoring Method'!$B$4*(101-H739)/100,1))</x:f>
        <x:v>0</x:v>
      </x:c>
      <x:c r="S739" s="37" t="n">
        <x:f>ROUND(IF(I739="",0,7.5*MIN(1,LN(1+I739)/LN(1+'Scoring Method'!$B$10)))+7.5*LN(1+J739)/LN(1+'Scoring Method'!$B$9),1)</x:f>
        <x:v>6</x:v>
      </x:c>
      <x:c r="T739" s="37" t="n">
        <x:f>SUM(K739:O739)</x:f>
        <x:v>3</x:v>
      </x:c>
      <x:c r="U739" s="37" t="n">
        <x:f>ROUND(SUM(P739:T739),1)</x:f>
        <x:v>9</x:v>
      </x:c>
      <x:c r="V739" s="32"/>
      <x:c r="W739" s="32" t="str">
        <x:v>연도 등록</x:v>
      </x:c>
    </x:row>
    <x:row r="740" ht="24" customHeight="1">
      <x:c r="A740" s="32" t="n">
        <x:v>736</x:v>
      </x:c>
      <x:c r="B740" s="32" t="str">
        <x:v>한국 도시 60년의 이야기</x:v>
      </x:c>
      <x:c r="C740" s="32" t="str">
        <x:v>손정목 (Son Jeong-mok)</x:v>
      </x:c>
      <x:c r="D740" s="32" t="str">
        <x:v>기타</x:v>
      </x:c>
      <x:c r="E740" s="32" t="n">
        <x:v>2005</x:v>
      </x:c>
      <x:c r="F740" s="32" t="n">
        <x:v>0</x:v>
      </x:c>
      <x:c r="G740" s="32" t="n">
        <x:v>0</x:v>
      </x:c>
      <x:c r="H740" s="32"/>
      <x:c r="I740" s="32" t="n">
        <x:f>IF(E740="","",MAX(0,'Scoring Method'!$B$11-E740-IF(E740&lt;0,1,0)))</x:f>
        <x:v>21</x:v>
      </x:c>
      <x:c r="J740" s="32" t="n">
        <x:v>3</x:v>
      </x:c>
      <x:c r="K740" s="32" t="n">
        <x:v>1</x:v>
      </x:c>
      <x:c r="L740" s="32" t="n">
        <x:v>1</x:v>
      </x:c>
      <x:c r="M740" s="32" t="n">
        <x:v>0</x:v>
      </x:c>
      <x:c r="N740" s="32" t="n">
        <x:v>0</x:v>
      </x:c>
      <x:c r="O740" s="32" t="n">
        <x:v>1</x:v>
      </x:c>
      <x:c r="P740" s="37" t="n">
        <x:f>ROUND('Scoring Method'!$B$2*F740/10,1)</x:f>
        <x:v>0</x:v>
      </x:c>
      <x:c r="Q740" s="37" t="n">
        <x:f>ROUND(MIN('Scoring Method'!$B$3,10*G740),1)</x:f>
        <x:v>0</x:v>
      </x:c>
      <x:c r="R740" s="37" t="n">
        <x:f>IF(H740="",0,ROUND('Scoring Method'!$B$4*(101-H740)/100,1))</x:f>
        <x:v>0</x:v>
      </x:c>
      <x:c r="S740" s="37" t="n">
        <x:f>ROUND(IF(I740="",0,7.5*MIN(1,LN(1+I740)/LN(1+'Scoring Method'!$B$10)))+7.5*LN(1+J740)/LN(1+'Scoring Method'!$B$9),1)</x:f>
        <x:v>7.2</x:v>
      </x:c>
      <x:c r="T740" s="37" t="n">
        <x:f>SUM(K740:O740)</x:f>
        <x:v>3</x:v>
      </x:c>
      <x:c r="U740" s="37" t="n">
        <x:f>ROUND(SUM(P740:T740),1)</x:f>
        <x:v>10.2</x:v>
      </x:c>
      <x:c r="V740" s="32"/>
      <x:c r="W740" s="32" t="str">
        <x:v>연도 등록</x:v>
      </x:c>
    </x:row>
    <x:row r="741" ht="24" customHeight="1">
      <x:c r="A741" s="32" t="n">
        <x:v>737</x:v>
      </x:c>
      <x:c r="B741" s="32" t="str">
        <x:v>서울 도시계획 이야기</x:v>
      </x:c>
      <x:c r="C741" s="32" t="str">
        <x:v>손정목 (Son Jeong-mok)</x:v>
      </x:c>
      <x:c r="D741" s="32" t="str">
        <x:v>에세이</x:v>
      </x:c>
      <x:c r="E741" s="32" t="n">
        <x:v>2003</x:v>
      </x:c>
      <x:c r="F741" s="32" t="n">
        <x:v>0</x:v>
      </x:c>
      <x:c r="G741" s="32" t="n">
        <x:v>0</x:v>
      </x:c>
      <x:c r="H741" s="32"/>
      <x:c r="I741" s="32" t="n">
        <x:f>IF(E741="","",MAX(0,'Scoring Method'!$B$11-E741-IF(E741&lt;0,1,0)))</x:f>
        <x:v>23</x:v>
      </x:c>
      <x:c r="J741" s="32" t="n">
        <x:v>6</x:v>
      </x:c>
      <x:c r="K741" s="32" t="n">
        <x:v>1</x:v>
      </x:c>
      <x:c r="L741" s="32" t="n">
        <x:v>1</x:v>
      </x:c>
      <x:c r="M741" s="32" t="n">
        <x:v>0</x:v>
      </x:c>
      <x:c r="N741" s="32" t="n">
        <x:v>0</x:v>
      </x:c>
      <x:c r="O741" s="32" t="n">
        <x:v>1</x:v>
      </x:c>
      <x:c r="P741" s="37" t="n">
        <x:f>ROUND('Scoring Method'!$B$2*F741/10,1)</x:f>
        <x:v>0</x:v>
      </x:c>
      <x:c r="Q741" s="37" t="n">
        <x:f>ROUND(MIN('Scoring Method'!$B$3,10*G741),1)</x:f>
        <x:v>0</x:v>
      </x:c>
      <x:c r="R741" s="37" t="n">
        <x:f>IF(H741="",0,ROUND('Scoring Method'!$B$4*(101-H741)/100,1))</x:f>
        <x:v>0</x:v>
      </x:c>
      <x:c r="S741" s="37" t="n">
        <x:f>ROUND(IF(I741="",0,7.5*MIN(1,LN(1+I741)/LN(1+'Scoring Method'!$B$10)))+7.5*LN(1+J741)/LN(1+'Scoring Method'!$B$9),1)</x:f>
        <x:v>8.7</x:v>
      </x:c>
      <x:c r="T741" s="37" t="n">
        <x:f>SUM(K741:O741)</x:f>
        <x:v>3</x:v>
      </x:c>
      <x:c r="U741" s="37" t="n">
        <x:f>ROUND(SUM(P741:T741),1)</x:f>
        <x:v>11.7</x:v>
      </x:c>
      <x:c r="V741" s="32"/>
      <x:c r="W741" s="32" t="str">
        <x:v>연도 등록</x:v>
      </x:c>
    </x:row>
    <x:row r="742" ht="24" customHeight="1">
      <x:c r="A742" s="32" t="n">
        <x:v>738</x:v>
      </x:c>
      <x:c r="B742" s="32" t="str">
        <x:v>달아 달아 밝은 달아(Oh, the Bright Moon)</x:v>
      </x:c>
      <x:c r="C742" s="32" t="str">
        <x:v>최인훈(Choi In-hoon)</x:v>
      </x:c>
      <x:c r="D742" s="32" t="str">
        <x:v>희곡</x:v>
      </x:c>
      <x:c r="E742" s="32" t="n">
        <x:v>1978</x:v>
      </x:c>
      <x:c r="F742" s="32" t="n">
        <x:v>0</x:v>
      </x:c>
      <x:c r="G742" s="32" t="n">
        <x:v>0</x:v>
      </x:c>
      <x:c r="H742" s="32"/>
      <x:c r="I742" s="32" t="n">
        <x:f>IF(E742="","",MAX(0,'Scoring Method'!$B$11-E742-IF(E742&lt;0,1,0)))</x:f>
        <x:v>48</x:v>
      </x:c>
      <x:c r="J742" s="32" t="n">
        <x:v>6</x:v>
      </x:c>
      <x:c r="K742" s="32" t="n">
        <x:v>1</x:v>
      </x:c>
      <x:c r="L742" s="32" t="n">
        <x:v>1</x:v>
      </x:c>
      <x:c r="M742" s="32" t="n">
        <x:v>0</x:v>
      </x:c>
      <x:c r="N742" s="32" t="n">
        <x:v>0</x:v>
      </x:c>
      <x:c r="O742" s="32" t="n">
        <x:v>1</x:v>
      </x:c>
      <x:c r="P742" s="37" t="n">
        <x:f>ROUND('Scoring Method'!$B$2*F742/10,1)</x:f>
        <x:v>0</x:v>
      </x:c>
      <x:c r="Q742" s="37" t="n">
        <x:f>ROUND(MIN('Scoring Method'!$B$3,10*G742),1)</x:f>
        <x:v>0</x:v>
      </x:c>
      <x:c r="R742" s="37" t="n">
        <x:f>IF(H742="",0,ROUND('Scoring Method'!$B$4*(101-H742)/100,1))</x:f>
        <x:v>0</x:v>
      </x:c>
      <x:c r="S742" s="37" t="n">
        <x:f>ROUND(IF(I742="",0,7.5*MIN(1,LN(1+I742)/LN(1+'Scoring Method'!$B$10)))+7.5*LN(1+J742)/LN(1+'Scoring Method'!$B$9),1)</x:f>
        <x:v>9.6</x:v>
      </x:c>
      <x:c r="T742" s="37" t="n">
        <x:f>SUM(K742:O742)</x:f>
        <x:v>3</x:v>
      </x:c>
      <x:c r="U742" s="37" t="n">
        <x:f>ROUND(SUM(P742:T742),1)</x:f>
        <x:v>12.6</x:v>
      </x:c>
      <x:c r="V742" s="32"/>
      <x:c r="W742" s="32" t="str">
        <x:v>연도 등록</x:v>
      </x:c>
    </x:row>
    <x:row r="743" ht="24" customHeight="1">
      <x:c r="A743" s="32" t="n">
        <x:v>739</x:v>
      </x:c>
      <x:c r="B743" s="32" t="str">
        <x:v>심청, 연꽃의 길</x:v>
      </x:c>
      <x:c r="C743" s="32" t="str">
        <x:v>황석영 (Hwang Sok-yong)</x:v>
      </x:c>
      <x:c r="D743" s="32" t="str">
        <x:v>소설·단편소설</x:v>
      </x:c>
      <x:c r="E743" s="32" t="n">
        <x:v>2003</x:v>
      </x:c>
      <x:c r="F743" s="32" t="n">
        <x:v>0</x:v>
      </x:c>
      <x:c r="G743" s="32" t="n">
        <x:v>0</x:v>
      </x:c>
      <x:c r="H743" s="32"/>
      <x:c r="I743" s="32" t="n">
        <x:f>IF(E743="","",MAX(0,'Scoring Method'!$B$11-E743-IF(E743&lt;0,1,0)))</x:f>
        <x:v>23</x:v>
      </x:c>
      <x:c r="J743" s="32" t="n">
        <x:v>7</x:v>
      </x:c>
      <x:c r="K743" s="32" t="n">
        <x:v>1</x:v>
      </x:c>
      <x:c r="L743" s="32" t="n">
        <x:v>1</x:v>
      </x:c>
      <x:c r="M743" s="32" t="n">
        <x:v>0</x:v>
      </x:c>
      <x:c r="N743" s="32" t="n">
        <x:v>0</x:v>
      </x:c>
      <x:c r="O743" s="32" t="n">
        <x:v>1</x:v>
      </x:c>
      <x:c r="P743" s="37" t="n">
        <x:f>ROUND('Scoring Method'!$B$2*F743/10,1)</x:f>
        <x:v>0</x:v>
      </x:c>
      <x:c r="Q743" s="37" t="n">
        <x:f>ROUND(MIN('Scoring Method'!$B$3,10*G743),1)</x:f>
        <x:v>0</x:v>
      </x:c>
      <x:c r="R743" s="37" t="n">
        <x:f>IF(H743="",0,ROUND('Scoring Method'!$B$4*(101-H743)/100,1))</x:f>
        <x:v>0</x:v>
      </x:c>
      <x:c r="S743" s="37" t="n">
        <x:f>ROUND(IF(I743="",0,7.5*MIN(1,LN(1+I743)/LN(1+'Scoring Method'!$B$10)))+7.5*LN(1+J743)/LN(1+'Scoring Method'!$B$9),1)</x:f>
        <x:v>9</x:v>
      </x:c>
      <x:c r="T743" s="37" t="n">
        <x:f>SUM(K743:O743)</x:f>
        <x:v>3</x:v>
      </x:c>
      <x:c r="U743" s="37" t="n">
        <x:f>ROUND(SUM(P743:T743),1)</x:f>
        <x:v>12</x:v>
      </x:c>
      <x:c r="V743" s="32"/>
      <x:c r="W743" s="32" t="str">
        <x:v>연도 등록</x:v>
      </x:c>
    </x:row>
    <x:row r="744" ht="24" customHeight="1">
      <x:c r="A744" s="32" t="n">
        <x:v>740</x:v>
      </x:c>
      <x:c r="B744" s="32" t="str">
        <x:v>전쟁의 역설(War! What Is It Good For?)</x:v>
      </x:c>
      <x:c r="C744" s="32" t="str">
        <x:v>이언 매슈 모리스 (Ian Matthew Morris)</x:v>
      </x:c>
      <x:c r="D744" s="32" t="str">
        <x:v>기타</x:v>
      </x:c>
      <x:c r="E744" s="32" t="n">
        <x:v>2015</x:v>
      </x:c>
      <x:c r="F744" s="32" t="n">
        <x:v>0</x:v>
      </x:c>
      <x:c r="G744" s="32" t="n">
        <x:v>0</x:v>
      </x:c>
      <x:c r="H744" s="32"/>
      <x:c r="I744" s="32" t="n">
        <x:f>IF(E744="","",MAX(0,'Scoring Method'!$B$11-E744-IF(E744&lt;0,1,0)))</x:f>
        <x:v>11</x:v>
      </x:c>
      <x:c r="J744" s="32" t="n">
        <x:v>5</x:v>
      </x:c>
      <x:c r="K744" s="32" t="n">
        <x:v>1</x:v>
      </x:c>
      <x:c r="L744" s="32" t="n">
        <x:v>1</x:v>
      </x:c>
      <x:c r="M744" s="32" t="n">
        <x:v>0</x:v>
      </x:c>
      <x:c r="N744" s="32" t="n">
        <x:v>0</x:v>
      </x:c>
      <x:c r="O744" s="32" t="n">
        <x:v>1</x:v>
      </x:c>
      <x:c r="P744" s="37" t="n">
        <x:f>ROUND('Scoring Method'!$B$2*F744/10,1)</x:f>
        <x:v>0</x:v>
      </x:c>
      <x:c r="Q744" s="37" t="n">
        <x:f>ROUND(MIN('Scoring Method'!$B$3,10*G744),1)</x:f>
        <x:v>0</x:v>
      </x:c>
      <x:c r="R744" s="37" t="n">
        <x:f>IF(H744="",0,ROUND('Scoring Method'!$B$4*(101-H744)/100,1))</x:f>
        <x:v>0</x:v>
      </x:c>
      <x:c r="S744" s="37" t="n">
        <x:f>ROUND(IF(I744="",0,7.5*MIN(1,LN(1+I744)/LN(1+'Scoring Method'!$B$10)))+7.5*LN(1+J744)/LN(1+'Scoring Method'!$B$9),1)</x:f>
        <x:v>7.5</x:v>
      </x:c>
      <x:c r="T744" s="37" t="n">
        <x:f>SUM(K744:O744)</x:f>
        <x:v>3</x:v>
      </x:c>
      <x:c r="U744" s="37" t="n">
        <x:f>ROUND(SUM(P744:T744),1)</x:f>
        <x:v>10.5</x:v>
      </x:c>
      <x:c r="V744" s="32"/>
      <x:c r="W744" s="32" t="str">
        <x:v>연도 등록</x:v>
      </x:c>
    </x:row>
    <x:row r="745" ht="24" customHeight="1">
      <x:c r="A745" s="32" t="n">
        <x:v>741</x:v>
      </x:c>
      <x:c r="B745" s="32" t="str">
        <x:v>불교가 좋다</x:v>
      </x:c>
      <x:c r="C745" s="32" t="str">
        <x:v>나카자와 신이치·가와이 하야오</x:v>
      </x:c>
      <x:c r="D745" s="32" t="str">
        <x:v>기타</x:v>
      </x:c>
      <x:c r="E745" s="32" t="n">
        <x:v>2007</x:v>
      </x:c>
      <x:c r="F745" s="32" t="n">
        <x:v>0</x:v>
      </x:c>
      <x:c r="G745" s="32" t="n">
        <x:v>0</x:v>
      </x:c>
      <x:c r="H745" s="32"/>
      <x:c r="I745" s="32" t="n">
        <x:f>IF(E745="","",MAX(0,'Scoring Method'!$B$11-E745-IF(E745&lt;0,1,0)))</x:f>
        <x:v>19</x:v>
      </x:c>
      <x:c r="J745" s="32" t="n">
        <x:v>7</x:v>
      </x:c>
      <x:c r="K745" s="32" t="n">
        <x:v>1</x:v>
      </x:c>
      <x:c r="L745" s="32" t="n">
        <x:v>1</x:v>
      </x:c>
      <x:c r="M745" s="32" t="n">
        <x:v>0</x:v>
      </x:c>
      <x:c r="N745" s="32" t="n">
        <x:v>0</x:v>
      </x:c>
      <x:c r="O745" s="32" t="n">
        <x:v>1</x:v>
      </x:c>
      <x:c r="P745" s="37" t="n">
        <x:f>ROUND('Scoring Method'!$B$2*F745/10,1)</x:f>
        <x:v>0</x:v>
      </x:c>
      <x:c r="Q745" s="37" t="n">
        <x:f>ROUND(MIN('Scoring Method'!$B$3,10*G745),1)</x:f>
        <x:v>0</x:v>
      </x:c>
      <x:c r="R745" s="37" t="n">
        <x:f>IF(H745="",0,ROUND('Scoring Method'!$B$4*(101-H745)/100,1))</x:f>
        <x:v>0</x:v>
      </x:c>
      <x:c r="S745" s="37" t="n">
        <x:f>ROUND(IF(I745="",0,7.5*MIN(1,LN(1+I745)/LN(1+'Scoring Method'!$B$10)))+7.5*LN(1+J745)/LN(1+'Scoring Method'!$B$9),1)</x:f>
        <x:v>8.8</x:v>
      </x:c>
      <x:c r="T745" s="37" t="n">
        <x:f>SUM(K745:O745)</x:f>
        <x:v>3</x:v>
      </x:c>
      <x:c r="U745" s="37" t="n">
        <x:f>ROUND(SUM(P745:T745),1)</x:f>
        <x:v>11.8</x:v>
      </x:c>
      <x:c r="V745" s="32"/>
      <x:c r="W745" s="32" t="str">
        <x:v>연도 등록</x:v>
      </x:c>
    </x:row>
    <x:row r="746" ht="24" customHeight="1">
      <x:c r="A746" s="32" t="n">
        <x:v>742</x:v>
      </x:c>
      <x:c r="B746" s="32" t="str">
        <x:v>한 역사학자가 쓴 성경 이야기</x:v>
      </x:c>
      <x:c r="C746" s="32" t="str">
        <x:v>김호동</x:v>
      </x:c>
      <x:c r="D746" s="32" t="str">
        <x:v>기타</x:v>
      </x:c>
      <x:c r="E746" s="32" t="n">
        <x:v>2016</x:v>
      </x:c>
      <x:c r="F746" s="32" t="n">
        <x:v>0</x:v>
      </x:c>
      <x:c r="G746" s="32" t="n">
        <x:v>0</x:v>
      </x:c>
      <x:c r="H746" s="32"/>
      <x:c r="I746" s="32" t="n">
        <x:f>IF(E746="","",MAX(0,'Scoring Method'!$B$11-E746-IF(E746&lt;0,1,0)))</x:f>
        <x:v>10</x:v>
      </x:c>
      <x:c r="J746" s="32" t="n">
        <x:v>6</x:v>
      </x:c>
      <x:c r="K746" s="32" t="n">
        <x:v>1</x:v>
      </x:c>
      <x:c r="L746" s="32" t="n">
        <x:v>1</x:v>
      </x:c>
      <x:c r="M746" s="32" t="n">
        <x:v>0</x:v>
      </x:c>
      <x:c r="N746" s="32" t="n">
        <x:v>0</x:v>
      </x:c>
      <x:c r="O746" s="32" t="n">
        <x:v>1</x:v>
      </x:c>
      <x:c r="P746" s="37" t="n">
        <x:f>ROUND('Scoring Method'!$B$2*F746/10,1)</x:f>
        <x:v>0</x:v>
      </x:c>
      <x:c r="Q746" s="37" t="n">
        <x:f>ROUND(MIN('Scoring Method'!$B$3,10*G746),1)</x:f>
        <x:v>0</x:v>
      </x:c>
      <x:c r="R746" s="37" t="n">
        <x:f>IF(H746="",0,ROUND('Scoring Method'!$B$4*(101-H746)/100,1))</x:f>
        <x:v>0</x:v>
      </x:c>
      <x:c r="S746" s="37" t="n">
        <x:f>ROUND(IF(I746="",0,7.5*MIN(1,LN(1+I746)/LN(1+'Scoring Method'!$B$10)))+7.5*LN(1+J746)/LN(1+'Scoring Method'!$B$9),1)</x:f>
        <x:v>7.8</x:v>
      </x:c>
      <x:c r="T746" s="37" t="n">
        <x:f>SUM(K746:O746)</x:f>
        <x:v>3</x:v>
      </x:c>
      <x:c r="U746" s="37" t="n">
        <x:f>ROUND(SUM(P746:T746),1)</x:f>
        <x:v>10.8</x:v>
      </x:c>
      <x:c r="V746" s="32"/>
      <x:c r="W746" s="32" t="str">
        <x:v>연도 등록</x:v>
      </x:c>
    </x:row>
    <x:row r="747" ht="24" customHeight="1">
      <x:c r="A747" s="32" t="n">
        <x:v>743</x:v>
      </x:c>
      <x:c r="B747" s="32" t="str">
        <x:v>스탈린(Stalin: New Biography of a Dictator)</x:v>
      </x:c>
      <x:c r="C747" s="32" t="str">
        <x:v>올레크 비탈리예비치 흘레브뉴크 (Oleg Vitalyevich Khlevniuk)</x:v>
      </x:c>
      <x:c r="D747" s="32" t="str">
        <x:v>기타</x:v>
      </x:c>
      <x:c r="E747" s="32" t="n">
        <x:v>2017</x:v>
      </x:c>
      <x:c r="F747" s="32" t="n">
        <x:v>0</x:v>
      </x:c>
      <x:c r="G747" s="32" t="n">
        <x:v>0</x:v>
      </x:c>
      <x:c r="H747" s="32"/>
      <x:c r="I747" s="32" t="n">
        <x:f>IF(E747="","",MAX(0,'Scoring Method'!$B$11-E747-IF(E747&lt;0,1,0)))</x:f>
        <x:v>9</x:v>
      </x:c>
      <x:c r="J747" s="32" t="n">
        <x:v>4</x:v>
      </x:c>
      <x:c r="K747" s="32" t="n">
        <x:v>1</x:v>
      </x:c>
      <x:c r="L747" s="32" t="n">
        <x:v>1</x:v>
      </x:c>
      <x:c r="M747" s="32" t="n">
        <x:v>0</x:v>
      </x:c>
      <x:c r="N747" s="32" t="n">
        <x:v>0</x:v>
      </x:c>
      <x:c r="O747" s="32" t="n">
        <x:v>1</x:v>
      </x:c>
      <x:c r="P747" s="37" t="n">
        <x:f>ROUND('Scoring Method'!$B$2*F747/10,1)</x:f>
        <x:v>0</x:v>
      </x:c>
      <x:c r="Q747" s="37" t="n">
        <x:f>ROUND(MIN('Scoring Method'!$B$3,10*G747),1)</x:f>
        <x:v>0</x:v>
      </x:c>
      <x:c r="R747" s="37" t="n">
        <x:f>IF(H747="",0,ROUND('Scoring Method'!$B$4*(101-H747)/100,1))</x:f>
        <x:v>0</x:v>
      </x:c>
      <x:c r="S747" s="37" t="n">
        <x:f>ROUND(IF(I747="",0,7.5*MIN(1,LN(1+I747)/LN(1+'Scoring Method'!$B$10)))+7.5*LN(1+J747)/LN(1+'Scoring Method'!$B$9),1)</x:f>
        <x:v>6.8</x:v>
      </x:c>
      <x:c r="T747" s="37" t="n">
        <x:f>SUM(K747:O747)</x:f>
        <x:v>3</x:v>
      </x:c>
      <x:c r="U747" s="37" t="n">
        <x:f>ROUND(SUM(P747:T747),1)</x:f>
        <x:v>9.8</x:v>
      </x:c>
      <x:c r="V747" s="32"/>
      <x:c r="W747" s="32" t="str">
        <x:v>연도 등록</x:v>
      </x:c>
    </x:row>
    <x:row r="748" ht="24" customHeight="1">
      <x:c r="A748" s="32" t="n">
        <x:v>744</x:v>
      </x:c>
      <x:c r="B748" s="32" t="str">
        <x:v>지식인의 두 얼굴(Intellectuals)</x:v>
      </x:c>
      <x:c r="C748" s="32" t="str">
        <x:v>폴 비드 존슨 (Paul Bede Johnson)</x:v>
      </x:c>
      <x:c r="D748" s="32" t="str">
        <x:v>기타</x:v>
      </x:c>
      <x:c r="E748" s="32" t="n">
        <x:v>1988</x:v>
      </x:c>
      <x:c r="F748" s="32" t="n">
        <x:v>0</x:v>
      </x:c>
      <x:c r="G748" s="32" t="n">
        <x:v>0</x:v>
      </x:c>
      <x:c r="H748" s="32"/>
      <x:c r="I748" s="32" t="n">
        <x:f>IF(E748="","",MAX(0,'Scoring Method'!$B$11-E748-IF(E748&lt;0,1,0)))</x:f>
        <x:v>38</x:v>
      </x:c>
      <x:c r="J748" s="32" t="n">
        <x:v>6</x:v>
      </x:c>
      <x:c r="K748" s="32" t="n">
        <x:v>1</x:v>
      </x:c>
      <x:c r="L748" s="32" t="n">
        <x:v>1</x:v>
      </x:c>
      <x:c r="M748" s="32" t="n">
        <x:v>0</x:v>
      </x:c>
      <x:c r="N748" s="32" t="n">
        <x:v>0</x:v>
      </x:c>
      <x:c r="O748" s="32" t="n">
        <x:v>1</x:v>
      </x:c>
      <x:c r="P748" s="37" t="n">
        <x:f>ROUND('Scoring Method'!$B$2*F748/10,1)</x:f>
        <x:v>0</x:v>
      </x:c>
      <x:c r="Q748" s="37" t="n">
        <x:f>ROUND(MIN('Scoring Method'!$B$3,10*G748),1)</x:f>
        <x:v>0</x:v>
      </x:c>
      <x:c r="R748" s="37" t="n">
        <x:f>IF(H748="",0,ROUND('Scoring Method'!$B$4*(101-H748)/100,1))</x:f>
        <x:v>0</x:v>
      </x:c>
      <x:c r="S748" s="37" t="n">
        <x:f>ROUND(IF(I748="",0,7.5*MIN(1,LN(1+I748)/LN(1+'Scoring Method'!$B$10)))+7.5*LN(1+J748)/LN(1+'Scoring Method'!$B$9),1)</x:f>
        <x:v>9.3</x:v>
      </x:c>
      <x:c r="T748" s="37" t="n">
        <x:f>SUM(K748:O748)</x:f>
        <x:v>3</x:v>
      </x:c>
      <x:c r="U748" s="37" t="n">
        <x:f>ROUND(SUM(P748:T748),1)</x:f>
        <x:v>12.3</x:v>
      </x:c>
      <x:c r="V748" s="32"/>
      <x:c r="W748" s="32" t="str">
        <x:v>연도 등록</x:v>
      </x:c>
    </x:row>
    <x:row r="749" ht="24" customHeight="1">
      <x:c r="A749" s="32" t="n">
        <x:v>745</x:v>
      </x:c>
      <x:c r="B749" s="32" t="str">
        <x:v>한국 정치의 결정적 순간들</x:v>
      </x:c>
      <x:c r="C749" s="32" t="str">
        <x:v>강원택 (Kang Won-taek)</x:v>
      </x:c>
      <x:c r="D749" s="32" t="str">
        <x:v>기타</x:v>
      </x:c>
      <x:c r="E749" s="32" t="n">
        <x:v>2019</x:v>
      </x:c>
      <x:c r="F749" s="32" t="n">
        <x:v>0</x:v>
      </x:c>
      <x:c r="G749" s="32" t="n">
        <x:v>0</x:v>
      </x:c>
      <x:c r="H749" s="32"/>
      <x:c r="I749" s="32" t="n">
        <x:f>IF(E749="","",MAX(0,'Scoring Method'!$B$11-E749-IF(E749&lt;0,1,0)))</x:f>
        <x:v>7</x:v>
      </x:c>
      <x:c r="J749" s="32" t="n">
        <x:v>4</x:v>
      </x:c>
      <x:c r="K749" s="32" t="n">
        <x:v>1</x:v>
      </x:c>
      <x:c r="L749" s="32" t="n">
        <x:v>1</x:v>
      </x:c>
      <x:c r="M749" s="32" t="n">
        <x:v>0</x:v>
      </x:c>
      <x:c r="N749" s="32" t="n">
        <x:v>0</x:v>
      </x:c>
      <x:c r="O749" s="32" t="n">
        <x:v>1</x:v>
      </x:c>
      <x:c r="P749" s="37" t="n">
        <x:f>ROUND('Scoring Method'!$B$2*F749/10,1)</x:f>
        <x:v>0</x:v>
      </x:c>
      <x:c r="Q749" s="37" t="n">
        <x:f>ROUND(MIN('Scoring Method'!$B$3,10*G749),1)</x:f>
        <x:v>0</x:v>
      </x:c>
      <x:c r="R749" s="37" t="n">
        <x:f>IF(H749="",0,ROUND('Scoring Method'!$B$4*(101-H749)/100,1))</x:f>
        <x:v>0</x:v>
      </x:c>
      <x:c r="S749" s="37" t="n">
        <x:f>ROUND(IF(I749="",0,7.5*MIN(1,LN(1+I749)/LN(1+'Scoring Method'!$B$10)))+7.5*LN(1+J749)/LN(1+'Scoring Method'!$B$9),1)</x:f>
        <x:v>6.5</x:v>
      </x:c>
      <x:c r="T749" s="37" t="n">
        <x:f>SUM(K749:O749)</x:f>
        <x:v>3</x:v>
      </x:c>
      <x:c r="U749" s="37" t="n">
        <x:f>ROUND(SUM(P749:T749),1)</x:f>
        <x:v>9.5</x:v>
      </x:c>
      <x:c r="V749" s="32"/>
      <x:c r="W749" s="32" t="str">
        <x:v>연도 등록</x:v>
      </x:c>
    </x:row>
    <x:row r="750" ht="24" customHeight="1">
      <x:c r="A750" s="32" t="n">
        <x:v>746</x:v>
      </x:c>
      <x:c r="B750" s="32" t="str">
        <x:v>대본영의 참모들</x:v>
      </x:c>
      <x:c r="C750" s="32" t="str">
        <x:v>위톈런 (Yu Tianren)</x:v>
      </x:c>
      <x:c r="D750" s="32" t="str">
        <x:v>기타</x:v>
      </x:c>
      <x:c r="E750" s="32" t="n">
        <x:v>2014</x:v>
      </x:c>
      <x:c r="F750" s="32" t="n">
        <x:v>0</x:v>
      </x:c>
      <x:c r="G750" s="32" t="n">
        <x:v>0</x:v>
      </x:c>
      <x:c r="H750" s="32"/>
      <x:c r="I750" s="32" t="n">
        <x:f>IF(E750="","",MAX(0,'Scoring Method'!$B$11-E750-IF(E750&lt;0,1,0)))</x:f>
        <x:v>12</x:v>
      </x:c>
      <x:c r="J750" s="32" t="n">
        <x:v>3</x:v>
      </x:c>
      <x:c r="K750" s="32" t="n">
        <x:v>1</x:v>
      </x:c>
      <x:c r="L750" s="32" t="n">
        <x:v>1</x:v>
      </x:c>
      <x:c r="M750" s="32" t="n">
        <x:v>0</x:v>
      </x:c>
      <x:c r="N750" s="32" t="n">
        <x:v>0</x:v>
      </x:c>
      <x:c r="O750" s="32" t="n">
        <x:v>1</x:v>
      </x:c>
      <x:c r="P750" s="37" t="n">
        <x:f>ROUND('Scoring Method'!$B$2*F750/10,1)</x:f>
        <x:v>0</x:v>
      </x:c>
      <x:c r="Q750" s="37" t="n">
        <x:f>ROUND(MIN('Scoring Method'!$B$3,10*G750),1)</x:f>
        <x:v>0</x:v>
      </x:c>
      <x:c r="R750" s="37" t="n">
        <x:f>IF(H750="",0,ROUND('Scoring Method'!$B$4*(101-H750)/100,1))</x:f>
        <x:v>0</x:v>
      </x:c>
      <x:c r="S750" s="37" t="n">
        <x:f>ROUND(IF(I750="",0,7.5*MIN(1,LN(1+I750)/LN(1+'Scoring Method'!$B$10)))+7.5*LN(1+J750)/LN(1+'Scoring Method'!$B$9),1)</x:f>
        <x:v>6.6</x:v>
      </x:c>
      <x:c r="T750" s="37" t="n">
        <x:f>SUM(K750:O750)</x:f>
        <x:v>3</x:v>
      </x:c>
      <x:c r="U750" s="37" t="n">
        <x:f>ROUND(SUM(P750:T750),1)</x:f>
        <x:v>9.6</x:v>
      </x:c>
      <x:c r="V750" s="32"/>
      <x:c r="W750" s="32" t="str">
        <x:v>연도 등록</x:v>
      </x:c>
    </x:row>
    <x:row r="751" ht="24" customHeight="1">
      <x:c r="A751" s="32" t="n">
        <x:v>747</x:v>
      </x:c>
      <x:c r="B751" s="32" t="str">
        <x:v>일본 제국은 왜 실패하였는가?</x:v>
      </x:c>
      <x:c r="C751" s="32" t="str">
        <x:v>도베 료이치·데라모토 요시야·가마타 신이치·스기노오 요시오·무라이 도모히데·노나카 이쿠지로</x:v>
      </x:c>
      <x:c r="D751" s="32" t="str">
        <x:v>기타</x:v>
      </x:c>
      <x:c r="E751" s="32" t="n">
        <x:v>2009</x:v>
      </x:c>
      <x:c r="F751" s="32" t="n">
        <x:v>0</x:v>
      </x:c>
      <x:c r="G751" s="32" t="n">
        <x:v>0</x:v>
      </x:c>
      <x:c r="H751" s="32"/>
      <x:c r="I751" s="32" t="n">
        <x:f>IF(E751="","",MAX(0,'Scoring Method'!$B$11-E751-IF(E751&lt;0,1,0)))</x:f>
        <x:v>17</x:v>
      </x:c>
      <x:c r="J751" s="32" t="n">
        <x:v>6</x:v>
      </x:c>
      <x:c r="K751" s="32" t="n">
        <x:v>1</x:v>
      </x:c>
      <x:c r="L751" s="32" t="n">
        <x:v>1</x:v>
      </x:c>
      <x:c r="M751" s="32" t="n">
        <x:v>0</x:v>
      </x:c>
      <x:c r="N751" s="32" t="n">
        <x:v>0</x:v>
      </x:c>
      <x:c r="O751" s="32" t="n">
        <x:v>1</x:v>
      </x:c>
      <x:c r="P751" s="37" t="n">
        <x:f>ROUND('Scoring Method'!$B$2*F751/10,1)</x:f>
        <x:v>0</x:v>
      </x:c>
      <x:c r="Q751" s="37" t="n">
        <x:f>ROUND(MIN('Scoring Method'!$B$3,10*G751),1)</x:f>
        <x:v>0</x:v>
      </x:c>
      <x:c r="R751" s="37" t="n">
        <x:f>IF(H751="",0,ROUND('Scoring Method'!$B$4*(101-H751)/100,1))</x:f>
        <x:v>0</x:v>
      </x:c>
      <x:c r="S751" s="37" t="n">
        <x:f>ROUND(IF(I751="",0,7.5*MIN(1,LN(1+I751)/LN(1+'Scoring Method'!$B$10)))+7.5*LN(1+J751)/LN(1+'Scoring Method'!$B$9),1)</x:f>
        <x:v>8.4</x:v>
      </x:c>
      <x:c r="T751" s="37" t="n">
        <x:f>SUM(K751:O751)</x:f>
        <x:v>3</x:v>
      </x:c>
      <x:c r="U751" s="37" t="n">
        <x:f>ROUND(SUM(P751:T751),1)</x:f>
        <x:v>11.4</x:v>
      </x:c>
      <x:c r="V751" s="32"/>
      <x:c r="W751" s="32" t="str">
        <x:v>연도 등록</x:v>
      </x:c>
    </x:row>
    <x:row r="752" ht="24" customHeight="1">
      <x:c r="A752" s="32" t="n">
        <x:v>748</x:v>
      </x:c>
      <x:c r="B752" s="32" t="str">
        <x:v>목은집</x:v>
      </x:c>
      <x:c r="C752" s="32" t="str">
        <x:v>이색</x:v>
      </x:c>
      <x:c r="D752" s="32" t="str">
        <x:v>기타</x:v>
      </x:c>
      <x:c r="E752" s="32" t="n">
        <x:v>1404</x:v>
      </x:c>
      <x:c r="F752" s="32" t="n">
        <x:v>0</x:v>
      </x:c>
      <x:c r="G752" s="32" t="n">
        <x:v>0</x:v>
      </x:c>
      <x:c r="H752" s="32"/>
      <x:c r="I752" s="32" t="n">
        <x:f>IF(E752="","",MAX(0,'Scoring Method'!$B$11-E752-IF(E752&lt;0,1,0)))</x:f>
        <x:v>622</x:v>
      </x:c>
      <x:c r="J752" s="32" t="n">
        <x:v>4</x:v>
      </x:c>
      <x:c r="K752" s="32" t="n">
        <x:v>1</x:v>
      </x:c>
      <x:c r="L752" s="32" t="n">
        <x:v>1</x:v>
      </x:c>
      <x:c r="M752" s="32" t="n">
        <x:v>0</x:v>
      </x:c>
      <x:c r="N752" s="32" t="n">
        <x:v>0</x:v>
      </x:c>
      <x:c r="O752" s="32" t="n">
        <x:v>1</x:v>
      </x:c>
      <x:c r="P752" s="37" t="n">
        <x:f>ROUND('Scoring Method'!$B$2*F752/10,1)</x:f>
        <x:v>0</x:v>
      </x:c>
      <x:c r="Q752" s="37" t="n">
        <x:f>ROUND(MIN('Scoring Method'!$B$3,10*G752),1)</x:f>
        <x:v>0</x:v>
      </x:c>
      <x:c r="R752" s="37" t="n">
        <x:f>IF(H752="",0,ROUND('Scoring Method'!$B$4*(101-H752)/100,1))</x:f>
        <x:v>0</x:v>
      </x:c>
      <x:c r="S752" s="37" t="n">
        <x:f>ROUND(IF(I752="",0,7.5*MIN(1,LN(1+I752)/LN(1+'Scoring Method'!$B$10)))+7.5*LN(1+J752)/LN(1+'Scoring Method'!$B$9),1)</x:f>
        <x:v>11.5</x:v>
      </x:c>
      <x:c r="T752" s="37" t="n">
        <x:f>SUM(K752:O752)</x:f>
        <x:v>3</x:v>
      </x:c>
      <x:c r="U752" s="37" t="n">
        <x:f>ROUND(SUM(P752:T752),1)</x:f>
        <x:v>14.5</x:v>
      </x:c>
      <x:c r="V752" s="32"/>
      <x:c r="W752" s="32" t="str">
        <x:v>연도 등록</x:v>
      </x:c>
    </x:row>
    <x:row r="753" ht="24" customHeight="1">
      <x:c r="A753" s="32" t="n">
        <x:v>749</x:v>
      </x:c>
      <x:c r="B753" s="32" t="str">
        <x:v>타라스 불바(Taras Bulba)</x:v>
      </x:c>
      <x:c r="C753" s="32" t="str">
        <x:v>니콜라이 고골(Nikolai Vasilyevich Gogol)</x:v>
      </x:c>
      <x:c r="D753" s="32" t="str">
        <x:v>소설·단편소설</x:v>
      </x:c>
      <x:c r="E753" s="32" t="n">
        <x:v>1835</x:v>
      </x:c>
      <x:c r="F753" s="32" t="n">
        <x:v>0</x:v>
      </x:c>
      <x:c r="G753" s="32" t="n">
        <x:v>0</x:v>
      </x:c>
      <x:c r="H753" s="32"/>
      <x:c r="I753" s="32" t="n">
        <x:f>IF(E753="","",MAX(0,'Scoring Method'!$B$11-E753-IF(E753&lt;0,1,0)))</x:f>
        <x:v>191</x:v>
      </x:c>
      <x:c r="J753" s="32" t="n">
        <x:v>7</x:v>
      </x:c>
      <x:c r="K753" s="32" t="n">
        <x:v>1</x:v>
      </x:c>
      <x:c r="L753" s="32" t="n">
        <x:v>1</x:v>
      </x:c>
      <x:c r="M753" s="32" t="n">
        <x:v>0</x:v>
      </x:c>
      <x:c r="N753" s="32" t="n">
        <x:v>0</x:v>
      </x:c>
      <x:c r="O753" s="32" t="n">
        <x:v>1</x:v>
      </x:c>
      <x:c r="P753" s="37" t="n">
        <x:f>ROUND('Scoring Method'!$B$2*F753/10,1)</x:f>
        <x:v>0</x:v>
      </x:c>
      <x:c r="Q753" s="37" t="n">
        <x:f>ROUND(MIN('Scoring Method'!$B$3,10*G753),1)</x:f>
        <x:v>0</x:v>
      </x:c>
      <x:c r="R753" s="37" t="n">
        <x:f>IF(H753="",0,ROUND('Scoring Method'!$B$4*(101-H753)/100,1))</x:f>
        <x:v>0</x:v>
      </x:c>
      <x:c r="S753" s="37" t="n">
        <x:f>ROUND(IF(I753="",0,7.5*MIN(1,LN(1+I753)/LN(1+'Scoring Method'!$B$10)))+7.5*LN(1+J753)/LN(1+'Scoring Method'!$B$9),1)</x:f>
        <x:v>11.5</x:v>
      </x:c>
      <x:c r="T753" s="37" t="n">
        <x:f>SUM(K753:O753)</x:f>
        <x:v>3</x:v>
      </x:c>
      <x:c r="U753" s="37" t="n">
        <x:f>ROUND(SUM(P753:T753),1)</x:f>
        <x:v>14.5</x:v>
      </x:c>
      <x:c r="V753" s="32"/>
      <x:c r="W753" s="32" t="str">
        <x:v>연도 등록</x:v>
      </x:c>
    </x:row>
    <x:row r="754" ht="24" customHeight="1">
      <x:c r="A754" s="32" t="n">
        <x:v>750</x:v>
      </x:c>
      <x:c r="B754" s="32" t="str">
        <x:v>공자전</x:v>
      </x:c>
      <x:c r="C754" s="32" t="str">
        <x:v>시라카와 시즈카 (Shizuka Shirakawa)</x:v>
      </x:c>
      <x:c r="D754" s="32" t="str">
        <x:v>철학</x:v>
      </x:c>
      <x:c r="E754" s="32" t="n">
        <x:v>2025</x:v>
      </x:c>
      <x:c r="F754" s="32" t="n">
        <x:v>0</x:v>
      </x:c>
      <x:c r="G754" s="32" t="n">
        <x:v>0</x:v>
      </x:c>
      <x:c r="H754" s="32"/>
      <x:c r="I754" s="32" t="n">
        <x:f>IF(E754="","",MAX(0,'Scoring Method'!$B$11-E754-IF(E754&lt;0,1,0)))</x:f>
        <x:v>1</x:v>
      </x:c>
      <x:c r="J754" s="32" t="n">
        <x:v>5</x:v>
      </x:c>
      <x:c r="K754" s="32" t="n">
        <x:v>1</x:v>
      </x:c>
      <x:c r="L754" s="32" t="n">
        <x:v>1</x:v>
      </x:c>
      <x:c r="M754" s="32" t="n">
        <x:v>0</x:v>
      </x:c>
      <x:c r="N754" s="32" t="n">
        <x:v>0</x:v>
      </x:c>
      <x:c r="O754" s="32" t="n">
        <x:v>1</x:v>
      </x:c>
      <x:c r="P754" s="37" t="n">
        <x:f>ROUND('Scoring Method'!$B$2*F754/10,1)</x:f>
        <x:v>0</x:v>
      </x:c>
      <x:c r="Q754" s="37" t="n">
        <x:f>ROUND(MIN('Scoring Method'!$B$3,10*G754),1)</x:f>
        <x:v>0</x:v>
      </x:c>
      <x:c r="R754" s="37" t="n">
        <x:f>IF(H754="",0,ROUND('Scoring Method'!$B$4*(101-H754)/100,1))</x:f>
        <x:v>0</x:v>
      </x:c>
      <x:c r="S754" s="37" t="n">
        <x:f>ROUND(IF(I754="",0,7.5*MIN(1,LN(1+I754)/LN(1+'Scoring Method'!$B$10)))+7.5*LN(1+J754)/LN(1+'Scoring Method'!$B$9),1)</x:f>
        <x:v>5.3</x:v>
      </x:c>
      <x:c r="T754" s="37" t="n">
        <x:f>SUM(K754:O754)</x:f>
        <x:v>3</x:v>
      </x:c>
      <x:c r="U754" s="37" t="n">
        <x:f>ROUND(SUM(P754:T754),1)</x:f>
        <x:v>8.3</x:v>
      </x:c>
      <x:c r="V754" s="32"/>
      <x:c r="W754" s="32" t="str">
        <x:v>연도 등록</x:v>
      </x:c>
    </x:row>
    <x:row r="755" ht="24" customHeight="1">
      <x:c r="A755" s="32" t="n">
        <x:v>751</x:v>
      </x:c>
      <x:c r="B755" s="32" t="str">
        <x:v>고인</x:v>
      </x:c>
      <x:c r="C755" s="32" t="str">
        <x:v>앙리 르네 알베르 기 드 모파상(Henri René Albert Guy de Maupassant)</x:v>
      </x:c>
      <x:c r="D755" s="32" t="str">
        <x:v>소설·단편소설</x:v>
      </x:c>
      <x:c r="E755" s="32" t="n">
        <x:v>2007</x:v>
      </x:c>
      <x:c r="F755" s="32" t="n">
        <x:v>0</x:v>
      </x:c>
      <x:c r="G755" s="32" t="n">
        <x:v>0</x:v>
      </x:c>
      <x:c r="H755" s="32"/>
      <x:c r="I755" s="32" t="n">
        <x:f>IF(E755="","",MAX(0,'Scoring Method'!$B$11-E755-IF(E755&lt;0,1,0)))</x:f>
        <x:v>19</x:v>
      </x:c>
      <x:c r="J755" s="32" t="n">
        <x:v>8</x:v>
      </x:c>
      <x:c r="K755" s="32" t="n">
        <x:v>1</x:v>
      </x:c>
      <x:c r="L755" s="32" t="n">
        <x:v>1</x:v>
      </x:c>
      <x:c r="M755" s="32" t="n">
        <x:v>0</x:v>
      </x:c>
      <x:c r="N755" s="32" t="n">
        <x:v>0</x:v>
      </x:c>
      <x:c r="O755" s="32" t="n">
        <x:v>1</x:v>
      </x:c>
      <x:c r="P755" s="37" t="n">
        <x:f>ROUND('Scoring Method'!$B$2*F755/10,1)</x:f>
        <x:v>0</x:v>
      </x:c>
      <x:c r="Q755" s="37" t="n">
        <x:f>ROUND(MIN('Scoring Method'!$B$3,10*G755),1)</x:f>
        <x:v>0</x:v>
      </x:c>
      <x:c r="R755" s="37" t="n">
        <x:f>IF(H755="",0,ROUND('Scoring Method'!$B$4*(101-H755)/100,1))</x:f>
        <x:v>0</x:v>
      </x:c>
      <x:c r="S755" s="37" t="n">
        <x:f>ROUND(IF(I755="",0,7.5*MIN(1,LN(1+I755)/LN(1+'Scoring Method'!$B$10)))+7.5*LN(1+J755)/LN(1+'Scoring Method'!$B$9),1)</x:f>
        <x:v>9.1</x:v>
      </x:c>
      <x:c r="T755" s="37" t="n">
        <x:f>SUM(K755:O755)</x:f>
        <x:v>3</x:v>
      </x:c>
      <x:c r="U755" s="37" t="n">
        <x:f>ROUND(SUM(P755:T755),1)</x:f>
        <x:v>12.1</x:v>
      </x:c>
      <x:c r="V755" s="32"/>
      <x:c r="W755" s="32" t="str">
        <x:v>연도 등록</x:v>
      </x:c>
    </x:row>
    <x:row r="756" ht="24" customHeight="1">
      <x:c r="A756" s="32" t="n">
        <x:v>752</x:v>
      </x:c>
      <x:c r="B756" s="32" t="str">
        <x:v>우주로부터의 귀환</x:v>
      </x:c>
      <x:c r="C756" s="32" t="str">
        <x:v>다치바나 다카시 (Takashi Tachibana)</x:v>
      </x:c>
      <x:c r="D756" s="32" t="str">
        <x:v>기타</x:v>
      </x:c>
      <x:c r="E756" s="32" t="n">
        <x:v>1983</x:v>
      </x:c>
      <x:c r="F756" s="32" t="n">
        <x:v>0</x:v>
      </x:c>
      <x:c r="G756" s="32" t="n">
        <x:v>0</x:v>
      </x:c>
      <x:c r="H756" s="32"/>
      <x:c r="I756" s="32" t="n">
        <x:f>IF(E756="","",MAX(0,'Scoring Method'!$B$11-E756-IF(E756&lt;0,1,0)))</x:f>
        <x:v>43</x:v>
      </x:c>
      <x:c r="J756" s="32" t="n">
        <x:v>5</x:v>
      </x:c>
      <x:c r="K756" s="32" t="n">
        <x:v>1</x:v>
      </x:c>
      <x:c r="L756" s="32" t="n">
        <x:v>1</x:v>
      </x:c>
      <x:c r="M756" s="32" t="n">
        <x:v>0</x:v>
      </x:c>
      <x:c r="N756" s="32" t="n">
        <x:v>0</x:v>
      </x:c>
      <x:c r="O756" s="32" t="n">
        <x:v>1</x:v>
      </x:c>
      <x:c r="P756" s="37" t="n">
        <x:f>ROUND('Scoring Method'!$B$2*F756/10,1)</x:f>
        <x:v>0</x:v>
      </x:c>
      <x:c r="Q756" s="37" t="n">
        <x:f>ROUND(MIN('Scoring Method'!$B$3,10*G756),1)</x:f>
        <x:v>0</x:v>
      </x:c>
      <x:c r="R756" s="37" t="n">
        <x:f>IF(H756="",0,ROUND('Scoring Method'!$B$4*(101-H756)/100,1))</x:f>
        <x:v>0</x:v>
      </x:c>
      <x:c r="S756" s="37" t="n">
        <x:f>ROUND(IF(I756="",0,7.5*MIN(1,LN(1+I756)/LN(1+'Scoring Method'!$B$10)))+7.5*LN(1+J756)/LN(1+'Scoring Method'!$B$9),1)</x:f>
        <x:v>9.1</x:v>
      </x:c>
      <x:c r="T756" s="37" t="n">
        <x:f>SUM(K756:O756)</x:f>
        <x:v>3</x:v>
      </x:c>
      <x:c r="U756" s="37" t="n">
        <x:f>ROUND(SUM(P756:T756),1)</x:f>
        <x:v>12.1</x:v>
      </x:c>
      <x:c r="V756" s="32"/>
      <x:c r="W756" s="32" t="str">
        <x:v>연도 등록</x:v>
      </x:c>
    </x:row>
    <x:row r="757" ht="24" customHeight="1">
      <x:c r="A757" s="32" t="n">
        <x:v>753</x:v>
      </x:c>
      <x:c r="B757" s="32" t="str">
        <x:v>호모 아스트로룸</x:v>
      </x:c>
      <x:c r="C757" s="32" t="str">
        <x:v>오노 마사히로 (Masahiro Ono)</x:v>
      </x:c>
      <x:c r="D757" s="32" t="str">
        <x:v>기타</x:v>
      </x:c>
      <x:c r="E757" s="32" t="n">
        <x:v>2019</x:v>
      </x:c>
      <x:c r="F757" s="32" t="n">
        <x:v>0</x:v>
      </x:c>
      <x:c r="G757" s="32" t="n">
        <x:v>0</x:v>
      </x:c>
      <x:c r="H757" s="32"/>
      <x:c r="I757" s="32" t="n">
        <x:f>IF(E757="","",MAX(0,'Scoring Method'!$B$11-E757-IF(E757&lt;0,1,0)))</x:f>
        <x:v>7</x:v>
      </x:c>
      <x:c r="J757" s="32" t="n">
        <x:v>3</x:v>
      </x:c>
      <x:c r="K757" s="32" t="n">
        <x:v>1</x:v>
      </x:c>
      <x:c r="L757" s="32" t="n">
        <x:v>1</x:v>
      </x:c>
      <x:c r="M757" s="32" t="n">
        <x:v>0</x:v>
      </x:c>
      <x:c r="N757" s="32" t="n">
        <x:v>0</x:v>
      </x:c>
      <x:c r="O757" s="32" t="n">
        <x:v>1</x:v>
      </x:c>
      <x:c r="P757" s="37" t="n">
        <x:f>ROUND('Scoring Method'!$B$2*F757/10,1)</x:f>
        <x:v>0</x:v>
      </x:c>
      <x:c r="Q757" s="37" t="n">
        <x:f>ROUND(MIN('Scoring Method'!$B$3,10*G757),1)</x:f>
        <x:v>0</x:v>
      </x:c>
      <x:c r="R757" s="37" t="n">
        <x:f>IF(H757="",0,ROUND('Scoring Method'!$B$4*(101-H757)/100,1))</x:f>
        <x:v>0</x:v>
      </x:c>
      <x:c r="S757" s="37" t="n">
        <x:f>ROUND(IF(I757="",0,7.5*MIN(1,LN(1+I757)/LN(1+'Scoring Method'!$B$10)))+7.5*LN(1+J757)/LN(1+'Scoring Method'!$B$9),1)</x:f>
        <x:v>6</x:v>
      </x:c>
      <x:c r="T757" s="37" t="n">
        <x:f>SUM(K757:O757)</x:f>
        <x:v>3</x:v>
      </x:c>
      <x:c r="U757" s="37" t="n">
        <x:f>ROUND(SUM(P757:T757),1)</x:f>
        <x:v>9</x:v>
      </x:c>
      <x:c r="V757" s="32"/>
      <x:c r="W757" s="32" t="str">
        <x:v>연도 등록</x:v>
      </x:c>
    </x:row>
    <x:row r="758" ht="24" customHeight="1">
      <x:c r="A758" s="32" t="n">
        <x:v>754</x:v>
      </x:c>
      <x:c r="B758" s="32" t="str">
        <x:v>흙 속에 저 바람 속에</x:v>
      </x:c>
      <x:c r="C758" s="32" t="str">
        <x:v>이어령 (Lee O-young)</x:v>
      </x:c>
      <x:c r="D758" s="32" t="str">
        <x:v>에세이</x:v>
      </x:c>
      <x:c r="E758" s="32" t="n">
        <x:v>1963</x:v>
      </x:c>
      <x:c r="F758" s="32" t="n">
        <x:v>0</x:v>
      </x:c>
      <x:c r="G758" s="32" t="n">
        <x:v>0</x:v>
      </x:c>
      <x:c r="H758" s="32"/>
      <x:c r="I758" s="32" t="n">
        <x:f>IF(E758="","",MAX(0,'Scoring Method'!$B$11-E758-IF(E758&lt;0,1,0)))</x:f>
        <x:v>63</x:v>
      </x:c>
      <x:c r="J758" s="32" t="n">
        <x:v>6</x:v>
      </x:c>
      <x:c r="K758" s="32" t="n">
        <x:v>1</x:v>
      </x:c>
      <x:c r="L758" s="32" t="n">
        <x:v>1</x:v>
      </x:c>
      <x:c r="M758" s="32" t="n">
        <x:v>0</x:v>
      </x:c>
      <x:c r="N758" s="32" t="n">
        <x:v>0</x:v>
      </x:c>
      <x:c r="O758" s="32" t="n">
        <x:v>1</x:v>
      </x:c>
      <x:c r="P758" s="37" t="n">
        <x:f>ROUND('Scoring Method'!$B$2*F758/10,1)</x:f>
        <x:v>0</x:v>
      </x:c>
      <x:c r="Q758" s="37" t="n">
        <x:f>ROUND(MIN('Scoring Method'!$B$3,10*G758),1)</x:f>
        <x:v>0</x:v>
      </x:c>
      <x:c r="R758" s="37" t="n">
        <x:f>IF(H758="",0,ROUND('Scoring Method'!$B$4*(101-H758)/100,1))</x:f>
        <x:v>0</x:v>
      </x:c>
      <x:c r="S758" s="37" t="n">
        <x:f>ROUND(IF(I758="",0,7.5*MIN(1,LN(1+I758)/LN(1+'Scoring Method'!$B$10)))+7.5*LN(1+J758)/LN(1+'Scoring Method'!$B$9),1)</x:f>
        <x:v>9.9</x:v>
      </x:c>
      <x:c r="T758" s="37" t="n">
        <x:f>SUM(K758:O758)</x:f>
        <x:v>3</x:v>
      </x:c>
      <x:c r="U758" s="37" t="n">
        <x:f>ROUND(SUM(P758:T758),1)</x:f>
        <x:v>12.9</x:v>
      </x:c>
      <x:c r="V758" s="32"/>
      <x:c r="W758" s="32" t="str">
        <x:v>연도 등록</x:v>
      </x:c>
    </x:row>
    <x:row r="759" ht="24" customHeight="1">
      <x:c r="A759" s="32" t="n">
        <x:v>755</x:v>
      </x:c>
      <x:c r="B759" s="32" t="str">
        <x:v>장군의 수염</x:v>
      </x:c>
      <x:c r="C759" s="32" t="str">
        <x:v>이어령 (Lee O-young)</x:v>
      </x:c>
      <x:c r="D759" s="32" t="str">
        <x:v>소설·단편소설</x:v>
      </x:c>
      <x:c r="E759" s="32" t="n">
        <x:v>1966</x:v>
      </x:c>
      <x:c r="F759" s="32" t="n">
        <x:v>0</x:v>
      </x:c>
      <x:c r="G759" s="32" t="n">
        <x:v>0</x:v>
      </x:c>
      <x:c r="H759" s="32"/>
      <x:c r="I759" s="32" t="n">
        <x:f>IF(E759="","",MAX(0,'Scoring Method'!$B$11-E759-IF(E759&lt;0,1,0)))</x:f>
        <x:v>60</x:v>
      </x:c>
      <x:c r="J759" s="32" t="n">
        <x:v>4</x:v>
      </x:c>
      <x:c r="K759" s="32" t="n">
        <x:v>1</x:v>
      </x:c>
      <x:c r="L759" s="32" t="n">
        <x:v>1</x:v>
      </x:c>
      <x:c r="M759" s="32" t="n">
        <x:v>0</x:v>
      </x:c>
      <x:c r="N759" s="32" t="n">
        <x:v>0</x:v>
      </x:c>
      <x:c r="O759" s="32" t="n">
        <x:v>1</x:v>
      </x:c>
      <x:c r="P759" s="37" t="n">
        <x:f>ROUND('Scoring Method'!$B$2*F759/10,1)</x:f>
        <x:v>0</x:v>
      </x:c>
      <x:c r="Q759" s="37" t="n">
        <x:f>ROUND(MIN('Scoring Method'!$B$3,10*G759),1)</x:f>
        <x:v>0</x:v>
      </x:c>
      <x:c r="R759" s="37" t="n">
        <x:f>IF(H759="",0,ROUND('Scoring Method'!$B$4*(101-H759)/100,1))</x:f>
        <x:v>0</x:v>
      </x:c>
      <x:c r="S759" s="37" t="n">
        <x:f>ROUND(IF(I759="",0,7.5*MIN(1,LN(1+I759)/LN(1+'Scoring Method'!$B$10)))+7.5*LN(1+J759)/LN(1+'Scoring Method'!$B$9),1)</x:f>
        <x:v>9</x:v>
      </x:c>
      <x:c r="T759" s="37" t="n">
        <x:f>SUM(K759:O759)</x:f>
        <x:v>3</x:v>
      </x:c>
      <x:c r="U759" s="37" t="n">
        <x:f>ROUND(SUM(P759:T759),1)</x:f>
        <x:v>12</x:v>
      </x:c>
      <x:c r="V759" s="32"/>
      <x:c r="W759" s="32" t="str">
        <x:v>연도 등록</x:v>
      </x:c>
    </x:row>
    <x:row r="760" ht="24" customHeight="1">
      <x:c r="A760" s="32" t="n">
        <x:v>756</x:v>
      </x:c>
      <x:c r="B760" s="32" t="str">
        <x:v>암살자</x:v>
      </x:c>
      <x:c r="C760" s="32" t="str">
        <x:v>이어령 (Lee O-young)</x:v>
      </x:c>
      <x:c r="D760" s="32" t="str">
        <x:v>소설·단편소설</x:v>
      </x:c>
      <x:c r="E760" s="32" t="n">
        <x:v>1966</x:v>
      </x:c>
      <x:c r="F760" s="32" t="n">
        <x:v>0</x:v>
      </x:c>
      <x:c r="G760" s="32" t="n">
        <x:v>0</x:v>
      </x:c>
      <x:c r="H760" s="32"/>
      <x:c r="I760" s="32" t="n">
        <x:f>IF(E760="","",MAX(0,'Scoring Method'!$B$11-E760-IF(E760&lt;0,1,0)))</x:f>
        <x:v>60</x:v>
      </x:c>
      <x:c r="J760" s="32" t="n">
        <x:v>7</x:v>
      </x:c>
      <x:c r="K760" s="32" t="n">
        <x:v>1</x:v>
      </x:c>
      <x:c r="L760" s="32" t="n">
        <x:v>1</x:v>
      </x:c>
      <x:c r="M760" s="32" t="n">
        <x:v>0</x:v>
      </x:c>
      <x:c r="N760" s="32" t="n">
        <x:v>0</x:v>
      </x:c>
      <x:c r="O760" s="32" t="n">
        <x:v>1</x:v>
      </x:c>
      <x:c r="P760" s="37" t="n">
        <x:f>ROUND('Scoring Method'!$B$2*F760/10,1)</x:f>
        <x:v>0</x:v>
      </x:c>
      <x:c r="Q760" s="37" t="n">
        <x:f>ROUND(MIN('Scoring Method'!$B$3,10*G760),1)</x:f>
        <x:v>0</x:v>
      </x:c>
      <x:c r="R760" s="37" t="n">
        <x:f>IF(H760="",0,ROUND('Scoring Method'!$B$4*(101-H760)/100,1))</x:f>
        <x:v>0</x:v>
      </x:c>
      <x:c r="S760" s="37" t="n">
        <x:f>ROUND(IF(I760="",0,7.5*MIN(1,LN(1+I760)/LN(1+'Scoring Method'!$B$10)))+7.5*LN(1+J760)/LN(1+'Scoring Method'!$B$9),1)</x:f>
        <x:v>10.2</x:v>
      </x:c>
      <x:c r="T760" s="37" t="n">
        <x:f>SUM(K760:O760)</x:f>
        <x:v>3</x:v>
      </x:c>
      <x:c r="U760" s="37" t="n">
        <x:f>ROUND(SUM(P760:T760),1)</x:f>
        <x:v>13.2</x:v>
      </x:c>
      <x:c r="V760" s="32"/>
      <x:c r="W760" s="32" t="str">
        <x:v>연도 등록</x:v>
      </x:c>
    </x:row>
    <x:row r="761" ht="24" customHeight="1">
      <x:c r="A761" s="32" t="n">
        <x:v>757</x:v>
      </x:c>
      <x:c r="B761" s="32" t="str">
        <x:v>한국의 괴짜</x:v>
      </x:c>
      <x:c r="C761" s="32" t="str">
        <x:v>신경림 외 14인</x:v>
      </x:c>
      <x:c r="D761" s="32" t="str">
        <x:v>기타</x:v>
      </x:c>
      <x:c r="E761" s="32" t="n">
        <x:v>1984</x:v>
      </x:c>
      <x:c r="F761" s="32" t="n">
        <x:v>0</x:v>
      </x:c>
      <x:c r="G761" s="32" t="n">
        <x:v>0</x:v>
      </x:c>
      <x:c r="H761" s="32"/>
      <x:c r="I761" s="32" t="n">
        <x:f>IF(E761="","",MAX(0,'Scoring Method'!$B$11-E761-IF(E761&lt;0,1,0)))</x:f>
        <x:v>42</x:v>
      </x:c>
      <x:c r="J761" s="32" t="n">
        <x:v>6</x:v>
      </x:c>
      <x:c r="K761" s="32" t="n">
        <x:v>1</x:v>
      </x:c>
      <x:c r="L761" s="32" t="n">
        <x:v>1</x:v>
      </x:c>
      <x:c r="M761" s="32" t="n">
        <x:v>0</x:v>
      </x:c>
      <x:c r="N761" s="32" t="n">
        <x:v>0</x:v>
      </x:c>
      <x:c r="O761" s="32" t="n">
        <x:v>1</x:v>
      </x:c>
      <x:c r="P761" s="37" t="n">
        <x:f>ROUND('Scoring Method'!$B$2*F761/10,1)</x:f>
        <x:v>0</x:v>
      </x:c>
      <x:c r="Q761" s="37" t="n">
        <x:f>ROUND(MIN('Scoring Method'!$B$3,10*G761),1)</x:f>
        <x:v>0</x:v>
      </x:c>
      <x:c r="R761" s="37" t="n">
        <x:f>IF(H761="",0,ROUND('Scoring Method'!$B$4*(101-H761)/100,1))</x:f>
        <x:v>0</x:v>
      </x:c>
      <x:c r="S761" s="37" t="n">
        <x:f>ROUND(IF(I761="",0,7.5*MIN(1,LN(1+I761)/LN(1+'Scoring Method'!$B$10)))+7.5*LN(1+J761)/LN(1+'Scoring Method'!$B$9),1)</x:f>
        <x:v>9.4</x:v>
      </x:c>
      <x:c r="T761" s="37" t="n">
        <x:f>SUM(K761:O761)</x:f>
        <x:v>3</x:v>
      </x:c>
      <x:c r="U761" s="37" t="n">
        <x:f>ROUND(SUM(P761:T761),1)</x:f>
        <x:v>12.4</x:v>
      </x:c>
      <x:c r="V761" s="32"/>
      <x:c r="W761" s="32" t="str">
        <x:v>연도 등록</x:v>
      </x:c>
    </x:row>
    <x:row r="762" ht="24" customHeight="1">
      <x:c r="A762" s="32" t="n">
        <x:v>758</x:v>
      </x:c>
      <x:c r="B762" s="32" t="str">
        <x:v>반지성주의를 말하다</x:v>
      </x:c>
      <x:c r="C762" s="32" t="str">
        <x:v>우치다 다쓰루(엮음) 외</x:v>
      </x:c>
      <x:c r="D762" s="32" t="str">
        <x:v>기타</x:v>
      </x:c>
      <x:c r="E762" s="32" t="n">
        <x:v>2016</x:v>
      </x:c>
      <x:c r="F762" s="32" t="n">
        <x:v>0</x:v>
      </x:c>
      <x:c r="G762" s="32" t="n">
        <x:v>0</x:v>
      </x:c>
      <x:c r="H762" s="32"/>
      <x:c r="I762" s="32" t="n">
        <x:f>IF(E762="","",MAX(0,'Scoring Method'!$B$11-E762-IF(E762&lt;0,1,0)))</x:f>
        <x:v>10</x:v>
      </x:c>
      <x:c r="J762" s="32" t="n">
        <x:v>4</x:v>
      </x:c>
      <x:c r="K762" s="32" t="n">
        <x:v>1</x:v>
      </x:c>
      <x:c r="L762" s="32" t="n">
        <x:v>1</x:v>
      </x:c>
      <x:c r="M762" s="32" t="n">
        <x:v>0</x:v>
      </x:c>
      <x:c r="N762" s="32" t="n">
        <x:v>0</x:v>
      </x:c>
      <x:c r="O762" s="32" t="n">
        <x:v>1</x:v>
      </x:c>
      <x:c r="P762" s="37" t="n">
        <x:f>ROUND('Scoring Method'!$B$2*F762/10,1)</x:f>
        <x:v>0</x:v>
      </x:c>
      <x:c r="Q762" s="37" t="n">
        <x:f>ROUND(MIN('Scoring Method'!$B$3,10*G762),1)</x:f>
        <x:v>0</x:v>
      </x:c>
      <x:c r="R762" s="37" t="n">
        <x:f>IF(H762="",0,ROUND('Scoring Method'!$B$4*(101-H762)/100,1))</x:f>
        <x:v>0</x:v>
      </x:c>
      <x:c r="S762" s="37" t="n">
        <x:f>ROUND(IF(I762="",0,7.5*MIN(1,LN(1+I762)/LN(1+'Scoring Method'!$B$10)))+7.5*LN(1+J762)/LN(1+'Scoring Method'!$B$9),1)</x:f>
        <x:v>6.9</x:v>
      </x:c>
      <x:c r="T762" s="37" t="n">
        <x:f>SUM(K762:O762)</x:f>
        <x:v>3</x:v>
      </x:c>
      <x:c r="U762" s="37" t="n">
        <x:f>ROUND(SUM(P762:T762),1)</x:f>
        <x:v>9.9</x:v>
      </x:c>
      <x:c r="V762" s="32"/>
      <x:c r="W762" s="32" t="str">
        <x:v>연도 등록</x:v>
      </x:c>
    </x:row>
    <x:row r="763" ht="24" customHeight="1">
      <x:c r="A763" s="32" t="n">
        <x:v>759</x:v>
      </x:c>
      <x:c r="B763" s="32" t="str">
        <x:v>불멸의 열쇠</x:v>
      </x:c>
      <x:c r="C763" s="32" t="str">
        <x:v>브라이언 C. 무라레스쿠 (Brian C. Muraresku)</x:v>
      </x:c>
      <x:c r="D763" s="32" t="str">
        <x:v>기타</x:v>
      </x:c>
      <x:c r="E763" s="32" t="n">
        <x:v>2022</x:v>
      </x:c>
      <x:c r="F763" s="32" t="n">
        <x:v>0</x:v>
      </x:c>
      <x:c r="G763" s="32" t="n">
        <x:v>0</x:v>
      </x:c>
      <x:c r="H763" s="32"/>
      <x:c r="I763" s="32" t="n">
        <x:f>IF(E763="","",MAX(0,'Scoring Method'!$B$11-E763-IF(E763&lt;0,1,0)))</x:f>
        <x:v>4</x:v>
      </x:c>
      <x:c r="J763" s="32" t="n">
        <x:v>6</x:v>
      </x:c>
      <x:c r="K763" s="32" t="n">
        <x:v>1</x:v>
      </x:c>
      <x:c r="L763" s="32" t="n">
        <x:v>1</x:v>
      </x:c>
      <x:c r="M763" s="32" t="n">
        <x:v>0</x:v>
      </x:c>
      <x:c r="N763" s="32" t="n">
        <x:v>0</x:v>
      </x:c>
      <x:c r="O763" s="32" t="n">
        <x:v>1</x:v>
      </x:c>
      <x:c r="P763" s="37" t="n">
        <x:f>ROUND('Scoring Method'!$B$2*F763/10,1)</x:f>
        <x:v>0</x:v>
      </x:c>
      <x:c r="Q763" s="37" t="n">
        <x:f>ROUND(MIN('Scoring Method'!$B$3,10*G763),1)</x:f>
        <x:v>0</x:v>
      </x:c>
      <x:c r="R763" s="37" t="n">
        <x:f>IF(H763="",0,ROUND('Scoring Method'!$B$4*(101-H763)/100,1))</x:f>
        <x:v>0</x:v>
      </x:c>
      <x:c r="S763" s="37" t="n">
        <x:f>ROUND(IF(I763="",0,7.5*MIN(1,LN(1+I763)/LN(1+'Scoring Method'!$B$10)))+7.5*LN(1+J763)/LN(1+'Scoring Method'!$B$9),1)</x:f>
        <x:v>6.8</x:v>
      </x:c>
      <x:c r="T763" s="37" t="n">
        <x:f>SUM(K763:O763)</x:f>
        <x:v>3</x:v>
      </x:c>
      <x:c r="U763" s="37" t="n">
        <x:f>ROUND(SUM(P763:T763),1)</x:f>
        <x:v>9.8</x:v>
      </x:c>
      <x:c r="V763" s="32"/>
      <x:c r="W763" s="32" t="str">
        <x:v>연도 등록</x:v>
      </x:c>
    </x:row>
    <x:row r="764" ht="24" customHeight="1">
      <x:c r="A764" s="32" t="n">
        <x:v>760</x:v>
      </x:c>
      <x:c r="B764" s="32" t="str">
        <x:v>무솔리니 나의 자서전</x:v>
      </x:c>
      <x:c r="C764" s="32" t="str">
        <x:v>베니토 무솔리니 (Benito Mussolini)</x:v>
      </x:c>
      <x:c r="D764" s="32" t="str">
        <x:v>기타</x:v>
      </x:c>
      <x:c r="E764" s="32" t="n">
        <x:v>1928</x:v>
      </x:c>
      <x:c r="F764" s="32" t="n">
        <x:v>0</x:v>
      </x:c>
      <x:c r="G764" s="32" t="n">
        <x:v>0</x:v>
      </x:c>
      <x:c r="H764" s="32"/>
      <x:c r="I764" s="32" t="n">
        <x:f>IF(E764="","",MAX(0,'Scoring Method'!$B$11-E764-IF(E764&lt;0,1,0)))</x:f>
        <x:v>98</x:v>
      </x:c>
      <x:c r="J764" s="32" t="n">
        <x:v>7</x:v>
      </x:c>
      <x:c r="K764" s="32" t="n">
        <x:v>1</x:v>
      </x:c>
      <x:c r="L764" s="32" t="n">
        <x:v>1</x:v>
      </x:c>
      <x:c r="M764" s="32" t="n">
        <x:v>0</x:v>
      </x:c>
      <x:c r="N764" s="32" t="n">
        <x:v>0</x:v>
      </x:c>
      <x:c r="O764" s="32" t="n">
        <x:v>1</x:v>
      </x:c>
      <x:c r="P764" s="37" t="n">
        <x:f>ROUND('Scoring Method'!$B$2*F764/10,1)</x:f>
        <x:v>0</x:v>
      </x:c>
      <x:c r="Q764" s="37" t="n">
        <x:f>ROUND(MIN('Scoring Method'!$B$3,10*G764),1)</x:f>
        <x:v>0</x:v>
      </x:c>
      <x:c r="R764" s="37" t="n">
        <x:f>IF(H764="",0,ROUND('Scoring Method'!$B$4*(101-H764)/100,1))</x:f>
        <x:v>0</x:v>
      </x:c>
      <x:c r="S764" s="37" t="n">
        <x:f>ROUND(IF(I764="",0,7.5*MIN(1,LN(1+I764)/LN(1+'Scoring Method'!$B$10)))+7.5*LN(1+J764)/LN(1+'Scoring Method'!$B$9),1)</x:f>
        <x:v>10.7</x:v>
      </x:c>
      <x:c r="T764" s="37" t="n">
        <x:f>SUM(K764:O764)</x:f>
        <x:v>3</x:v>
      </x:c>
      <x:c r="U764" s="37" t="n">
        <x:f>ROUND(SUM(P764:T764),1)</x:f>
        <x:v>13.7</x:v>
      </x:c>
      <x:c r="V764" s="32"/>
      <x:c r="W764" s="32" t="str">
        <x:v>연도 등록</x:v>
      </x:c>
    </x:row>
    <x:row r="765" ht="24" customHeight="1">
      <x:c r="A765" s="32" t="n">
        <x:v>761</x:v>
      </x:c>
      <x:c r="B765" s="32" t="str">
        <x:v>목마와 숙녀</x:v>
      </x:c>
      <x:c r="C765" s="32" t="str">
        <x:v>박인환 (Park In-hwan)</x:v>
      </x:c>
      <x:c r="D765" s="32" t="str">
        <x:v>시</x:v>
      </x:c>
      <x:c r="E765" s="32" t="n">
        <x:v>1955</x:v>
      </x:c>
      <x:c r="F765" s="32" t="n">
        <x:v>0</x:v>
      </x:c>
      <x:c r="G765" s="32" t="n">
        <x:v>0</x:v>
      </x:c>
      <x:c r="H765" s="32"/>
      <x:c r="I765" s="32" t="n">
        <x:f>IF(E765="","",MAX(0,'Scoring Method'!$B$11-E765-IF(E765&lt;0,1,0)))</x:f>
        <x:v>71</x:v>
      </x:c>
      <x:c r="J765" s="32" t="n">
        <x:v>5</x:v>
      </x:c>
      <x:c r="K765" s="32" t="n">
        <x:v>1</x:v>
      </x:c>
      <x:c r="L765" s="32" t="n">
        <x:v>1</x:v>
      </x:c>
      <x:c r="M765" s="32" t="n">
        <x:v>0</x:v>
      </x:c>
      <x:c r="N765" s="32" t="n">
        <x:v>0</x:v>
      </x:c>
      <x:c r="O765" s="32" t="n">
        <x:v>1</x:v>
      </x:c>
      <x:c r="P765" s="37" t="n">
        <x:f>ROUND('Scoring Method'!$B$2*F765/10,1)</x:f>
        <x:v>0</x:v>
      </x:c>
      <x:c r="Q765" s="37" t="n">
        <x:f>ROUND(MIN('Scoring Method'!$B$3,10*G765),1)</x:f>
        <x:v>0</x:v>
      </x:c>
      <x:c r="R765" s="37" t="n">
        <x:f>IF(H765="",0,ROUND('Scoring Method'!$B$4*(101-H765)/100,1))</x:f>
        <x:v>0</x:v>
      </x:c>
      <x:c r="S765" s="37" t="n">
        <x:f>ROUND(IF(I765="",0,7.5*MIN(1,LN(1+I765)/LN(1+'Scoring Method'!$B$10)))+7.5*LN(1+J765)/LN(1+'Scoring Method'!$B$9),1)</x:f>
        <x:v>9.6</x:v>
      </x:c>
      <x:c r="T765" s="37" t="n">
        <x:f>SUM(K765:O765)</x:f>
        <x:v>3</x:v>
      </x:c>
      <x:c r="U765" s="37" t="n">
        <x:f>ROUND(SUM(P765:T765),1)</x:f>
        <x:v>12.6</x:v>
      </x:c>
      <x:c r="V765" s="32"/>
      <x:c r="W765" s="32" t="str">
        <x:v>연도 등록</x:v>
      </x:c>
    </x:row>
    <x:row r="766" ht="24" customHeight="1">
      <x:c r="A766" s="32" t="n">
        <x:v>762</x:v>
      </x:c>
      <x:c r="B766" s="32" t="str">
        <x:v>세월이 가면</x:v>
      </x:c>
      <x:c r="C766" s="32" t="str">
        <x:v>박인환 (Park In-hwan)</x:v>
      </x:c>
      <x:c r="D766" s="32" t="str">
        <x:v>시</x:v>
      </x:c>
      <x:c r="E766" s="32" t="n">
        <x:v>1956</x:v>
      </x:c>
      <x:c r="F766" s="32" t="n">
        <x:v>0</x:v>
      </x:c>
      <x:c r="G766" s="32" t="n">
        <x:v>0</x:v>
      </x:c>
      <x:c r="H766" s="32"/>
      <x:c r="I766" s="32" t="n">
        <x:f>IF(E766="","",MAX(0,'Scoring Method'!$B$11-E766-IF(E766&lt;0,1,0)))</x:f>
        <x:v>70</x:v>
      </x:c>
      <x:c r="J766" s="32" t="n">
        <x:v>6</x:v>
      </x:c>
      <x:c r="K766" s="32" t="n">
        <x:v>1</x:v>
      </x:c>
      <x:c r="L766" s="32" t="n">
        <x:v>1</x:v>
      </x:c>
      <x:c r="M766" s="32" t="n">
        <x:v>0</x:v>
      </x:c>
      <x:c r="N766" s="32" t="n">
        <x:v>0</x:v>
      </x:c>
      <x:c r="O766" s="32" t="n">
        <x:v>1</x:v>
      </x:c>
      <x:c r="P766" s="37" t="n">
        <x:f>ROUND('Scoring Method'!$B$2*F766/10,1)</x:f>
        <x:v>0</x:v>
      </x:c>
      <x:c r="Q766" s="37" t="n">
        <x:f>ROUND(MIN('Scoring Method'!$B$3,10*G766),1)</x:f>
        <x:v>0</x:v>
      </x:c>
      <x:c r="R766" s="37" t="n">
        <x:f>IF(H766="",0,ROUND('Scoring Method'!$B$4*(101-H766)/100,1))</x:f>
        <x:v>0</x:v>
      </x:c>
      <x:c r="S766" s="37" t="n">
        <x:f>ROUND(IF(I766="",0,7.5*MIN(1,LN(1+I766)/LN(1+'Scoring Method'!$B$10)))+7.5*LN(1+J766)/LN(1+'Scoring Method'!$B$9),1)</x:f>
        <x:v>10</x:v>
      </x:c>
      <x:c r="T766" s="37" t="n">
        <x:f>SUM(K766:O766)</x:f>
        <x:v>3</x:v>
      </x:c>
      <x:c r="U766" s="37" t="n">
        <x:f>ROUND(SUM(P766:T766),1)</x:f>
        <x:v>13</x:v>
      </x:c>
      <x:c r="V766" s="32"/>
      <x:c r="W766" s="32" t="str">
        <x:v>연도 등록</x:v>
      </x:c>
    </x:row>
    <x:row r="767" ht="24" customHeight="1">
      <x:c r="A767" s="32" t="n">
        <x:v>763</x:v>
      </x:c>
      <x:c r="B767" s="32" t="str">
        <x:v>박시백의 고려사</x:v>
      </x:c>
      <x:c r="C767" s="32" t="str">
        <x:v>박시백</x:v>
      </x:c>
      <x:c r="D767" s="32" t="str">
        <x:v>기타</x:v>
      </x:c>
      <x:c r="E767" s="32" t="n">
        <x:v>2022</x:v>
      </x:c>
      <x:c r="F767" s="32" t="n">
        <x:v>0</x:v>
      </x:c>
      <x:c r="G767" s="32" t="n">
        <x:v>0</x:v>
      </x:c>
      <x:c r="H767" s="32"/>
      <x:c r="I767" s="32" t="n">
        <x:f>IF(E767="","",MAX(0,'Scoring Method'!$B$11-E767-IF(E767&lt;0,1,0)))</x:f>
        <x:v>4</x:v>
      </x:c>
      <x:c r="J767" s="32" t="n">
        <x:v>4</x:v>
      </x:c>
      <x:c r="K767" s="32" t="n">
        <x:v>1</x:v>
      </x:c>
      <x:c r="L767" s="32" t="n">
        <x:v>1</x:v>
      </x:c>
      <x:c r="M767" s="32" t="n">
        <x:v>0</x:v>
      </x:c>
      <x:c r="N767" s="32" t="n">
        <x:v>0</x:v>
      </x:c>
      <x:c r="O767" s="32" t="n">
        <x:v>1</x:v>
      </x:c>
      <x:c r="P767" s="37" t="n">
        <x:f>ROUND('Scoring Method'!$B$2*F767/10,1)</x:f>
        <x:v>0</x:v>
      </x:c>
      <x:c r="Q767" s="37" t="n">
        <x:f>ROUND(MIN('Scoring Method'!$B$3,10*G767),1)</x:f>
        <x:v>0</x:v>
      </x:c>
      <x:c r="R767" s="37" t="n">
        <x:f>IF(H767="",0,ROUND('Scoring Method'!$B$4*(101-H767)/100,1))</x:f>
        <x:v>0</x:v>
      </x:c>
      <x:c r="S767" s="37" t="n">
        <x:f>ROUND(IF(I767="",0,7.5*MIN(1,LN(1+I767)/LN(1+'Scoring Method'!$B$10)))+7.5*LN(1+J767)/LN(1+'Scoring Method'!$B$9),1)</x:f>
        <x:v>6</x:v>
      </x:c>
      <x:c r="T767" s="37" t="n">
        <x:f>SUM(K767:O767)</x:f>
        <x:v>3</x:v>
      </x:c>
      <x:c r="U767" s="37" t="n">
        <x:f>ROUND(SUM(P767:T767),1)</x:f>
        <x:v>9</x:v>
      </x:c>
      <x:c r="V767" s="32"/>
      <x:c r="W767" s="32" t="str">
        <x:v>연도 등록</x:v>
      </x:c>
    </x:row>
    <x:row r="768" ht="24" customHeight="1">
      <x:c r="A768" s="32" t="n">
        <x:v>764</x:v>
      </x:c>
      <x:c r="B768" s="32" t="str">
        <x:v>고려사의 재발견</x:v>
      </x:c>
      <x:c r="C768" s="32" t="str">
        <x:v>박종기 (Park Jong-ki)</x:v>
      </x:c>
      <x:c r="D768" s="32" t="str">
        <x:v>기타</x:v>
      </x:c>
      <x:c r="E768" s="32" t="n">
        <x:v>2015</x:v>
      </x:c>
      <x:c r="F768" s="32" t="n">
        <x:v>0</x:v>
      </x:c>
      <x:c r="G768" s="32" t="n">
        <x:v>0</x:v>
      </x:c>
      <x:c r="H768" s="32"/>
      <x:c r="I768" s="32" t="n">
        <x:f>IF(E768="","",MAX(0,'Scoring Method'!$B$11-E768-IF(E768&lt;0,1,0)))</x:f>
        <x:v>11</x:v>
      </x:c>
      <x:c r="J768" s="32" t="n">
        <x:v>6</x:v>
      </x:c>
      <x:c r="K768" s="32" t="n">
        <x:v>1</x:v>
      </x:c>
      <x:c r="L768" s="32" t="n">
        <x:v>1</x:v>
      </x:c>
      <x:c r="M768" s="32" t="n">
        <x:v>0</x:v>
      </x:c>
      <x:c r="N768" s="32" t="n">
        <x:v>0</x:v>
      </x:c>
      <x:c r="O768" s="32" t="n">
        <x:v>1</x:v>
      </x:c>
      <x:c r="P768" s="37" t="n">
        <x:f>ROUND('Scoring Method'!$B$2*F768/10,1)</x:f>
        <x:v>0</x:v>
      </x:c>
      <x:c r="Q768" s="37" t="n">
        <x:f>ROUND(MIN('Scoring Method'!$B$3,10*G768),1)</x:f>
        <x:v>0</x:v>
      </x:c>
      <x:c r="R768" s="37" t="n">
        <x:f>IF(H768="",0,ROUND('Scoring Method'!$B$4*(101-H768)/100,1))</x:f>
        <x:v>0</x:v>
      </x:c>
      <x:c r="S768" s="37" t="n">
        <x:f>ROUND(IF(I768="",0,7.5*MIN(1,LN(1+I768)/LN(1+'Scoring Method'!$B$10)))+7.5*LN(1+J768)/LN(1+'Scoring Method'!$B$9),1)</x:f>
        <x:v>7.9</x:v>
      </x:c>
      <x:c r="T768" s="37" t="n">
        <x:f>SUM(K768:O768)</x:f>
        <x:v>3</x:v>
      </x:c>
      <x:c r="U768" s="37" t="n">
        <x:f>ROUND(SUM(P768:T768),1)</x:f>
        <x:v>10.9</x:v>
      </x:c>
      <x:c r="V768" s="32"/>
      <x:c r="W768" s="32" t="str">
        <x:v>연도 등록</x:v>
      </x:c>
    </x:row>
    <x:row r="769" ht="24" customHeight="1">
      <x:c r="A769" s="32" t="n">
        <x:v>765</x:v>
      </x:c>
      <x:c r="B769" s="32" t="str">
        <x:v>위대한 패배자</x:v>
      </x:c>
      <x:c r="C769" s="32" t="str">
        <x:v>볼프 디트리히 슈나이더 (Wolf Dietrich Schneider)</x:v>
      </x:c>
      <x:c r="D769" s="32" t="str">
        <x:v>기타</x:v>
      </x:c>
      <x:c r="E769" s="32" t="n">
        <x:v>2005</x:v>
      </x:c>
      <x:c r="F769" s="32" t="n">
        <x:v>0</x:v>
      </x:c>
      <x:c r="G769" s="32" t="n">
        <x:v>0</x:v>
      </x:c>
      <x:c r="H769" s="32"/>
      <x:c r="I769" s="32" t="n">
        <x:f>IF(E769="","",MAX(0,'Scoring Method'!$B$11-E769-IF(E769&lt;0,1,0)))</x:f>
        <x:v>21</x:v>
      </x:c>
      <x:c r="J769" s="32" t="n">
        <x:v>6</x:v>
      </x:c>
      <x:c r="K769" s="32" t="n">
        <x:v>1</x:v>
      </x:c>
      <x:c r="L769" s="32" t="n">
        <x:v>1</x:v>
      </x:c>
      <x:c r="M769" s="32" t="n">
        <x:v>0</x:v>
      </x:c>
      <x:c r="N769" s="32" t="n">
        <x:v>0</x:v>
      </x:c>
      <x:c r="O769" s="32" t="n">
        <x:v>1</x:v>
      </x:c>
      <x:c r="P769" s="37" t="n">
        <x:f>ROUND('Scoring Method'!$B$2*F769/10,1)</x:f>
        <x:v>0</x:v>
      </x:c>
      <x:c r="Q769" s="37" t="n">
        <x:f>ROUND(MIN('Scoring Method'!$B$3,10*G769),1)</x:f>
        <x:v>0</x:v>
      </x:c>
      <x:c r="R769" s="37" t="n">
        <x:f>IF(H769="",0,ROUND('Scoring Method'!$B$4*(101-H769)/100,1))</x:f>
        <x:v>0</x:v>
      </x:c>
      <x:c r="S769" s="37" t="n">
        <x:f>ROUND(IF(I769="",0,7.5*MIN(1,LN(1+I769)/LN(1+'Scoring Method'!$B$10)))+7.5*LN(1+J769)/LN(1+'Scoring Method'!$B$9),1)</x:f>
        <x:v>8.6</x:v>
      </x:c>
      <x:c r="T769" s="37" t="n">
        <x:f>SUM(K769:O769)</x:f>
        <x:v>3</x:v>
      </x:c>
      <x:c r="U769" s="37" t="n">
        <x:f>ROUND(SUM(P769:T769),1)</x:f>
        <x:v>11.6</x:v>
      </x:c>
      <x:c r="V769" s="32"/>
      <x:c r="W769" s="32" t="str">
        <x:v>연도 등록</x:v>
      </x:c>
    </x:row>
    <x:row r="770" ht="24" customHeight="1">
      <x:c r="A770" s="32" t="n">
        <x:v>766</x:v>
      </x:c>
      <x:c r="B770" s="32" t="str">
        <x:v>난중일기(Nanjung ilgi (War Diary))</x:v>
      </x:c>
      <x:c r="C770" s="32" t="str">
        <x:v>이순신 (Yi Sun-sin)</x:v>
      </x:c>
      <x:c r="D770" s="32" t="str">
        <x:v>기타</x:v>
      </x:c>
      <x:c r="E770" s="32" t="n">
        <x:v>1592</x:v>
      </x:c>
      <x:c r="F770" s="32" t="n">
        <x:v>0</x:v>
      </x:c>
      <x:c r="G770" s="32" t="n">
        <x:v>0</x:v>
      </x:c>
      <x:c r="H770" s="32"/>
      <x:c r="I770" s="32" t="n">
        <x:f>IF(E770="","",MAX(0,'Scoring Method'!$B$11-E770-IF(E770&lt;0,1,0)))</x:f>
        <x:v>434</x:v>
      </x:c>
      <x:c r="J770" s="32" t="n">
        <x:v>3</x:v>
      </x:c>
      <x:c r="K770" s="32" t="n">
        <x:v>1</x:v>
      </x:c>
      <x:c r="L770" s="32" t="n">
        <x:v>1</x:v>
      </x:c>
      <x:c r="M770" s="32" t="n">
        <x:v>1</x:v>
      </x:c>
      <x:c r="N770" s="32" t="n">
        <x:v>0</x:v>
      </x:c>
      <x:c r="O770" s="32" t="n">
        <x:v>1</x:v>
      </x:c>
      <x:c r="P770" s="37" t="n">
        <x:f>ROUND('Scoring Method'!$B$2*F770/10,1)</x:f>
        <x:v>0</x:v>
      </x:c>
      <x:c r="Q770" s="37" t="n">
        <x:f>ROUND(MIN('Scoring Method'!$B$3,10*G770),1)</x:f>
        <x:v>0</x:v>
      </x:c>
      <x:c r="R770" s="37" t="n">
        <x:f>IF(H770="",0,ROUND('Scoring Method'!$B$4*(101-H770)/100,1))</x:f>
        <x:v>0</x:v>
      </x:c>
      <x:c r="S770" s="37" t="n">
        <x:f>ROUND(IF(I770="",0,7.5*MIN(1,LN(1+I770)/LN(1+'Scoring Method'!$B$10)))+7.5*LN(1+J770)/LN(1+'Scoring Method'!$B$9),1)</x:f>
        <x:v>10.8</x:v>
      </x:c>
      <x:c r="T770" s="37" t="n">
        <x:f>SUM(K770:O770)</x:f>
        <x:v>4</x:v>
      </x:c>
      <x:c r="U770" s="37" t="n">
        <x:f>ROUND(SUM(P770:T770),1)</x:f>
        <x:v>14.8</x:v>
      </x:c>
      <x:c r="V770" s="32"/>
      <x:c r="W770" s="32" t="str">
        <x:v>연도 등록</x:v>
      </x:c>
    </x:row>
    <x:row r="771" ht="24" customHeight="1">
      <x:c r="A771" s="32" t="n">
        <x:v>767</x:v>
      </x:c>
      <x:c r="B771" s="32" t="str">
        <x:v>무신과 문신(Generals and Scholars: Military Rule in Medieval Korea)</x:v>
      </x:c>
      <x:c r="C771" s="32" t="str">
        <x:v>에드워드 슐츠 (Edward J. Shultz)</x:v>
      </x:c>
      <x:c r="D771" s="32" t="str">
        <x:v>기타</x:v>
      </x:c>
      <x:c r="E771" s="32" t="n">
        <x:v>2000</x:v>
      </x:c>
      <x:c r="F771" s="32" t="n">
        <x:v>0</x:v>
      </x:c>
      <x:c r="G771" s="32" t="n">
        <x:v>0</x:v>
      </x:c>
      <x:c r="H771" s="32"/>
      <x:c r="I771" s="32" t="n">
        <x:f>IF(E771="","",MAX(0,'Scoring Method'!$B$11-E771-IF(E771&lt;0,1,0)))</x:f>
        <x:v>26</x:v>
      </x:c>
      <x:c r="J771" s="32" t="n">
        <x:v>3</x:v>
      </x:c>
      <x:c r="K771" s="32" t="n">
        <x:v>1</x:v>
      </x:c>
      <x:c r="L771" s="32" t="n">
        <x:v>1</x:v>
      </x:c>
      <x:c r="M771" s="32" t="n">
        <x:v>0</x:v>
      </x:c>
      <x:c r="N771" s="32" t="n">
        <x:v>0</x:v>
      </x:c>
      <x:c r="O771" s="32" t="n">
        <x:v>1</x:v>
      </x:c>
      <x:c r="P771" s="37" t="n">
        <x:f>ROUND('Scoring Method'!$B$2*F771/10,1)</x:f>
        <x:v>0</x:v>
      </x:c>
      <x:c r="Q771" s="37" t="n">
        <x:f>ROUND(MIN('Scoring Method'!$B$3,10*G771),1)</x:f>
        <x:v>0</x:v>
      </x:c>
      <x:c r="R771" s="37" t="n">
        <x:f>IF(H771="",0,ROUND('Scoring Method'!$B$4*(101-H771)/100,1))</x:f>
        <x:v>0</x:v>
      </x:c>
      <x:c r="S771" s="37" t="n">
        <x:f>ROUND(IF(I771="",0,7.5*MIN(1,LN(1+I771)/LN(1+'Scoring Method'!$B$10)))+7.5*LN(1+J771)/LN(1+'Scoring Method'!$B$9),1)</x:f>
        <x:v>7.4</x:v>
      </x:c>
      <x:c r="T771" s="37" t="n">
        <x:f>SUM(K771:O771)</x:f>
        <x:v>3</x:v>
      </x:c>
      <x:c r="U771" s="37" t="n">
        <x:f>ROUND(SUM(P771:T771),1)</x:f>
        <x:v>10.4</x:v>
      </x:c>
      <x:c r="V771" s="32"/>
      <x:c r="W771" s="32" t="str">
        <x:v>연도 등록</x:v>
      </x:c>
    </x:row>
    <x:row r="772" ht="24" customHeight="1">
      <x:c r="A772" s="32" t="n">
        <x:v>768</x:v>
      </x:c>
      <x:c r="B772" s="32" t="str">
        <x:v>몽골제국과 고려</x:v>
      </x:c>
      <x:c r="C772" s="32" t="str">
        <x:v>김호동</x:v>
      </x:c>
      <x:c r="D772" s="32" t="str">
        <x:v>기타</x:v>
      </x:c>
      <x:c r="E772" s="32" t="n">
        <x:v>2015</x:v>
      </x:c>
      <x:c r="F772" s="32" t="n">
        <x:v>0</x:v>
      </x:c>
      <x:c r="G772" s="32" t="n">
        <x:v>0</x:v>
      </x:c>
      <x:c r="H772" s="32"/>
      <x:c r="I772" s="32" t="n">
        <x:f>IF(E772="","",MAX(0,'Scoring Method'!$B$11-E772-IF(E772&lt;0,1,0)))</x:f>
        <x:v>11</x:v>
      </x:c>
      <x:c r="J772" s="32" t="n">
        <x:v>6</x:v>
      </x:c>
      <x:c r="K772" s="32" t="n">
        <x:v>1</x:v>
      </x:c>
      <x:c r="L772" s="32" t="n">
        <x:v>1</x:v>
      </x:c>
      <x:c r="M772" s="32" t="n">
        <x:v>0</x:v>
      </x:c>
      <x:c r="N772" s="32" t="n">
        <x:v>0</x:v>
      </x:c>
      <x:c r="O772" s="32" t="n">
        <x:v>1</x:v>
      </x:c>
      <x:c r="P772" s="37" t="n">
        <x:f>ROUND('Scoring Method'!$B$2*F772/10,1)</x:f>
        <x:v>0</x:v>
      </x:c>
      <x:c r="Q772" s="37" t="n">
        <x:f>ROUND(MIN('Scoring Method'!$B$3,10*G772),1)</x:f>
        <x:v>0</x:v>
      </x:c>
      <x:c r="R772" s="37" t="n">
        <x:f>IF(H772="",0,ROUND('Scoring Method'!$B$4*(101-H772)/100,1))</x:f>
        <x:v>0</x:v>
      </x:c>
      <x:c r="S772" s="37" t="n">
        <x:f>ROUND(IF(I772="",0,7.5*MIN(1,LN(1+I772)/LN(1+'Scoring Method'!$B$10)))+7.5*LN(1+J772)/LN(1+'Scoring Method'!$B$9),1)</x:f>
        <x:v>7.9</x:v>
      </x:c>
      <x:c r="T772" s="37" t="n">
        <x:f>SUM(K772:O772)</x:f>
        <x:v>3</x:v>
      </x:c>
      <x:c r="U772" s="37" t="n">
        <x:f>ROUND(SUM(P772:T772),1)</x:f>
        <x:v>10.9</x:v>
      </x:c>
      <x:c r="V772" s="32"/>
      <x:c r="W772" s="32" t="str">
        <x:v>연도 등록</x:v>
      </x:c>
    </x:row>
    <x:row r="773" ht="24" customHeight="1">
      <x:c r="A773" s="32" t="n">
        <x:v>769</x:v>
      </x:c>
      <x:c r="B773" s="32" t="str">
        <x:v>몽골은 왜 고려를 멸망시키지 않았나</x:v>
      </x:c>
      <x:c r="C773" s="32" t="str">
        <x:v>김운회 (Kim Un-hoe)</x:v>
      </x:c>
      <x:c r="D773" s="32" t="str">
        <x:v>기타</x:v>
      </x:c>
      <x:c r="E773" s="32" t="n">
        <x:v>2015</x:v>
      </x:c>
      <x:c r="F773" s="32" t="n">
        <x:v>0</x:v>
      </x:c>
      <x:c r="G773" s="32" t="n">
        <x:v>0</x:v>
      </x:c>
      <x:c r="H773" s="32"/>
      <x:c r="I773" s="32" t="n">
        <x:f>IF(E773="","",MAX(0,'Scoring Method'!$B$11-E773-IF(E773&lt;0,1,0)))</x:f>
        <x:v>11</x:v>
      </x:c>
      <x:c r="J773" s="32" t="n">
        <x:v>6</x:v>
      </x:c>
      <x:c r="K773" s="32" t="n">
        <x:v>1</x:v>
      </x:c>
      <x:c r="L773" s="32" t="n">
        <x:v>1</x:v>
      </x:c>
      <x:c r="M773" s="32" t="n">
        <x:v>0</x:v>
      </x:c>
      <x:c r="N773" s="32" t="n">
        <x:v>0</x:v>
      </x:c>
      <x:c r="O773" s="32" t="n">
        <x:v>1</x:v>
      </x:c>
      <x:c r="P773" s="37" t="n">
        <x:f>ROUND('Scoring Method'!$B$2*F773/10,1)</x:f>
        <x:v>0</x:v>
      </x:c>
      <x:c r="Q773" s="37" t="n">
        <x:f>ROUND(MIN('Scoring Method'!$B$3,10*G773),1)</x:f>
        <x:v>0</x:v>
      </x:c>
      <x:c r="R773" s="37" t="n">
        <x:f>IF(H773="",0,ROUND('Scoring Method'!$B$4*(101-H773)/100,1))</x:f>
        <x:v>0</x:v>
      </x:c>
      <x:c r="S773" s="37" t="n">
        <x:f>ROUND(IF(I773="",0,7.5*MIN(1,LN(1+I773)/LN(1+'Scoring Method'!$B$10)))+7.5*LN(1+J773)/LN(1+'Scoring Method'!$B$9),1)</x:f>
        <x:v>7.9</x:v>
      </x:c>
      <x:c r="T773" s="37" t="n">
        <x:f>SUM(K773:O773)</x:f>
        <x:v>3</x:v>
      </x:c>
      <x:c r="U773" s="37" t="n">
        <x:f>ROUND(SUM(P773:T773),1)</x:f>
        <x:v>10.9</x:v>
      </x:c>
      <x:c r="V773" s="32"/>
      <x:c r="W773" s="32" t="str">
        <x:v>연도 등록</x:v>
      </x:c>
    </x:row>
    <x:row r="774" ht="24" customHeight="1">
      <x:c r="A774" s="32" t="n">
        <x:v>770</x:v>
      </x:c>
      <x:c r="B774" s="32" t="str">
        <x:v>세계는 왜 싸우는가</x:v>
      </x:c>
      <x:c r="C774" s="32" t="str">
        <x:v>김영미</x:v>
      </x:c>
      <x:c r="D774" s="32" t="str">
        <x:v>기타</x:v>
      </x:c>
      <x:c r="E774" s="32" t="n">
        <x:v>2011</x:v>
      </x:c>
      <x:c r="F774" s="32" t="n">
        <x:v>0</x:v>
      </x:c>
      <x:c r="G774" s="32" t="n">
        <x:v>0</x:v>
      </x:c>
      <x:c r="H774" s="32"/>
      <x:c r="I774" s="32" t="n">
        <x:f>IF(E774="","",MAX(0,'Scoring Method'!$B$11-E774-IF(E774&lt;0,1,0)))</x:f>
        <x:v>15</x:v>
      </x:c>
      <x:c r="J774" s="32" t="n">
        <x:v>3</x:v>
      </x:c>
      <x:c r="K774" s="32" t="n">
        <x:v>1</x:v>
      </x:c>
      <x:c r="L774" s="32" t="n">
        <x:v>1</x:v>
      </x:c>
      <x:c r="M774" s="32" t="n">
        <x:v>0</x:v>
      </x:c>
      <x:c r="N774" s="32" t="n">
        <x:v>0</x:v>
      </x:c>
      <x:c r="O774" s="32" t="n">
        <x:v>1</x:v>
      </x:c>
      <x:c r="P774" s="37" t="n">
        <x:f>ROUND('Scoring Method'!$B$2*F774/10,1)</x:f>
        <x:v>0</x:v>
      </x:c>
      <x:c r="Q774" s="37" t="n">
        <x:f>ROUND(MIN('Scoring Method'!$B$3,10*G774),1)</x:f>
        <x:v>0</x:v>
      </x:c>
      <x:c r="R774" s="37" t="n">
        <x:f>IF(H774="",0,ROUND('Scoring Method'!$B$4*(101-H774)/100,1))</x:f>
        <x:v>0</x:v>
      </x:c>
      <x:c r="S774" s="37" t="n">
        <x:f>ROUND(IF(I774="",0,7.5*MIN(1,LN(1+I774)/LN(1+'Scoring Method'!$B$10)))+7.5*LN(1+J774)/LN(1+'Scoring Method'!$B$9),1)</x:f>
        <x:v>6.8</x:v>
      </x:c>
      <x:c r="T774" s="37" t="n">
        <x:f>SUM(K774:O774)</x:f>
        <x:v>3</x:v>
      </x:c>
      <x:c r="U774" s="37" t="n">
        <x:f>ROUND(SUM(P774:T774),1)</x:f>
        <x:v>9.8</x:v>
      </x:c>
      <x:c r="V774" s="32"/>
      <x:c r="W774" s="32" t="str">
        <x:v>연도 등록</x:v>
      </x:c>
    </x:row>
    <x:row r="775" ht="24" customHeight="1">
      <x:c r="A775" s="32" t="n">
        <x:v>771</x:v>
      </x:c>
      <x:c r="B775" s="32" t="str">
        <x:v>불멸의 유혹(History of My Life)</x:v>
      </x:c>
      <x:c r="C775" s="32" t="str">
        <x:v>자코모 카사노바 (Giacomo Casanova)</x:v>
      </x:c>
      <x:c r="D775" s="32" t="str">
        <x:v>기타</x:v>
      </x:c>
      <x:c r="E775" s="32" t="n">
        <x:v>2005</x:v>
      </x:c>
      <x:c r="F775" s="32" t="n">
        <x:v>0</x:v>
      </x:c>
      <x:c r="G775" s="32" t="n">
        <x:v>0</x:v>
      </x:c>
      <x:c r="H775" s="32"/>
      <x:c r="I775" s="32" t="n">
        <x:f>IF(E775="","",MAX(0,'Scoring Method'!$B$11-E775-IF(E775&lt;0,1,0)))</x:f>
        <x:v>21</x:v>
      </x:c>
      <x:c r="J775" s="32" t="n">
        <x:v>4</x:v>
      </x:c>
      <x:c r="K775" s="32" t="n">
        <x:v>1</x:v>
      </x:c>
      <x:c r="L775" s="32" t="n">
        <x:v>1</x:v>
      </x:c>
      <x:c r="M775" s="32" t="n">
        <x:v>0</x:v>
      </x:c>
      <x:c r="N775" s="32" t="n">
        <x:v>0</x:v>
      </x:c>
      <x:c r="O775" s="32" t="n">
        <x:v>1</x:v>
      </x:c>
      <x:c r="P775" s="37" t="n">
        <x:f>ROUND('Scoring Method'!$B$2*F775/10,1)</x:f>
        <x:v>0</x:v>
      </x:c>
      <x:c r="Q775" s="37" t="n">
        <x:f>ROUND(MIN('Scoring Method'!$B$3,10*G775),1)</x:f>
        <x:v>0</x:v>
      </x:c>
      <x:c r="R775" s="37" t="n">
        <x:f>IF(H775="",0,ROUND('Scoring Method'!$B$4*(101-H775)/100,1))</x:f>
        <x:v>0</x:v>
      </x:c>
      <x:c r="S775" s="37" t="n">
        <x:f>ROUND(IF(I775="",0,7.5*MIN(1,LN(1+I775)/LN(1+'Scoring Method'!$B$10)))+7.5*LN(1+J775)/LN(1+'Scoring Method'!$B$9),1)</x:f>
        <x:v>7.8</x:v>
      </x:c>
      <x:c r="T775" s="37" t="n">
        <x:f>SUM(K775:O775)</x:f>
        <x:v>3</x:v>
      </x:c>
      <x:c r="U775" s="37" t="n">
        <x:f>ROUND(SUM(P775:T775),1)</x:f>
        <x:v>10.8</x:v>
      </x:c>
      <x:c r="V775" s="32"/>
      <x:c r="W775" s="32" t="str">
        <x:v>연도 등록</x:v>
      </x:c>
    </x:row>
    <x:row r="776" ht="24" customHeight="1">
      <x:c r="A776" s="32" t="n">
        <x:v>772</x:v>
      </x:c>
      <x:c r="B776" s="32" t="str">
        <x:v>정해진 미래</x:v>
      </x:c>
      <x:c r="C776" s="32" t="str">
        <x:v>조영태</x:v>
      </x:c>
      <x:c r="D776" s="32" t="str">
        <x:v>기타</x:v>
      </x:c>
      <x:c r="E776" s="32" t="n">
        <x:v>2016</x:v>
      </x:c>
      <x:c r="F776" s="32" t="n">
        <x:v>0</x:v>
      </x:c>
      <x:c r="G776" s="32" t="n">
        <x:v>0</x:v>
      </x:c>
      <x:c r="H776" s="32"/>
      <x:c r="I776" s="32" t="n">
        <x:f>IF(E776="","",MAX(0,'Scoring Method'!$B$11-E776-IF(E776&lt;0,1,0)))</x:f>
        <x:v>10</x:v>
      </x:c>
      <x:c r="J776" s="32" t="n">
        <x:v>4</x:v>
      </x:c>
      <x:c r="K776" s="32" t="n">
        <x:v>1</x:v>
      </x:c>
      <x:c r="L776" s="32" t="n">
        <x:v>1</x:v>
      </x:c>
      <x:c r="M776" s="32" t="n">
        <x:v>0</x:v>
      </x:c>
      <x:c r="N776" s="32" t="n">
        <x:v>0</x:v>
      </x:c>
      <x:c r="O776" s="32" t="n">
        <x:v>1</x:v>
      </x:c>
      <x:c r="P776" s="37" t="n">
        <x:f>ROUND('Scoring Method'!$B$2*F776/10,1)</x:f>
        <x:v>0</x:v>
      </x:c>
      <x:c r="Q776" s="37" t="n">
        <x:f>ROUND(MIN('Scoring Method'!$B$3,10*G776),1)</x:f>
        <x:v>0</x:v>
      </x:c>
      <x:c r="R776" s="37" t="n">
        <x:f>IF(H776="",0,ROUND('Scoring Method'!$B$4*(101-H776)/100,1))</x:f>
        <x:v>0</x:v>
      </x:c>
      <x:c r="S776" s="37" t="n">
        <x:f>ROUND(IF(I776="",0,7.5*MIN(1,LN(1+I776)/LN(1+'Scoring Method'!$B$10)))+7.5*LN(1+J776)/LN(1+'Scoring Method'!$B$9),1)</x:f>
        <x:v>6.9</x:v>
      </x:c>
      <x:c r="T776" s="37" t="n">
        <x:f>SUM(K776:O776)</x:f>
        <x:v>3</x:v>
      </x:c>
      <x:c r="U776" s="37" t="n">
        <x:f>ROUND(SUM(P776:T776),1)</x:f>
        <x:v>9.9</x:v>
      </x:c>
      <x:c r="V776" s="32"/>
      <x:c r="W776" s="32" t="str">
        <x:v>연도 등록</x:v>
      </x:c>
    </x:row>
    <x:row r="777" ht="24" customHeight="1">
      <x:c r="A777" s="32" t="n">
        <x:v>773</x:v>
      </x:c>
      <x:c r="B777" s="32" t="str">
        <x:v>인구 감소 사회는 위험하다는 착각</x:v>
      </x:c>
      <x:c r="C777" s="32" t="str">
        <x:v>우치다 다쓰루 외</x:v>
      </x:c>
      <x:c r="D777" s="32" t="str">
        <x:v>기타</x:v>
      </x:c>
      <x:c r="E777" s="32" t="n">
        <x:v>2019</x:v>
      </x:c>
      <x:c r="F777" s="32" t="n">
        <x:v>0</x:v>
      </x:c>
      <x:c r="G777" s="32" t="n">
        <x:v>0</x:v>
      </x:c>
      <x:c r="H777" s="32"/>
      <x:c r="I777" s="32" t="n">
        <x:f>IF(E777="","",MAX(0,'Scoring Method'!$B$11-E777-IF(E777&lt;0,1,0)))</x:f>
        <x:v>7</x:v>
      </x:c>
      <x:c r="J777" s="32" t="n">
        <x:v>3</x:v>
      </x:c>
      <x:c r="K777" s="32" t="n">
        <x:v>1</x:v>
      </x:c>
      <x:c r="L777" s="32" t="n">
        <x:v>1</x:v>
      </x:c>
      <x:c r="M777" s="32" t="n">
        <x:v>0</x:v>
      </x:c>
      <x:c r="N777" s="32" t="n">
        <x:v>0</x:v>
      </x:c>
      <x:c r="O777" s="32" t="n">
        <x:v>1</x:v>
      </x:c>
      <x:c r="P777" s="37" t="n">
        <x:f>ROUND('Scoring Method'!$B$2*F777/10,1)</x:f>
        <x:v>0</x:v>
      </x:c>
      <x:c r="Q777" s="37" t="n">
        <x:f>ROUND(MIN('Scoring Method'!$B$3,10*G777),1)</x:f>
        <x:v>0</x:v>
      </x:c>
      <x:c r="R777" s="37" t="n">
        <x:f>IF(H777="",0,ROUND('Scoring Method'!$B$4*(101-H777)/100,1))</x:f>
        <x:v>0</x:v>
      </x:c>
      <x:c r="S777" s="37" t="n">
        <x:f>ROUND(IF(I777="",0,7.5*MIN(1,LN(1+I777)/LN(1+'Scoring Method'!$B$10)))+7.5*LN(1+J777)/LN(1+'Scoring Method'!$B$9),1)</x:f>
        <x:v>6</x:v>
      </x:c>
      <x:c r="T777" s="37" t="n">
        <x:f>SUM(K777:O777)</x:f>
        <x:v>3</x:v>
      </x:c>
      <x:c r="U777" s="37" t="n">
        <x:f>ROUND(SUM(P777:T777),1)</x:f>
        <x:v>9</x:v>
      </x:c>
      <x:c r="V777" s="32"/>
      <x:c r="W777" s="32" t="str">
        <x:v>연도 등록</x:v>
      </x:c>
    </x:row>
    <x:row r="778" ht="24" customHeight="1">
      <x:c r="A778" s="32" t="n">
        <x:v>774</x:v>
      </x:c>
      <x:c r="B778" s="32" t="str">
        <x:v>마리아 비틀(Maria Beetle)</x:v>
      </x:c>
      <x:c r="C778" s="32" t="str">
        <x:v>이사카 고타로 (Kōtarō Isaka)</x:v>
      </x:c>
      <x:c r="D778" s="32" t="str">
        <x:v>소설·단편소설</x:v>
      </x:c>
      <x:c r="E778" s="32" t="n">
        <x:v>2011</x:v>
      </x:c>
      <x:c r="F778" s="32" t="n">
        <x:v>0</x:v>
      </x:c>
      <x:c r="G778" s="32" t="n">
        <x:v>0</x:v>
      </x:c>
      <x:c r="H778" s="32"/>
      <x:c r="I778" s="32" t="n">
        <x:f>IF(E778="","",MAX(0,'Scoring Method'!$B$11-E778-IF(E778&lt;0,1,0)))</x:f>
        <x:v>15</x:v>
      </x:c>
      <x:c r="J778" s="32" t="n">
        <x:v>5</x:v>
      </x:c>
      <x:c r="K778" s="32" t="n">
        <x:v>1</x:v>
      </x:c>
      <x:c r="L778" s="32" t="n">
        <x:v>1</x:v>
      </x:c>
      <x:c r="M778" s="32" t="n">
        <x:v>0</x:v>
      </x:c>
      <x:c r="N778" s="32" t="n">
        <x:v>0</x:v>
      </x:c>
      <x:c r="O778" s="32" t="n">
        <x:v>1</x:v>
      </x:c>
      <x:c r="P778" s="37" t="n">
        <x:f>ROUND('Scoring Method'!$B$2*F778/10,1)</x:f>
        <x:v>0</x:v>
      </x:c>
      <x:c r="Q778" s="37" t="n">
        <x:f>ROUND(MIN('Scoring Method'!$B$3,10*G778),1)</x:f>
        <x:v>0</x:v>
      </x:c>
      <x:c r="R778" s="37" t="n">
        <x:f>IF(H778="",0,ROUND('Scoring Method'!$B$4*(101-H778)/100,1))</x:f>
        <x:v>0</x:v>
      </x:c>
      <x:c r="S778" s="37" t="n">
        <x:f>ROUND(IF(I778="",0,7.5*MIN(1,LN(1+I778)/LN(1+'Scoring Method'!$B$10)))+7.5*LN(1+J778)/LN(1+'Scoring Method'!$B$9),1)</x:f>
        <x:v>7.8</x:v>
      </x:c>
      <x:c r="T778" s="37" t="n">
        <x:f>SUM(K778:O778)</x:f>
        <x:v>3</x:v>
      </x:c>
      <x:c r="U778" s="37" t="n">
        <x:f>ROUND(SUM(P778:T778),1)</x:f>
        <x:v>10.8</x:v>
      </x:c>
      <x:c r="V778" s="32"/>
      <x:c r="W778" s="32" t="str">
        <x:v>연도 등록</x:v>
      </x:c>
    </x:row>
    <x:row r="779" ht="24" customHeight="1">
      <x:c r="A779" s="32" t="n">
        <x:v>775</x:v>
      </x:c>
      <x:c r="B779" s="32" t="str">
        <x:v>항우와 유방</x:v>
      </x:c>
      <x:c r="C779" s="32" t="str">
        <x:v>시바 료타로(본명: 후쿠다 데이이치) (Ryotaro Shiba (Teiichi Fukuda))</x:v>
      </x:c>
      <x:c r="D779" s="32" t="str">
        <x:v>소설·단편소설</x:v>
      </x:c>
      <x:c r="E779" s="32" t="n">
        <x:v>2002</x:v>
      </x:c>
      <x:c r="F779" s="32" t="n">
        <x:v>0</x:v>
      </x:c>
      <x:c r="G779" s="32" t="n">
        <x:v>0</x:v>
      </x:c>
      <x:c r="H779" s="32"/>
      <x:c r="I779" s="32" t="n">
        <x:f>IF(E779="","",MAX(0,'Scoring Method'!$B$11-E779-IF(E779&lt;0,1,0)))</x:f>
        <x:v>24</x:v>
      </x:c>
      <x:c r="J779" s="32" t="n">
        <x:v>6</x:v>
      </x:c>
      <x:c r="K779" s="32" t="n">
        <x:v>1</x:v>
      </x:c>
      <x:c r="L779" s="32" t="n">
        <x:v>1</x:v>
      </x:c>
      <x:c r="M779" s="32" t="n">
        <x:v>0</x:v>
      </x:c>
      <x:c r="N779" s="32" t="n">
        <x:v>0</x:v>
      </x:c>
      <x:c r="O779" s="32" t="n">
        <x:v>1</x:v>
      </x:c>
      <x:c r="P779" s="37" t="n">
        <x:f>ROUND('Scoring Method'!$B$2*F779/10,1)</x:f>
        <x:v>0</x:v>
      </x:c>
      <x:c r="Q779" s="37" t="n">
        <x:f>ROUND(MIN('Scoring Method'!$B$3,10*G779),1)</x:f>
        <x:v>0</x:v>
      </x:c>
      <x:c r="R779" s="37" t="n">
        <x:f>IF(H779="",0,ROUND('Scoring Method'!$B$4*(101-H779)/100,1))</x:f>
        <x:v>0</x:v>
      </x:c>
      <x:c r="S779" s="37" t="n">
        <x:f>ROUND(IF(I779="",0,7.5*MIN(1,LN(1+I779)/LN(1+'Scoring Method'!$B$10)))+7.5*LN(1+J779)/LN(1+'Scoring Method'!$B$9),1)</x:f>
        <x:v>8.8</x:v>
      </x:c>
      <x:c r="T779" s="37" t="n">
        <x:f>SUM(K779:O779)</x:f>
        <x:v>3</x:v>
      </x:c>
      <x:c r="U779" s="37" t="n">
        <x:f>ROUND(SUM(P779:T779),1)</x:f>
        <x:v>11.8</x:v>
      </x:c>
      <x:c r="V779" s="32"/>
      <x:c r="W779" s="32" t="str">
        <x:v>연도 등록</x:v>
      </x:c>
    </x:row>
    <x:row r="780" ht="24" customHeight="1">
      <x:c r="A780" s="32" t="n">
        <x:v>776</x:v>
      </x:c>
      <x:c r="B780" s="32" t="str">
        <x:v>커피 세계사+한국 가배사</x:v>
      </x:c>
      <x:c r="C780" s="32" t="str">
        <x:v>이길상</x:v>
      </x:c>
      <x:c r="D780" s="32" t="str">
        <x:v>기타</x:v>
      </x:c>
      <x:c r="E780" s="32" t="n">
        <x:v>2021</x:v>
      </x:c>
      <x:c r="F780" s="32" t="n">
        <x:v>0</x:v>
      </x:c>
      <x:c r="G780" s="32" t="n">
        <x:v>0</x:v>
      </x:c>
      <x:c r="H780" s="32"/>
      <x:c r="I780" s="32" t="n">
        <x:f>IF(E780="","",MAX(0,'Scoring Method'!$B$11-E780-IF(E780&lt;0,1,0)))</x:f>
        <x:v>5</x:v>
      </x:c>
      <x:c r="J780" s="32" t="n">
        <x:v>3</x:v>
      </x:c>
      <x:c r="K780" s="32" t="n">
        <x:v>1</x:v>
      </x:c>
      <x:c r="L780" s="32" t="n">
        <x:v>1</x:v>
      </x:c>
      <x:c r="M780" s="32" t="n">
        <x:v>0</x:v>
      </x:c>
      <x:c r="N780" s="32" t="n">
        <x:v>0</x:v>
      </x:c>
      <x:c r="O780" s="32" t="n">
        <x:v>1</x:v>
      </x:c>
      <x:c r="P780" s="37" t="n">
        <x:f>ROUND('Scoring Method'!$B$2*F780/10,1)</x:f>
        <x:v>0</x:v>
      </x:c>
      <x:c r="Q780" s="37" t="n">
        <x:f>ROUND(MIN('Scoring Method'!$B$3,10*G780),1)</x:f>
        <x:v>0</x:v>
      </x:c>
      <x:c r="R780" s="37" t="n">
        <x:f>IF(H780="",0,ROUND('Scoring Method'!$B$4*(101-H780)/100,1))</x:f>
        <x:v>0</x:v>
      </x:c>
      <x:c r="S780" s="37" t="n">
        <x:f>ROUND(IF(I780="",0,7.5*MIN(1,LN(1+I780)/LN(1+'Scoring Method'!$B$10)))+7.5*LN(1+J780)/LN(1+'Scoring Method'!$B$9),1)</x:f>
        <x:v>5.6</x:v>
      </x:c>
      <x:c r="T780" s="37" t="n">
        <x:f>SUM(K780:O780)</x:f>
        <x:v>3</x:v>
      </x:c>
      <x:c r="U780" s="37" t="n">
        <x:f>ROUND(SUM(P780:T780),1)</x:f>
        <x:v>8.6</x:v>
      </x:c>
      <x:c r="V780" s="32"/>
      <x:c r="W780" s="32" t="str">
        <x:v>연도 등록</x:v>
      </x:c>
    </x:row>
    <x:row r="781" ht="24" customHeight="1">
      <x:c r="A781" s="32" t="n">
        <x:v>777</x:v>
      </x:c>
      <x:c r="B781" s="32" t="str">
        <x:v>땅과 바다</x:v>
      </x:c>
      <x:c r="C781" s="32" t="str">
        <x:v>카를 슈미트 (Carl Schmitt)</x:v>
      </x:c>
      <x:c r="D781" s="32" t="str">
        <x:v>철학</x:v>
      </x:c>
      <x:c r="E781" s="32" t="n">
        <x:v>1942</x:v>
      </x:c>
      <x:c r="F781" s="32" t="n">
        <x:v>0</x:v>
      </x:c>
      <x:c r="G781" s="32" t="n">
        <x:v>0</x:v>
      </x:c>
      <x:c r="H781" s="32"/>
      <x:c r="I781" s="32" t="n">
        <x:f>IF(E781="","",MAX(0,'Scoring Method'!$B$11-E781-IF(E781&lt;0,1,0)))</x:f>
        <x:v>84</x:v>
      </x:c>
      <x:c r="J781" s="32" t="n">
        <x:v>4</x:v>
      </x:c>
      <x:c r="K781" s="32" t="n">
        <x:v>1</x:v>
      </x:c>
      <x:c r="L781" s="32" t="n">
        <x:v>1</x:v>
      </x:c>
      <x:c r="M781" s="32" t="n">
        <x:v>0</x:v>
      </x:c>
      <x:c r="N781" s="32" t="n">
        <x:v>0</x:v>
      </x:c>
      <x:c r="O781" s="32" t="n">
        <x:v>1</x:v>
      </x:c>
      <x:c r="P781" s="37" t="n">
        <x:f>ROUND('Scoring Method'!$B$2*F781/10,1)</x:f>
        <x:v>0</x:v>
      </x:c>
      <x:c r="Q781" s="37" t="n">
        <x:f>ROUND(MIN('Scoring Method'!$B$3,10*G781),1)</x:f>
        <x:v>0</x:v>
      </x:c>
      <x:c r="R781" s="37" t="n">
        <x:f>IF(H781="",0,ROUND('Scoring Method'!$B$4*(101-H781)/100,1))</x:f>
        <x:v>0</x:v>
      </x:c>
      <x:c r="S781" s="37" t="n">
        <x:f>ROUND(IF(I781="",0,7.5*MIN(1,LN(1+I781)/LN(1+'Scoring Method'!$B$10)))+7.5*LN(1+J781)/LN(1+'Scoring Method'!$B$9),1)</x:f>
        <x:v>9.4</x:v>
      </x:c>
      <x:c r="T781" s="37" t="n">
        <x:f>SUM(K781:O781)</x:f>
        <x:v>3</x:v>
      </x:c>
      <x:c r="U781" s="37" t="n">
        <x:f>ROUND(SUM(P781:T781),1)</x:f>
        <x:v>12.4</x:v>
      </x:c>
      <x:c r="V781" s="32"/>
      <x:c r="W781" s="32" t="str">
        <x:v>연도 등록</x:v>
      </x:c>
    </x:row>
    <x:row r="782" ht="24" customHeight="1">
      <x:c r="A782" s="32" t="n">
        <x:v>778</x:v>
      </x:c>
      <x:c r="B782" s="32" t="str">
        <x:v>마지막 계승자</x:v>
      </x:c>
      <x:c r="C782" s="32" t="str">
        <x:v>애나 파이필드 (Anna Fifield)</x:v>
      </x:c>
      <x:c r="D782" s="32" t="str">
        <x:v>기타</x:v>
      </x:c>
      <x:c r="E782" s="32" t="n">
        <x:v>2019</x:v>
      </x:c>
      <x:c r="F782" s="32" t="n">
        <x:v>0</x:v>
      </x:c>
      <x:c r="G782" s="32" t="n">
        <x:v>0</x:v>
      </x:c>
      <x:c r="H782" s="32"/>
      <x:c r="I782" s="32" t="n">
        <x:f>IF(E782="","",MAX(0,'Scoring Method'!$B$11-E782-IF(E782&lt;0,1,0)))</x:f>
        <x:v>7</x:v>
      </x:c>
      <x:c r="J782" s="32" t="n">
        <x:v>5</x:v>
      </x:c>
      <x:c r="K782" s="32" t="n">
        <x:v>1</x:v>
      </x:c>
      <x:c r="L782" s="32" t="n">
        <x:v>1</x:v>
      </x:c>
      <x:c r="M782" s="32" t="n">
        <x:v>0</x:v>
      </x:c>
      <x:c r="N782" s="32" t="n">
        <x:v>0</x:v>
      </x:c>
      <x:c r="O782" s="32" t="n">
        <x:v>1</x:v>
      </x:c>
      <x:c r="P782" s="37" t="n">
        <x:f>ROUND('Scoring Method'!$B$2*F782/10,1)</x:f>
        <x:v>0</x:v>
      </x:c>
      <x:c r="Q782" s="37" t="n">
        <x:f>ROUND(MIN('Scoring Method'!$B$3,10*G782),1)</x:f>
        <x:v>0</x:v>
      </x:c>
      <x:c r="R782" s="37" t="n">
        <x:f>IF(H782="",0,ROUND('Scoring Method'!$B$4*(101-H782)/100,1))</x:f>
        <x:v>0</x:v>
      </x:c>
      <x:c r="S782" s="37" t="n">
        <x:f>ROUND(IF(I782="",0,7.5*MIN(1,LN(1+I782)/LN(1+'Scoring Method'!$B$10)))+7.5*LN(1+J782)/LN(1+'Scoring Method'!$B$9),1)</x:f>
        <x:v>7</x:v>
      </x:c>
      <x:c r="T782" s="37" t="n">
        <x:f>SUM(K782:O782)</x:f>
        <x:v>3</x:v>
      </x:c>
      <x:c r="U782" s="37" t="n">
        <x:f>ROUND(SUM(P782:T782),1)</x:f>
        <x:v>10</x:v>
      </x:c>
      <x:c r="V782" s="32"/>
      <x:c r="W782" s="32" t="str">
        <x:v>연도 등록</x:v>
      </x:c>
    </x:row>
    <x:row r="783" ht="24" customHeight="1">
      <x:c r="A783" s="32" t="n">
        <x:v>779</x:v>
      </x:c>
      <x:c r="B783" s="32" t="str">
        <x:v>중국과 일본(China and Japan: Facing History)</x:v>
      </x:c>
      <x:c r="C783" s="32" t="str">
        <x:v>에즈라 파이벌 보걸 (Ezra Feivel Vogel)</x:v>
      </x:c>
      <x:c r="D783" s="32" t="str">
        <x:v>기타</x:v>
      </x:c>
      <x:c r="E783" s="32" t="n">
        <x:v>2019</x:v>
      </x:c>
      <x:c r="F783" s="32" t="n">
        <x:v>0</x:v>
      </x:c>
      <x:c r="G783" s="32" t="n">
        <x:v>0</x:v>
      </x:c>
      <x:c r="H783" s="32"/>
      <x:c r="I783" s="32" t="n">
        <x:f>IF(E783="","",MAX(0,'Scoring Method'!$B$11-E783-IF(E783&lt;0,1,0)))</x:f>
        <x:v>7</x:v>
      </x:c>
      <x:c r="J783" s="32" t="n">
        <x:v>7</x:v>
      </x:c>
      <x:c r="K783" s="32" t="n">
        <x:v>1</x:v>
      </x:c>
      <x:c r="L783" s="32" t="n">
        <x:v>1</x:v>
      </x:c>
      <x:c r="M783" s="32" t="n">
        <x:v>0</x:v>
      </x:c>
      <x:c r="N783" s="32" t="n">
        <x:v>0</x:v>
      </x:c>
      <x:c r="O783" s="32" t="n">
        <x:v>1</x:v>
      </x:c>
      <x:c r="P783" s="37" t="n">
        <x:f>ROUND('Scoring Method'!$B$2*F783/10,1)</x:f>
        <x:v>0</x:v>
      </x:c>
      <x:c r="Q783" s="37" t="n">
        <x:f>ROUND(MIN('Scoring Method'!$B$3,10*G783),1)</x:f>
        <x:v>0</x:v>
      </x:c>
      <x:c r="R783" s="37" t="n">
        <x:f>IF(H783="",0,ROUND('Scoring Method'!$B$4*(101-H783)/100,1))</x:f>
        <x:v>0</x:v>
      </x:c>
      <x:c r="S783" s="37" t="n">
        <x:f>ROUND(IF(I783="",0,7.5*MIN(1,LN(1+I783)/LN(1+'Scoring Method'!$B$10)))+7.5*LN(1+J783)/LN(1+'Scoring Method'!$B$9),1)</x:f>
        <x:v>7.7</x:v>
      </x:c>
      <x:c r="T783" s="37" t="n">
        <x:f>SUM(K783:O783)</x:f>
        <x:v>3</x:v>
      </x:c>
      <x:c r="U783" s="37" t="n">
        <x:f>ROUND(SUM(P783:T783),1)</x:f>
        <x:v>10.7</x:v>
      </x:c>
      <x:c r="V783" s="32"/>
      <x:c r="W783" s="32" t="str">
        <x:v>연도 등록</x:v>
      </x:c>
    </x:row>
    <x:row r="784" ht="24" customHeight="1">
      <x:c r="A784" s="32" t="n">
        <x:v>780</x:v>
      </x:c>
      <x:c r="B784" s="32" t="str">
        <x:v>세종실록</x:v>
      </x:c>
      <x:c r="C784" s="32" t="str">
        <x:v>조선왕조실록 편찬 관원들</x:v>
      </x:c>
      <x:c r="D784" s="32" t="str">
        <x:v>기타</x:v>
      </x:c>
      <x:c r="E784" s="32" t="n">
        <x:v>1454</x:v>
      </x:c>
      <x:c r="F784" s="32" t="n">
        <x:v>0</x:v>
      </x:c>
      <x:c r="G784" s="32" t="n">
        <x:v>0</x:v>
      </x:c>
      <x:c r="H784" s="32"/>
      <x:c r="I784" s="32" t="n">
        <x:f>IF(E784="","",MAX(0,'Scoring Method'!$B$11-E784-IF(E784&lt;0,1,0)))</x:f>
        <x:v>572</x:v>
      </x:c>
      <x:c r="J784" s="32" t="n">
        <x:v>6</x:v>
      </x:c>
      <x:c r="K784" s="32" t="n">
        <x:v>1</x:v>
      </x:c>
      <x:c r="L784" s="32" t="n">
        <x:v>1</x:v>
      </x:c>
      <x:c r="M784" s="32" t="n">
        <x:v>0</x:v>
      </x:c>
      <x:c r="N784" s="32" t="n">
        <x:v>0</x:v>
      </x:c>
      <x:c r="O784" s="32" t="n">
        <x:v>1</x:v>
      </x:c>
      <x:c r="P784" s="37" t="n">
        <x:f>ROUND('Scoring Method'!$B$2*F784/10,1)</x:f>
        <x:v>0</x:v>
      </x:c>
      <x:c r="Q784" s="37" t="n">
        <x:f>ROUND(MIN('Scoring Method'!$B$3,10*G784),1)</x:f>
        <x:v>0</x:v>
      </x:c>
      <x:c r="R784" s="37" t="n">
        <x:f>IF(H784="",0,ROUND('Scoring Method'!$B$4*(101-H784)/100,1))</x:f>
        <x:v>0</x:v>
      </x:c>
      <x:c r="S784" s="37" t="n">
        <x:f>ROUND(IF(I784="",0,7.5*MIN(1,LN(1+I784)/LN(1+'Scoring Method'!$B$10)))+7.5*LN(1+J784)/LN(1+'Scoring Method'!$B$9),1)</x:f>
        <x:v>12.4</x:v>
      </x:c>
      <x:c r="T784" s="37" t="n">
        <x:f>SUM(K784:O784)</x:f>
        <x:v>3</x:v>
      </x:c>
      <x:c r="U784" s="37" t="n">
        <x:f>ROUND(SUM(P784:T784),1)</x:f>
        <x:v>15.4</x:v>
      </x:c>
      <x:c r="V784" s="32"/>
      <x:c r="W784" s="32" t="str">
        <x:v>연도 등록</x:v>
      </x:c>
    </x:row>
    <x:row r="785" ht="24" customHeight="1">
      <x:c r="A785" s="32" t="n">
        <x:v>781</x:v>
      </x:c>
      <x:c r="B785" s="32" t="str">
        <x:v>날마다 만우절</x:v>
      </x:c>
      <x:c r="C785" s="32" t="str">
        <x:v>윤성희 (Yoon Sung-hee)</x:v>
      </x:c>
      <x:c r="D785" s="32" t="str">
        <x:v>소설·단편소설</x:v>
      </x:c>
      <x:c r="E785" s="32" t="n">
        <x:v>2021</x:v>
      </x:c>
      <x:c r="F785" s="32" t="n">
        <x:v>0</x:v>
      </x:c>
      <x:c r="G785" s="32" t="n">
        <x:v>0</x:v>
      </x:c>
      <x:c r="H785" s="32"/>
      <x:c r="I785" s="32" t="n">
        <x:f>IF(E785="","",MAX(0,'Scoring Method'!$B$11-E785-IF(E785&lt;0,1,0)))</x:f>
        <x:v>5</x:v>
      </x:c>
      <x:c r="J785" s="32" t="n">
        <x:v>7</x:v>
      </x:c>
      <x:c r="K785" s="32" t="n">
        <x:v>1</x:v>
      </x:c>
      <x:c r="L785" s="32" t="n">
        <x:v>1</x:v>
      </x:c>
      <x:c r="M785" s="32" t="n">
        <x:v>0</x:v>
      </x:c>
      <x:c r="N785" s="32" t="n">
        <x:v>0</x:v>
      </x:c>
      <x:c r="O785" s="32" t="n">
        <x:v>1</x:v>
      </x:c>
      <x:c r="P785" s="37" t="n">
        <x:f>ROUND('Scoring Method'!$B$2*F785/10,1)</x:f>
        <x:v>0</x:v>
      </x:c>
      <x:c r="Q785" s="37" t="n">
        <x:f>ROUND(MIN('Scoring Method'!$B$3,10*G785),1)</x:f>
        <x:v>0</x:v>
      </x:c>
      <x:c r="R785" s="37" t="n">
        <x:f>IF(H785="",0,ROUND('Scoring Method'!$B$4*(101-H785)/100,1))</x:f>
        <x:v>0</x:v>
      </x:c>
      <x:c r="S785" s="37" t="n">
        <x:f>ROUND(IF(I785="",0,7.5*MIN(1,LN(1+I785)/LN(1+'Scoring Method'!$B$10)))+7.5*LN(1+J785)/LN(1+'Scoring Method'!$B$9),1)</x:f>
        <x:v>7.4</x:v>
      </x:c>
      <x:c r="T785" s="37" t="n">
        <x:f>SUM(K785:O785)</x:f>
        <x:v>3</x:v>
      </x:c>
      <x:c r="U785" s="37" t="n">
        <x:f>ROUND(SUM(P785:T785),1)</x:f>
        <x:v>10.4</x:v>
      </x:c>
      <x:c r="V785" s="32"/>
      <x:c r="W785" s="32" t="str">
        <x:v>연도 등록</x:v>
      </x:c>
    </x:row>
    <x:row r="786" ht="24" customHeight="1">
      <x:c r="A786" s="32" t="n">
        <x:v>782</x:v>
      </x:c>
      <x:c r="B786" s="32" t="str">
        <x:v>광염 소나타</x:v>
      </x:c>
      <x:c r="C786" s="32" t="str">
        <x:v>김동인(Kim Dong-in)</x:v>
      </x:c>
      <x:c r="D786" s="32" t="str">
        <x:v>소설·단편소설</x:v>
      </x:c>
      <x:c r="E786" s="32" t="n">
        <x:v>1930</x:v>
      </x:c>
      <x:c r="F786" s="32" t="n">
        <x:v>0</x:v>
      </x:c>
      <x:c r="G786" s="32" t="n">
        <x:v>0</x:v>
      </x:c>
      <x:c r="H786" s="32"/>
      <x:c r="I786" s="32" t="n">
        <x:f>IF(E786="","",MAX(0,'Scoring Method'!$B$11-E786-IF(E786&lt;0,1,0)))</x:f>
        <x:v>96</x:v>
      </x:c>
      <x:c r="J786" s="32" t="n">
        <x:v>3</x:v>
      </x:c>
      <x:c r="K786" s="32" t="n">
        <x:v>1</x:v>
      </x:c>
      <x:c r="L786" s="32" t="n">
        <x:v>1</x:v>
      </x:c>
      <x:c r="M786" s="32" t="n">
        <x:v>0</x:v>
      </x:c>
      <x:c r="N786" s="32" t="n">
        <x:v>0</x:v>
      </x:c>
      <x:c r="O786" s="32" t="n">
        <x:v>1</x:v>
      </x:c>
      <x:c r="P786" s="37" t="n">
        <x:f>ROUND('Scoring Method'!$B$2*F786/10,1)</x:f>
        <x:v>0</x:v>
      </x:c>
      <x:c r="Q786" s="37" t="n">
        <x:f>ROUND(MIN('Scoring Method'!$B$3,10*G786),1)</x:f>
        <x:v>0</x:v>
      </x:c>
      <x:c r="R786" s="37" t="n">
        <x:f>IF(H786="",0,ROUND('Scoring Method'!$B$4*(101-H786)/100,1))</x:f>
        <x:v>0</x:v>
      </x:c>
      <x:c r="S786" s="37" t="n">
        <x:f>ROUND(IF(I786="",0,7.5*MIN(1,LN(1+I786)/LN(1+'Scoring Method'!$B$10)))+7.5*LN(1+J786)/LN(1+'Scoring Method'!$B$9),1)</x:f>
        <x:v>9</x:v>
      </x:c>
      <x:c r="T786" s="37" t="n">
        <x:f>SUM(K786:O786)</x:f>
        <x:v>3</x:v>
      </x:c>
      <x:c r="U786" s="37" t="n">
        <x:f>ROUND(SUM(P786:T786),1)</x:f>
        <x:v>12</x:v>
      </x:c>
      <x:c r="V786" s="32"/>
      <x:c r="W786" s="32" t="str">
        <x:v>연도 등록</x:v>
      </x:c>
    </x:row>
    <x:row r="787" ht="24" customHeight="1">
      <x:c r="A787" s="32" t="n">
        <x:v>783</x:v>
      </x:c>
      <x:c r="B787" s="32" t="str">
        <x:v>기병대</x:v>
      </x:c>
      <x:c r="C787" s="32" t="str">
        <x:v>이사크 바벨 (Isaak Emmanuilovich Babel)</x:v>
      </x:c>
      <x:c r="D787" s="32" t="str">
        <x:v>소설·단편소설</x:v>
      </x:c>
      <x:c r="E787" s="32" t="n">
        <x:v>1926</x:v>
      </x:c>
      <x:c r="F787" s="32" t="n">
        <x:v>0</x:v>
      </x:c>
      <x:c r="G787" s="32" t="n">
        <x:v>0</x:v>
      </x:c>
      <x:c r="H787" s="32"/>
      <x:c r="I787" s="32" t="n">
        <x:f>IF(E787="","",MAX(0,'Scoring Method'!$B$11-E787-IF(E787&lt;0,1,0)))</x:f>
        <x:v>100</x:v>
      </x:c>
      <x:c r="J787" s="32" t="n">
        <x:v>5</x:v>
      </x:c>
      <x:c r="K787" s="32" t="n">
        <x:v>1</x:v>
      </x:c>
      <x:c r="L787" s="32" t="n">
        <x:v>1</x:v>
      </x:c>
      <x:c r="M787" s="32" t="n">
        <x:v>0</x:v>
      </x:c>
      <x:c r="N787" s="32" t="n">
        <x:v>0</x:v>
      </x:c>
      <x:c r="O787" s="32" t="n">
        <x:v>1</x:v>
      </x:c>
      <x:c r="P787" s="37" t="n">
        <x:f>ROUND('Scoring Method'!$B$2*F787/10,1)</x:f>
        <x:v>0</x:v>
      </x:c>
      <x:c r="Q787" s="37" t="n">
        <x:f>ROUND(MIN('Scoring Method'!$B$3,10*G787),1)</x:f>
        <x:v>0</x:v>
      </x:c>
      <x:c r="R787" s="37" t="n">
        <x:f>IF(H787="",0,ROUND('Scoring Method'!$B$4*(101-H787)/100,1))</x:f>
        <x:v>0</x:v>
      </x:c>
      <x:c r="S787" s="37" t="n">
        <x:f>ROUND(IF(I787="",0,7.5*MIN(1,LN(1+I787)/LN(1+'Scoring Method'!$B$10)))+7.5*LN(1+J787)/LN(1+'Scoring Method'!$B$9),1)</x:f>
        <x:v>10.1</x:v>
      </x:c>
      <x:c r="T787" s="37" t="n">
        <x:f>SUM(K787:O787)</x:f>
        <x:v>3</x:v>
      </x:c>
      <x:c r="U787" s="37" t="n">
        <x:f>ROUND(SUM(P787:T787),1)</x:f>
        <x:v>13.1</x:v>
      </x:c>
      <x:c r="V787" s="32"/>
      <x:c r="W787" s="32" t="str">
        <x:v>연도 등록</x:v>
      </x:c>
    </x:row>
    <x:row r="788" ht="24" customHeight="1">
      <x:c r="A788" s="32" t="n">
        <x:v>784</x:v>
      </x:c>
      <x:c r="B788" s="32" t="str">
        <x:v>두자춘</x:v>
      </x:c>
      <x:c r="C788" s="32" t="str">
        <x:v>아쿠타가와 류노스케(Ryūnosuke Akutagawa)</x:v>
      </x:c>
      <x:c r="D788" s="32" t="str">
        <x:v>소설·단편소설</x:v>
      </x:c>
      <x:c r="E788" s="32" t="n">
        <x:v>1920</x:v>
      </x:c>
      <x:c r="F788" s="32" t="n">
        <x:v>0</x:v>
      </x:c>
      <x:c r="G788" s="32" t="n">
        <x:v>0</x:v>
      </x:c>
      <x:c r="H788" s="32"/>
      <x:c r="I788" s="32" t="n">
        <x:f>IF(E788="","",MAX(0,'Scoring Method'!$B$11-E788-IF(E788&lt;0,1,0)))</x:f>
        <x:v>106</x:v>
      </x:c>
      <x:c r="J788" s="32" t="n">
        <x:v>4</x:v>
      </x:c>
      <x:c r="K788" s="32" t="n">
        <x:v>1</x:v>
      </x:c>
      <x:c r="L788" s="32" t="n">
        <x:v>1</x:v>
      </x:c>
      <x:c r="M788" s="32" t="n">
        <x:v>0</x:v>
      </x:c>
      <x:c r="N788" s="32" t="n">
        <x:v>0</x:v>
      </x:c>
      <x:c r="O788" s="32" t="n">
        <x:v>1</x:v>
      </x:c>
      <x:c r="P788" s="37" t="n">
        <x:f>ROUND('Scoring Method'!$B$2*F788/10,1)</x:f>
        <x:v>0</x:v>
      </x:c>
      <x:c r="Q788" s="37" t="n">
        <x:f>ROUND(MIN('Scoring Method'!$B$3,10*G788),1)</x:f>
        <x:v>0</x:v>
      </x:c>
      <x:c r="R788" s="37" t="n">
        <x:f>IF(H788="",0,ROUND('Scoring Method'!$B$4*(101-H788)/100,1))</x:f>
        <x:v>0</x:v>
      </x:c>
      <x:c r="S788" s="37" t="n">
        <x:f>ROUND(IF(I788="",0,7.5*MIN(1,LN(1+I788)/LN(1+'Scoring Method'!$B$10)))+7.5*LN(1+J788)/LN(1+'Scoring Method'!$B$9),1)</x:f>
        <x:v>9.7</x:v>
      </x:c>
      <x:c r="T788" s="37" t="n">
        <x:f>SUM(K788:O788)</x:f>
        <x:v>3</x:v>
      </x:c>
      <x:c r="U788" s="37" t="n">
        <x:f>ROUND(SUM(P788:T788),1)</x:f>
        <x:v>12.7</x:v>
      </x:c>
      <x:c r="V788" s="32"/>
      <x:c r="W788" s="32" t="str">
        <x:v>연도 등록</x:v>
      </x:c>
    </x:row>
    <x:row r="789" ht="24" customHeight="1">
      <x:c r="A789" s="32" t="n">
        <x:v>785</x:v>
      </x:c>
      <x:c r="B789" s="32" t="str">
        <x:v>칭기스 칸, 신 앞에 평등한 제국을 꿈꾸다(Genghis Khan and the Quest for God)</x:v>
      </x:c>
      <x:c r="C789" s="32" t="str">
        <x:v>잭 웨더포드 (Jack Weatherford)</x:v>
      </x:c>
      <x:c r="D789" s="32" t="str">
        <x:v>기타</x:v>
      </x:c>
      <x:c r="E789" s="32" t="n">
        <x:v>2016</x:v>
      </x:c>
      <x:c r="F789" s="32" t="n">
        <x:v>0</x:v>
      </x:c>
      <x:c r="G789" s="32" t="n">
        <x:v>0</x:v>
      </x:c>
      <x:c r="H789" s="32"/>
      <x:c r="I789" s="32" t="n">
        <x:f>IF(E789="","",MAX(0,'Scoring Method'!$B$11-E789-IF(E789&lt;0,1,0)))</x:f>
        <x:v>10</x:v>
      </x:c>
      <x:c r="J789" s="32" t="n">
        <x:v>6</x:v>
      </x:c>
      <x:c r="K789" s="32" t="n">
        <x:v>1</x:v>
      </x:c>
      <x:c r="L789" s="32" t="n">
        <x:v>1</x:v>
      </x:c>
      <x:c r="M789" s="32" t="n">
        <x:v>0</x:v>
      </x:c>
      <x:c r="N789" s="32" t="n">
        <x:v>0</x:v>
      </x:c>
      <x:c r="O789" s="32" t="n">
        <x:v>1</x:v>
      </x:c>
      <x:c r="P789" s="37" t="n">
        <x:f>ROUND('Scoring Method'!$B$2*F789/10,1)</x:f>
        <x:v>0</x:v>
      </x:c>
      <x:c r="Q789" s="37" t="n">
        <x:f>ROUND(MIN('Scoring Method'!$B$3,10*G789),1)</x:f>
        <x:v>0</x:v>
      </x:c>
      <x:c r="R789" s="37" t="n">
        <x:f>IF(H789="",0,ROUND('Scoring Method'!$B$4*(101-H789)/100,1))</x:f>
        <x:v>0</x:v>
      </x:c>
      <x:c r="S789" s="37" t="n">
        <x:f>ROUND(IF(I789="",0,7.5*MIN(1,LN(1+I789)/LN(1+'Scoring Method'!$B$10)))+7.5*LN(1+J789)/LN(1+'Scoring Method'!$B$9),1)</x:f>
        <x:v>7.8</x:v>
      </x:c>
      <x:c r="T789" s="37" t="n">
        <x:f>SUM(K789:O789)</x:f>
        <x:v>3</x:v>
      </x:c>
      <x:c r="U789" s="37" t="n">
        <x:f>ROUND(SUM(P789:T789),1)</x:f>
        <x:v>10.8</x:v>
      </x:c>
      <x:c r="V789" s="32"/>
      <x:c r="W789" s="32" t="str">
        <x:v>연도 등록</x:v>
      </x:c>
    </x:row>
    <x:row r="790" ht="24" customHeight="1">
      <x:c r="A790" s="32" t="n">
        <x:v>786</x:v>
      </x:c>
      <x:c r="B790" s="32" t="str">
        <x:v>죽음의 수용소에서(Man's Search for Meaning)</x:v>
      </x:c>
      <x:c r="C790" s="32" t="str">
        <x:v>빅터 에밀 프랭클 (Viktor Emil Frankl)</x:v>
      </x:c>
      <x:c r="D790" s="32" t="str">
        <x:v>에세이</x:v>
      </x:c>
      <x:c r="E790" s="32" t="n">
        <x:v>1946</x:v>
      </x:c>
      <x:c r="F790" s="32" t="n">
        <x:v>0</x:v>
      </x:c>
      <x:c r="G790" s="32" t="n">
        <x:v>0</x:v>
      </x:c>
      <x:c r="H790" s="32"/>
      <x:c r="I790" s="32" t="n">
        <x:f>IF(E790="","",MAX(0,'Scoring Method'!$B$11-E790-IF(E790&lt;0,1,0)))</x:f>
        <x:v>80</x:v>
      </x:c>
      <x:c r="J790" s="32" t="n">
        <x:v>10</x:v>
      </x:c>
      <x:c r="K790" s="32" t="n">
        <x:v>1</x:v>
      </x:c>
      <x:c r="L790" s="32" t="n">
        <x:v>1</x:v>
      </x:c>
      <x:c r="M790" s="32" t="n">
        <x:v>1</x:v>
      </x:c>
      <x:c r="N790" s="32" t="n">
        <x:v>0</x:v>
      </x:c>
      <x:c r="O790" s="32" t="n">
        <x:v>1</x:v>
      </x:c>
      <x:c r="P790" s="37" t="n">
        <x:f>ROUND('Scoring Method'!$B$2*F790/10,1)</x:f>
        <x:v>0</x:v>
      </x:c>
      <x:c r="Q790" s="37" t="n">
        <x:f>ROUND(MIN('Scoring Method'!$B$3,10*G790),1)</x:f>
        <x:v>0</x:v>
      </x:c>
      <x:c r="R790" s="37" t="n">
        <x:f>IF(H790="",0,ROUND('Scoring Method'!$B$4*(101-H790)/100,1))</x:f>
        <x:v>0</x:v>
      </x:c>
      <x:c r="S790" s="37" t="n">
        <x:f>ROUND(IF(I790="",0,7.5*MIN(1,LN(1+I790)/LN(1+'Scoring Method'!$B$10)))+7.5*LN(1+J790)/LN(1+'Scoring Method'!$B$9),1)</x:f>
        <x:v>11.3</x:v>
      </x:c>
      <x:c r="T790" s="37" t="n">
        <x:f>SUM(K790:O790)</x:f>
        <x:v>4</x:v>
      </x:c>
      <x:c r="U790" s="37" t="n">
        <x:f>ROUND(SUM(P790:T790),1)</x:f>
        <x:v>15.3</x:v>
      </x:c>
      <x:c r="V790" s="32"/>
      <x:c r="W790" s="32" t="str">
        <x:v>연도 등록</x:v>
      </x:c>
    </x:row>
    <x:row r="791" ht="24" customHeight="1">
      <x:c r="A791" s="32" t="n">
        <x:v>787</x:v>
      </x:c>
      <x:c r="B791" s="32" t="str">
        <x:v>에로스 문화탐사</x:v>
      </x:c>
      <x:c r="C791" s="32" t="str">
        <x:v>이병주</x:v>
      </x:c>
      <x:c r="D791" s="32" t="str">
        <x:v>에세이</x:v>
      </x:c>
      <x:c r="E791" s="32" t="n">
        <x:v>2002</x:v>
      </x:c>
      <x:c r="F791" s="32" t="n">
        <x:v>0</x:v>
      </x:c>
      <x:c r="G791" s="32" t="n">
        <x:v>0</x:v>
      </x:c>
      <x:c r="H791" s="32"/>
      <x:c r="I791" s="32" t="n">
        <x:f>IF(E791="","",MAX(0,'Scoring Method'!$B$11-E791-IF(E791&lt;0,1,0)))</x:f>
        <x:v>24</x:v>
      </x:c>
      <x:c r="J791" s="32" t="n">
        <x:v>6</x:v>
      </x:c>
      <x:c r="K791" s="32" t="n">
        <x:v>1</x:v>
      </x:c>
      <x:c r="L791" s="32" t="n">
        <x:v>1</x:v>
      </x:c>
      <x:c r="M791" s="32" t="n">
        <x:v>0</x:v>
      </x:c>
      <x:c r="N791" s="32" t="n">
        <x:v>0</x:v>
      </x:c>
      <x:c r="O791" s="32" t="n">
        <x:v>1</x:v>
      </x:c>
      <x:c r="P791" s="37" t="n">
        <x:f>ROUND('Scoring Method'!$B$2*F791/10,1)</x:f>
        <x:v>0</x:v>
      </x:c>
      <x:c r="Q791" s="37" t="n">
        <x:f>ROUND(MIN('Scoring Method'!$B$3,10*G791),1)</x:f>
        <x:v>0</x:v>
      </x:c>
      <x:c r="R791" s="37" t="n">
        <x:f>IF(H791="",0,ROUND('Scoring Method'!$B$4*(101-H791)/100,1))</x:f>
        <x:v>0</x:v>
      </x:c>
      <x:c r="S791" s="37" t="n">
        <x:f>ROUND(IF(I791="",0,7.5*MIN(1,LN(1+I791)/LN(1+'Scoring Method'!$B$10)))+7.5*LN(1+J791)/LN(1+'Scoring Method'!$B$9),1)</x:f>
        <x:v>8.8</x:v>
      </x:c>
      <x:c r="T791" s="37" t="n">
        <x:f>SUM(K791:O791)</x:f>
        <x:v>3</x:v>
      </x:c>
      <x:c r="U791" s="37" t="n">
        <x:f>ROUND(SUM(P791:T791),1)</x:f>
        <x:v>11.8</x:v>
      </x:c>
      <x:c r="V791" s="32"/>
      <x:c r="W791" s="32" t="str">
        <x:v>연도 등록</x:v>
      </x:c>
    </x:row>
    <x:row r="792" ht="24" customHeight="1">
      <x:c r="A792" s="32" t="n">
        <x:v>788</x:v>
      </x:c>
      <x:c r="B792" s="32" t="str">
        <x:v>맹자</x:v>
      </x:c>
      <x:c r="C792" s="32" t="str">
        <x:v>맹자와 제자들</x:v>
      </x:c>
      <x:c r="D792" s="32" t="str">
        <x:v>기타</x:v>
      </x:c>
      <x:c r="E792" s="32"/>
      <x:c r="F792" s="32" t="n">
        <x:v>0</x:v>
      </x:c>
      <x:c r="G792" s="32" t="n">
        <x:v>0</x:v>
      </x:c>
      <x:c r="H792" s="32"/>
      <x:c r="I792" s="32" t="str">
        <x:f>IF(E792="","",MAX(0,'Scoring Method'!$B$11-E792-IF(E792&lt;0,1,0)))</x:f>
      </x:c>
      <x:c r="J792" s="32" t="n">
        <x:v>3</x:v>
      </x:c>
      <x:c r="K792" s="32" t="n">
        <x:v>1</x:v>
      </x:c>
      <x:c r="L792" s="32" t="n">
        <x:v>1</x:v>
      </x:c>
      <x:c r="M792" s="32" t="n">
        <x:v>0</x:v>
      </x:c>
      <x:c r="N792" s="32" t="n">
        <x:v>0</x:v>
      </x:c>
      <x:c r="O792" s="32" t="n">
        <x:v>1</x:v>
      </x:c>
      <x:c r="P792" s="37" t="n">
        <x:f>ROUND('Scoring Method'!$B$2*F792/10,1)</x:f>
        <x:v>0</x:v>
      </x:c>
      <x:c r="Q792" s="37" t="n">
        <x:f>ROUND(MIN('Scoring Method'!$B$3,10*G792),1)</x:f>
        <x:v>0</x:v>
      </x:c>
      <x:c r="R792" s="37" t="n">
        <x:f>IF(H792="",0,ROUND('Scoring Method'!$B$4*(101-H792)/100,1))</x:f>
        <x:v>0</x:v>
      </x:c>
      <x:c r="S792" s="37" t="n">
        <x:f>ROUND(IF(I792="",0,7.5*MIN(1,LN(1+I792)/LN(1+'Scoring Method'!$B$10)))+7.5*LN(1+J792)/LN(1+'Scoring Method'!$B$9),1)</x:f>
        <x:v>3.5</x:v>
      </x:c>
      <x:c r="T792" s="37" t="n">
        <x:f>SUM(K792:O792)</x:f>
        <x:v>3</x:v>
      </x:c>
      <x:c r="U792" s="37" t="n">
        <x:f>ROUND(SUM(P792:T792),1)</x:f>
        <x:v>6.5</x:v>
      </x:c>
      <x:c r="V792" s="32"/>
      <x:c r="W792" s="32" t="str">
        <x:v>연도 미확인</x:v>
      </x:c>
    </x:row>
    <x:row r="793" ht="24" customHeight="1">
      <x:c r="A793" s="32" t="n">
        <x:v>789</x:v>
      </x:c>
      <x:c r="B793" s="32" t="str">
        <x:v>워터게이트(All the President's Men)</x:v>
      </x:c>
      <x:c r="C793" s="32" t="str">
        <x:v>밥 우드워드·칼 번스타인</x:v>
      </x:c>
      <x:c r="D793" s="32" t="str">
        <x:v>기타</x:v>
      </x:c>
      <x:c r="E793" s="32" t="n">
        <x:v>1974</x:v>
      </x:c>
      <x:c r="F793" s="32" t="n">
        <x:v>0</x:v>
      </x:c>
      <x:c r="G793" s="32" t="n">
        <x:v>0</x:v>
      </x:c>
      <x:c r="H793" s="32"/>
      <x:c r="I793" s="32" t="n">
        <x:f>IF(E793="","",MAX(0,'Scoring Method'!$B$11-E793-IF(E793&lt;0,1,0)))</x:f>
        <x:v>52</x:v>
      </x:c>
      <x:c r="J793" s="32" t="n">
        <x:v>3</x:v>
      </x:c>
      <x:c r="K793" s="32" t="n">
        <x:v>1</x:v>
      </x:c>
      <x:c r="L793" s="32" t="n">
        <x:v>1</x:v>
      </x:c>
      <x:c r="M793" s="32" t="n">
        <x:v>0</x:v>
      </x:c>
      <x:c r="N793" s="32" t="n">
        <x:v>0</x:v>
      </x:c>
      <x:c r="O793" s="32" t="n">
        <x:v>1</x:v>
      </x:c>
      <x:c r="P793" s="37" t="n">
        <x:f>ROUND('Scoring Method'!$B$2*F793/10,1)</x:f>
        <x:v>0</x:v>
      </x:c>
      <x:c r="Q793" s="37" t="n">
        <x:f>ROUND(MIN('Scoring Method'!$B$3,10*G793),1)</x:f>
        <x:v>0</x:v>
      </x:c>
      <x:c r="R793" s="37" t="n">
        <x:f>IF(H793="",0,ROUND('Scoring Method'!$B$4*(101-H793)/100,1))</x:f>
        <x:v>0</x:v>
      </x:c>
      <x:c r="S793" s="37" t="n">
        <x:f>ROUND(IF(I793="",0,7.5*MIN(1,LN(1+I793)/LN(1+'Scoring Method'!$B$10)))+7.5*LN(1+J793)/LN(1+'Scoring Method'!$B$9),1)</x:f>
        <x:v>8.3</x:v>
      </x:c>
      <x:c r="T793" s="37" t="n">
        <x:f>SUM(K793:O793)</x:f>
        <x:v>3</x:v>
      </x:c>
      <x:c r="U793" s="37" t="n">
        <x:f>ROUND(SUM(P793:T793),1)</x:f>
        <x:v>11.3</x:v>
      </x:c>
      <x:c r="V793" s="32"/>
      <x:c r="W793" s="32" t="str">
        <x:v>연도 등록</x:v>
      </x:c>
    </x:row>
    <x:row r="794" ht="24" customHeight="1">
      <x:c r="A794" s="32" t="n">
        <x:v>790</x:v>
      </x:c>
      <x:c r="B794" s="32" t="str">
        <x:v>하멜른의 피리 부는 사나이</x:v>
      </x:c>
      <x:c r="C794" s="32" t="str">
        <x:v>아베 긴야 (Kinya Abe)</x:v>
      </x:c>
      <x:c r="D794" s="32" t="str">
        <x:v>기타</x:v>
      </x:c>
      <x:c r="E794" s="32" t="n">
        <x:v>2008</x:v>
      </x:c>
      <x:c r="F794" s="32" t="n">
        <x:v>0</x:v>
      </x:c>
      <x:c r="G794" s="32" t="n">
        <x:v>0</x:v>
      </x:c>
      <x:c r="H794" s="32"/>
      <x:c r="I794" s="32" t="n">
        <x:f>IF(E794="","",MAX(0,'Scoring Method'!$B$11-E794-IF(E794&lt;0,1,0)))</x:f>
        <x:v>18</x:v>
      </x:c>
      <x:c r="J794" s="32" t="n">
        <x:v>6</x:v>
      </x:c>
      <x:c r="K794" s="32" t="n">
        <x:v>1</x:v>
      </x:c>
      <x:c r="L794" s="32" t="n">
        <x:v>1</x:v>
      </x:c>
      <x:c r="M794" s="32" t="n">
        <x:v>0</x:v>
      </x:c>
      <x:c r="N794" s="32" t="n">
        <x:v>0</x:v>
      </x:c>
      <x:c r="O794" s="32" t="n">
        <x:v>1</x:v>
      </x:c>
      <x:c r="P794" s="37" t="n">
        <x:f>ROUND('Scoring Method'!$B$2*F794/10,1)</x:f>
        <x:v>0</x:v>
      </x:c>
      <x:c r="Q794" s="37" t="n">
        <x:f>ROUND(MIN('Scoring Method'!$B$3,10*G794),1)</x:f>
        <x:v>0</x:v>
      </x:c>
      <x:c r="R794" s="37" t="n">
        <x:f>IF(H794="",0,ROUND('Scoring Method'!$B$4*(101-H794)/100,1))</x:f>
        <x:v>0</x:v>
      </x:c>
      <x:c r="S794" s="37" t="n">
        <x:f>ROUND(IF(I794="",0,7.5*MIN(1,LN(1+I794)/LN(1+'Scoring Method'!$B$10)))+7.5*LN(1+J794)/LN(1+'Scoring Method'!$B$9),1)</x:f>
        <x:v>8.4</x:v>
      </x:c>
      <x:c r="T794" s="37" t="n">
        <x:f>SUM(K794:O794)</x:f>
        <x:v>3</x:v>
      </x:c>
      <x:c r="U794" s="37" t="n">
        <x:f>ROUND(SUM(P794:T794),1)</x:f>
        <x:v>11.4</x:v>
      </x:c>
      <x:c r="V794" s="32"/>
      <x:c r="W794" s="32" t="str">
        <x:v>연도 등록</x:v>
      </x:c>
    </x:row>
    <x:row r="795" ht="24" customHeight="1">
      <x:c r="A795" s="32" t="n">
        <x:v>791</x:v>
      </x:c>
      <x:c r="B795" s="32" t="str">
        <x:v>서유기(Journey to the West)</x:v>
      </x:c>
      <x:c r="C795" s="32" t="str">
        <x:v>오승은 (Wu Cheng’en)</x:v>
      </x:c>
      <x:c r="D795" s="32" t="str">
        <x:v>소설·단편소설</x:v>
      </x:c>
      <x:c r="E795" s="32" t="n">
        <x:v>1592</x:v>
      </x:c>
      <x:c r="F795" s="32" t="n">
        <x:v>0</x:v>
      </x:c>
      <x:c r="G795" s="32" t="n">
        <x:v>0</x:v>
      </x:c>
      <x:c r="H795" s="32"/>
      <x:c r="I795" s="32" t="n">
        <x:f>IF(E795="","",MAX(0,'Scoring Method'!$B$11-E795-IF(E795&lt;0,1,0)))</x:f>
        <x:v>434</x:v>
      </x:c>
      <x:c r="J795" s="32" t="n">
        <x:v>4</x:v>
      </x:c>
      <x:c r="K795" s="32" t="n">
        <x:v>1</x:v>
      </x:c>
      <x:c r="L795" s="32" t="n">
        <x:v>1</x:v>
      </x:c>
      <x:c r="M795" s="32" t="n">
        <x:v>1</x:v>
      </x:c>
      <x:c r="N795" s="32" t="n">
        <x:v>0</x:v>
      </x:c>
      <x:c r="O795" s="32" t="n">
        <x:v>1</x:v>
      </x:c>
      <x:c r="P795" s="37" t="n">
        <x:f>ROUND('Scoring Method'!$B$2*F795/10,1)</x:f>
        <x:v>0</x:v>
      </x:c>
      <x:c r="Q795" s="37" t="n">
        <x:f>ROUND(MIN('Scoring Method'!$B$3,10*G795),1)</x:f>
        <x:v>0</x:v>
      </x:c>
      <x:c r="R795" s="37" t="n">
        <x:f>IF(H795="",0,ROUND('Scoring Method'!$B$4*(101-H795)/100,1))</x:f>
        <x:v>0</x:v>
      </x:c>
      <x:c r="S795" s="37" t="n">
        <x:f>ROUND(IF(I795="",0,7.5*MIN(1,LN(1+I795)/LN(1+'Scoring Method'!$B$10)))+7.5*LN(1+J795)/LN(1+'Scoring Method'!$B$9),1)</x:f>
        <x:v>11.4</x:v>
      </x:c>
      <x:c r="T795" s="37" t="n">
        <x:f>SUM(K795:O795)</x:f>
        <x:v>4</x:v>
      </x:c>
      <x:c r="U795" s="37" t="n">
        <x:f>ROUND(SUM(P795:T795),1)</x:f>
        <x:v>15.4</x:v>
      </x:c>
      <x:c r="V795" s="32"/>
      <x:c r="W795" s="32" t="str">
        <x:v>연도 등록</x:v>
      </x:c>
    </x:row>
    <x:row r="796" ht="24" customHeight="1">
      <x:c r="A796" s="32" t="n">
        <x:v>792</x:v>
      </x:c>
      <x:c r="B796" s="32" t="str">
        <x:v>마가복음(The Gospel According to Mark)</x:v>
      </x:c>
      <x:c r="C796" s="32" t="str">
        <x:v>익명(전통적으로 마가에 귀속)</x:v>
      </x:c>
      <x:c r="D796" s="32" t="str">
        <x:v>기타</x:v>
      </x:c>
      <x:c r="E796" s="32" t="n">
        <x:v>70</x:v>
      </x:c>
      <x:c r="F796" s="32" t="n">
        <x:v>0</x:v>
      </x:c>
      <x:c r="G796" s="32" t="n">
        <x:v>0</x:v>
      </x:c>
      <x:c r="H796" s="32"/>
      <x:c r="I796" s="32" t="n">
        <x:f>IF(E796="","",MAX(0,'Scoring Method'!$B$11-E796-IF(E796&lt;0,1,0)))</x:f>
        <x:v>1956</x:v>
      </x:c>
      <x:c r="J796" s="32" t="n">
        <x:v>6</x:v>
      </x:c>
      <x:c r="K796" s="32" t="n">
        <x:v>1</x:v>
      </x:c>
      <x:c r="L796" s="32" t="n">
        <x:v>1</x:v>
      </x:c>
      <x:c r="M796" s="32" t="n">
        <x:v>0</x:v>
      </x:c>
      <x:c r="N796" s="32" t="n">
        <x:v>0</x:v>
      </x:c>
      <x:c r="O796" s="32" t="n">
        <x:v>1</x:v>
      </x:c>
      <x:c r="P796" s="37" t="n">
        <x:f>ROUND('Scoring Method'!$B$2*F796/10,1)</x:f>
        <x:v>0</x:v>
      </x:c>
      <x:c r="Q796" s="37" t="n">
        <x:f>ROUND(MIN('Scoring Method'!$B$3,10*G796),1)</x:f>
        <x:v>0</x:v>
      </x:c>
      <x:c r="R796" s="37" t="n">
        <x:f>IF(H796="",0,ROUND('Scoring Method'!$B$4*(101-H796)/100,1))</x:f>
        <x:v>0</x:v>
      </x:c>
      <x:c r="S796" s="37" t="n">
        <x:f>ROUND(IF(I796="",0,7.5*MIN(1,LN(1+I796)/LN(1+'Scoring Method'!$B$10)))+7.5*LN(1+J796)/LN(1+'Scoring Method'!$B$9),1)</x:f>
        <x:v>12.4</x:v>
      </x:c>
      <x:c r="T796" s="37" t="n">
        <x:f>SUM(K796:O796)</x:f>
        <x:v>3</x:v>
      </x:c>
      <x:c r="U796" s="37" t="n">
        <x:f>ROUND(SUM(P796:T796),1)</x:f>
        <x:v>15.4</x:v>
      </x:c>
      <x:c r="V796" s="32"/>
      <x:c r="W796" s="32" t="str">
        <x:v>연도 등록</x:v>
      </x:c>
    </x:row>
    <x:row r="797" ht="24" customHeight="1">
      <x:c r="A797" s="32" t="n">
        <x:v>793</x:v>
      </x:c>
      <x:c r="B797" s="32" t="str">
        <x:v>돈의 흐름으로 읽는 세계사</x:v>
      </x:c>
      <x:c r="C797" s="32" t="str">
        <x:v>오무라 오지로 (Ojiro Omura)</x:v>
      </x:c>
      <x:c r="D797" s="32" t="str">
        <x:v>경제</x:v>
      </x:c>
      <x:c r="E797" s="32" t="n">
        <x:v>2018</x:v>
      </x:c>
      <x:c r="F797" s="32" t="n">
        <x:v>0</x:v>
      </x:c>
      <x:c r="G797" s="32" t="n">
        <x:v>0</x:v>
      </x:c>
      <x:c r="H797" s="32"/>
      <x:c r="I797" s="32" t="n">
        <x:f>IF(E797="","",MAX(0,'Scoring Method'!$B$11-E797-IF(E797&lt;0,1,0)))</x:f>
        <x:v>8</x:v>
      </x:c>
      <x:c r="J797" s="32" t="n">
        <x:v>5</x:v>
      </x:c>
      <x:c r="K797" s="32" t="n">
        <x:v>1</x:v>
      </x:c>
      <x:c r="L797" s="32" t="n">
        <x:v>1</x:v>
      </x:c>
      <x:c r="M797" s="32" t="n">
        <x:v>0</x:v>
      </x:c>
      <x:c r="N797" s="32" t="n">
        <x:v>0</x:v>
      </x:c>
      <x:c r="O797" s="32" t="n">
        <x:v>1</x:v>
      </x:c>
      <x:c r="P797" s="37" t="n">
        <x:f>ROUND('Scoring Method'!$B$2*F797/10,1)</x:f>
        <x:v>0</x:v>
      </x:c>
      <x:c r="Q797" s="37" t="n">
        <x:f>ROUND(MIN('Scoring Method'!$B$3,10*G797),1)</x:f>
        <x:v>0</x:v>
      </x:c>
      <x:c r="R797" s="37" t="n">
        <x:f>IF(H797="",0,ROUND('Scoring Method'!$B$4*(101-H797)/100,1))</x:f>
        <x:v>0</x:v>
      </x:c>
      <x:c r="S797" s="37" t="n">
        <x:f>ROUND(IF(I797="",0,7.5*MIN(1,LN(1+I797)/LN(1+'Scoring Method'!$B$10)))+7.5*LN(1+J797)/LN(1+'Scoring Method'!$B$9),1)</x:f>
        <x:v>7.1</x:v>
      </x:c>
      <x:c r="T797" s="37" t="n">
        <x:f>SUM(K797:O797)</x:f>
        <x:v>3</x:v>
      </x:c>
      <x:c r="U797" s="37" t="n">
        <x:f>ROUND(SUM(P797:T797),1)</x:f>
        <x:v>10.1</x:v>
      </x:c>
      <x:c r="V797" s="32"/>
      <x:c r="W797" s="32" t="str">
        <x:v>연도 등록</x:v>
      </x:c>
    </x:row>
    <x:row r="798" ht="24" customHeight="1">
      <x:c r="A798" s="32" t="n">
        <x:v>794</x:v>
      </x:c>
      <x:c r="B798" s="32" t="str">
        <x:v>부의 지도를 바꾼 돈의 세계사</x:v>
      </x:c>
      <x:c r="C798" s="32" t="str">
        <x:v>미야자키 마사카츠 (Masakatsu Miyazaki)</x:v>
      </x:c>
      <x:c r="D798" s="32" t="str">
        <x:v>기타</x:v>
      </x:c>
      <x:c r="E798" s="32" t="n">
        <x:v>2020</x:v>
      </x:c>
      <x:c r="F798" s="32" t="n">
        <x:v>0</x:v>
      </x:c>
      <x:c r="G798" s="32" t="n">
        <x:v>0</x:v>
      </x:c>
      <x:c r="H798" s="32"/>
      <x:c r="I798" s="32" t="n">
        <x:f>IF(E798="","",MAX(0,'Scoring Method'!$B$11-E798-IF(E798&lt;0,1,0)))</x:f>
        <x:v>6</x:v>
      </x:c>
      <x:c r="J798" s="32" t="n">
        <x:v>6</x:v>
      </x:c>
      <x:c r="K798" s="32" t="n">
        <x:v>1</x:v>
      </x:c>
      <x:c r="L798" s="32" t="n">
        <x:v>1</x:v>
      </x:c>
      <x:c r="M798" s="32" t="n">
        <x:v>0</x:v>
      </x:c>
      <x:c r="N798" s="32" t="n">
        <x:v>0</x:v>
      </x:c>
      <x:c r="O798" s="32" t="n">
        <x:v>1</x:v>
      </x:c>
      <x:c r="P798" s="37" t="n">
        <x:f>ROUND('Scoring Method'!$B$2*F798/10,1)</x:f>
        <x:v>0</x:v>
      </x:c>
      <x:c r="Q798" s="37" t="n">
        <x:f>ROUND(MIN('Scoring Method'!$B$3,10*G798),1)</x:f>
        <x:v>0</x:v>
      </x:c>
      <x:c r="R798" s="37" t="n">
        <x:f>IF(H798="",0,ROUND('Scoring Method'!$B$4*(101-H798)/100,1))</x:f>
        <x:v>0</x:v>
      </x:c>
      <x:c r="S798" s="37" t="n">
        <x:f>ROUND(IF(I798="",0,7.5*MIN(1,LN(1+I798)/LN(1+'Scoring Method'!$B$10)))+7.5*LN(1+J798)/LN(1+'Scoring Method'!$B$9),1)</x:f>
        <x:v>7.2</x:v>
      </x:c>
      <x:c r="T798" s="37" t="n">
        <x:f>SUM(K798:O798)</x:f>
        <x:v>3</x:v>
      </x:c>
      <x:c r="U798" s="37" t="n">
        <x:f>ROUND(SUM(P798:T798),1)</x:f>
        <x:v>10.2</x:v>
      </x:c>
      <x:c r="V798" s="32"/>
      <x:c r="W798" s="32" t="str">
        <x:v>연도 등록</x:v>
      </x:c>
    </x:row>
    <x:row r="799" ht="24" customHeight="1">
      <x:c r="A799" s="32" t="n">
        <x:v>795</x:v>
      </x:c>
      <x:c r="B799" s="32" t="str">
        <x:v>괴벨스, 대중 선동의 심리학</x:v>
      </x:c>
      <x:c r="C799" s="32" t="str">
        <x:v>랄프 게오르크 로이트 (Ralf Georg Reuth)</x:v>
      </x:c>
      <x:c r="D799" s="32" t="str">
        <x:v>기타</x:v>
      </x:c>
      <x:c r="E799" s="32" t="n">
        <x:v>2006</x:v>
      </x:c>
      <x:c r="F799" s="32" t="n">
        <x:v>0</x:v>
      </x:c>
      <x:c r="G799" s="32" t="n">
        <x:v>0</x:v>
      </x:c>
      <x:c r="H799" s="32"/>
      <x:c r="I799" s="32" t="n">
        <x:f>IF(E799="","",MAX(0,'Scoring Method'!$B$11-E799-IF(E799&lt;0,1,0)))</x:f>
        <x:v>20</x:v>
      </x:c>
      <x:c r="J799" s="32" t="n">
        <x:v>7</x:v>
      </x:c>
      <x:c r="K799" s="32" t="n">
        <x:v>1</x:v>
      </x:c>
      <x:c r="L799" s="32" t="n">
        <x:v>1</x:v>
      </x:c>
      <x:c r="M799" s="32" t="n">
        <x:v>0</x:v>
      </x:c>
      <x:c r="N799" s="32" t="n">
        <x:v>0</x:v>
      </x:c>
      <x:c r="O799" s="32" t="n">
        <x:v>1</x:v>
      </x:c>
      <x:c r="P799" s="37" t="n">
        <x:f>ROUND('Scoring Method'!$B$2*F799/10,1)</x:f>
        <x:v>0</x:v>
      </x:c>
      <x:c r="Q799" s="37" t="n">
        <x:f>ROUND(MIN('Scoring Method'!$B$3,10*G799),1)</x:f>
        <x:v>0</x:v>
      </x:c>
      <x:c r="R799" s="37" t="n">
        <x:f>IF(H799="",0,ROUND('Scoring Method'!$B$4*(101-H799)/100,1))</x:f>
        <x:v>0</x:v>
      </x:c>
      <x:c r="S799" s="37" t="n">
        <x:f>ROUND(IF(I799="",0,7.5*MIN(1,LN(1+I799)/LN(1+'Scoring Method'!$B$10)))+7.5*LN(1+J799)/LN(1+'Scoring Method'!$B$9),1)</x:f>
        <x:v>8.9</x:v>
      </x:c>
      <x:c r="T799" s="37" t="n">
        <x:f>SUM(K799:O799)</x:f>
        <x:v>3</x:v>
      </x:c>
      <x:c r="U799" s="37" t="n">
        <x:f>ROUND(SUM(P799:T799),1)</x:f>
        <x:v>11.9</x:v>
      </x:c>
      <x:c r="V799" s="32"/>
      <x:c r="W799" s="32" t="str">
        <x:v>연도 등록</x:v>
      </x:c>
    </x:row>
    <x:row r="800" ht="24" customHeight="1">
      <x:c r="A800" s="32" t="n">
        <x:v>796</x:v>
      </x:c>
      <x:c r="B800" s="32" t="str">
        <x:v>심리 조작의 비밀</x:v>
      </x:c>
      <x:c r="C800" s="32" t="str">
        <x:v>오카다 다카시 (Takashi Okada)</x:v>
      </x:c>
      <x:c r="D800" s="32" t="str">
        <x:v>기타</x:v>
      </x:c>
      <x:c r="E800" s="32" t="n">
        <x:v>2016</x:v>
      </x:c>
      <x:c r="F800" s="32" t="n">
        <x:v>0</x:v>
      </x:c>
      <x:c r="G800" s="32" t="n">
        <x:v>0</x:v>
      </x:c>
      <x:c r="H800" s="32"/>
      <x:c r="I800" s="32" t="n">
        <x:f>IF(E800="","",MAX(0,'Scoring Method'!$B$11-E800-IF(E800&lt;0,1,0)))</x:f>
        <x:v>10</x:v>
      </x:c>
      <x:c r="J800" s="32" t="n">
        <x:v>6</x:v>
      </x:c>
      <x:c r="K800" s="32" t="n">
        <x:v>1</x:v>
      </x:c>
      <x:c r="L800" s="32" t="n">
        <x:v>1</x:v>
      </x:c>
      <x:c r="M800" s="32" t="n">
        <x:v>0</x:v>
      </x:c>
      <x:c r="N800" s="32" t="n">
        <x:v>0</x:v>
      </x:c>
      <x:c r="O800" s="32" t="n">
        <x:v>1</x:v>
      </x:c>
      <x:c r="P800" s="37" t="n">
        <x:f>ROUND('Scoring Method'!$B$2*F800/10,1)</x:f>
        <x:v>0</x:v>
      </x:c>
      <x:c r="Q800" s="37" t="n">
        <x:f>ROUND(MIN('Scoring Method'!$B$3,10*G800),1)</x:f>
        <x:v>0</x:v>
      </x:c>
      <x:c r="R800" s="37" t="n">
        <x:f>IF(H800="",0,ROUND('Scoring Method'!$B$4*(101-H800)/100,1))</x:f>
        <x:v>0</x:v>
      </x:c>
      <x:c r="S800" s="37" t="n">
        <x:f>ROUND(IF(I800="",0,7.5*MIN(1,LN(1+I800)/LN(1+'Scoring Method'!$B$10)))+7.5*LN(1+J800)/LN(1+'Scoring Method'!$B$9),1)</x:f>
        <x:v>7.8</x:v>
      </x:c>
      <x:c r="T800" s="37" t="n">
        <x:f>SUM(K800:O800)</x:f>
        <x:v>3</x:v>
      </x:c>
      <x:c r="U800" s="37" t="n">
        <x:f>ROUND(SUM(P800:T800),1)</x:f>
        <x:v>10.8</x:v>
      </x:c>
      <x:c r="V800" s="32"/>
      <x:c r="W800" s="32" t="str">
        <x:v>연도 등록</x:v>
      </x:c>
    </x:row>
    <x:row r="801" ht="24" customHeight="1">
      <x:c r="A801" s="32" t="n">
        <x:v>797</x:v>
      </x:c>
      <x:c r="B801" s="32" t="str">
        <x:v>장하준의 경제학 레시피(Edible Economics: A Hungry Economist Explains the World)</x:v>
      </x:c>
      <x:c r="C801" s="32" t="str">
        <x:v>장하준(Ha-Joon Chang)</x:v>
      </x:c>
      <x:c r="D801" s="32" t="str">
        <x:v>경제</x:v>
      </x:c>
      <x:c r="E801" s="32" t="n">
        <x:v>2023</x:v>
      </x:c>
      <x:c r="F801" s="32" t="n">
        <x:v>0</x:v>
      </x:c>
      <x:c r="G801" s="32" t="n">
        <x:v>0</x:v>
      </x:c>
      <x:c r="H801" s="32"/>
      <x:c r="I801" s="32" t="n">
        <x:f>IF(E801="","",MAX(0,'Scoring Method'!$B$11-E801-IF(E801&lt;0,1,0)))</x:f>
        <x:v>3</x:v>
      </x:c>
      <x:c r="J801" s="32" t="n">
        <x:v>6</x:v>
      </x:c>
      <x:c r="K801" s="32" t="n">
        <x:v>1</x:v>
      </x:c>
      <x:c r="L801" s="32" t="n">
        <x:v>1</x:v>
      </x:c>
      <x:c r="M801" s="32" t="n">
        <x:v>0</x:v>
      </x:c>
      <x:c r="N801" s="32" t="n">
        <x:v>0</x:v>
      </x:c>
      <x:c r="O801" s="32" t="n">
        <x:v>1</x:v>
      </x:c>
      <x:c r="P801" s="37" t="n">
        <x:f>ROUND('Scoring Method'!$B$2*F801/10,1)</x:f>
        <x:v>0</x:v>
      </x:c>
      <x:c r="Q801" s="37" t="n">
        <x:f>ROUND(MIN('Scoring Method'!$B$3,10*G801),1)</x:f>
        <x:v>0</x:v>
      </x:c>
      <x:c r="R801" s="37" t="n">
        <x:f>IF(H801="",0,ROUND('Scoring Method'!$B$4*(101-H801)/100,1))</x:f>
        <x:v>0</x:v>
      </x:c>
      <x:c r="S801" s="37" t="n">
        <x:f>ROUND(IF(I801="",0,7.5*MIN(1,LN(1+I801)/LN(1+'Scoring Method'!$B$10)))+7.5*LN(1+J801)/LN(1+'Scoring Method'!$B$9),1)</x:f>
        <x:v>6.5</x:v>
      </x:c>
      <x:c r="T801" s="37" t="n">
        <x:f>SUM(K801:O801)</x:f>
        <x:v>3</x:v>
      </x:c>
      <x:c r="U801" s="37" t="n">
        <x:f>ROUND(SUM(P801:T801),1)</x:f>
        <x:v>9.5</x:v>
      </x:c>
      <x:c r="V801" s="32"/>
      <x:c r="W801" s="32" t="str">
        <x:v>연도 등록</x:v>
      </x:c>
    </x:row>
    <x:row r="802" ht="24" customHeight="1">
      <x:c r="A802" s="32" t="n">
        <x:v>798</x:v>
      </x:c>
      <x:c r="B802" s="32" t="str">
        <x:v>식탁 밑의 경제학</x:v>
      </x:c>
      <x:c r="C802" s="32" t="str">
        <x:v>사카키바라 에이스케 (Eisuke Sakakibara)</x:v>
      </x:c>
      <x:c r="D802" s="32" t="str">
        <x:v>경제</x:v>
      </x:c>
      <x:c r="E802" s="32" t="n">
        <x:v>2007</x:v>
      </x:c>
      <x:c r="F802" s="32" t="n">
        <x:v>0</x:v>
      </x:c>
      <x:c r="G802" s="32" t="n">
        <x:v>0</x:v>
      </x:c>
      <x:c r="H802" s="32"/>
      <x:c r="I802" s="32" t="n">
        <x:f>IF(E802="","",MAX(0,'Scoring Method'!$B$11-E802-IF(E802&lt;0,1,0)))</x:f>
        <x:v>19</x:v>
      </x:c>
      <x:c r="J802" s="32" t="n">
        <x:v>7</x:v>
      </x:c>
      <x:c r="K802" s="32" t="n">
        <x:v>1</x:v>
      </x:c>
      <x:c r="L802" s="32" t="n">
        <x:v>1</x:v>
      </x:c>
      <x:c r="M802" s="32" t="n">
        <x:v>0</x:v>
      </x:c>
      <x:c r="N802" s="32" t="n">
        <x:v>0</x:v>
      </x:c>
      <x:c r="O802" s="32" t="n">
        <x:v>1</x:v>
      </x:c>
      <x:c r="P802" s="37" t="n">
        <x:f>ROUND('Scoring Method'!$B$2*F802/10,1)</x:f>
        <x:v>0</x:v>
      </x:c>
      <x:c r="Q802" s="37" t="n">
        <x:f>ROUND(MIN('Scoring Method'!$B$3,10*G802),1)</x:f>
        <x:v>0</x:v>
      </x:c>
      <x:c r="R802" s="37" t="n">
        <x:f>IF(H802="",0,ROUND('Scoring Method'!$B$4*(101-H802)/100,1))</x:f>
        <x:v>0</x:v>
      </x:c>
      <x:c r="S802" s="37" t="n">
        <x:f>ROUND(IF(I802="",0,7.5*MIN(1,LN(1+I802)/LN(1+'Scoring Method'!$B$10)))+7.5*LN(1+J802)/LN(1+'Scoring Method'!$B$9),1)</x:f>
        <x:v>8.8</x:v>
      </x:c>
      <x:c r="T802" s="37" t="n">
        <x:f>SUM(K802:O802)</x:f>
        <x:v>3</x:v>
      </x:c>
      <x:c r="U802" s="37" t="n">
        <x:f>ROUND(SUM(P802:T802),1)</x:f>
        <x:v>11.8</x:v>
      </x:c>
      <x:c r="V802" s="32"/>
      <x:c r="W802" s="32" t="str">
        <x:v>연도 등록</x:v>
      </x:c>
    </x:row>
    <x:row r="803" ht="24" customHeight="1">
      <x:c r="A803" s="32" t="n">
        <x:v>799</x:v>
      </x:c>
      <x:c r="B803" s="32" t="str">
        <x:v>식탁 위의 세계사</x:v>
      </x:c>
      <x:c r="C803" s="32" t="str">
        <x:v>이영숙</x:v>
      </x:c>
      <x:c r="D803" s="32" t="str">
        <x:v>기타</x:v>
      </x:c>
      <x:c r="E803" s="32" t="n">
        <x:v>2012</x:v>
      </x:c>
      <x:c r="F803" s="32" t="n">
        <x:v>0</x:v>
      </x:c>
      <x:c r="G803" s="32" t="n">
        <x:v>0</x:v>
      </x:c>
      <x:c r="H803" s="32"/>
      <x:c r="I803" s="32" t="n">
        <x:f>IF(E803="","",MAX(0,'Scoring Method'!$B$11-E803-IF(E803&lt;0,1,0)))</x:f>
        <x:v>14</x:v>
      </x:c>
      <x:c r="J803" s="32" t="n">
        <x:v>4</x:v>
      </x:c>
      <x:c r="K803" s="32" t="n">
        <x:v>1</x:v>
      </x:c>
      <x:c r="L803" s="32" t="n">
        <x:v>1</x:v>
      </x:c>
      <x:c r="M803" s="32" t="n">
        <x:v>0</x:v>
      </x:c>
      <x:c r="N803" s="32" t="n">
        <x:v>0</x:v>
      </x:c>
      <x:c r="O803" s="32" t="n">
        <x:v>1</x:v>
      </x:c>
      <x:c r="P803" s="37" t="n">
        <x:f>ROUND('Scoring Method'!$B$2*F803/10,1)</x:f>
        <x:v>0</x:v>
      </x:c>
      <x:c r="Q803" s="37" t="n">
        <x:f>ROUND(MIN('Scoring Method'!$B$3,10*G803),1)</x:f>
        <x:v>0</x:v>
      </x:c>
      <x:c r="R803" s="37" t="n">
        <x:f>IF(H803="",0,ROUND('Scoring Method'!$B$4*(101-H803)/100,1))</x:f>
        <x:v>0</x:v>
      </x:c>
      <x:c r="S803" s="37" t="n">
        <x:f>ROUND(IF(I803="",0,7.5*MIN(1,LN(1+I803)/LN(1+'Scoring Method'!$B$10)))+7.5*LN(1+J803)/LN(1+'Scoring Method'!$B$9),1)</x:f>
        <x:v>7.3</x:v>
      </x:c>
      <x:c r="T803" s="37" t="n">
        <x:f>SUM(K803:O803)</x:f>
        <x:v>3</x:v>
      </x:c>
      <x:c r="U803" s="37" t="n">
        <x:f>ROUND(SUM(P803:T803),1)</x:f>
        <x:v>10.3</x:v>
      </x:c>
      <x:c r="V803" s="32"/>
      <x:c r="W803" s="32" t="str">
        <x:v>연도 등록</x:v>
      </x:c>
    </x:row>
    <x:row r="804" ht="24" customHeight="1">
      <x:c r="A804" s="32" t="n">
        <x:v>800</x:v>
      </x:c>
      <x:c r="B804" s="32" t="str">
        <x:v>세계진문기담</x:v>
      </x:c>
      <x:c r="C804" s="32" t="str">
        <x:v>리더스 다이제스트 편집부</x:v>
      </x:c>
      <x:c r="D804" s="32" t="str">
        <x:v>기타</x:v>
      </x:c>
      <x:c r="E804" s="32" t="n">
        <x:v>1994</x:v>
      </x:c>
      <x:c r="F804" s="32" t="n">
        <x:v>0</x:v>
      </x:c>
      <x:c r="G804" s="32" t="n">
        <x:v>0</x:v>
      </x:c>
      <x:c r="H804" s="32"/>
      <x:c r="I804" s="32" t="n">
        <x:f>IF(E804="","",MAX(0,'Scoring Method'!$B$11-E804-IF(E804&lt;0,1,0)))</x:f>
        <x:v>32</x:v>
      </x:c>
      <x:c r="J804" s="32" t="n">
        <x:v>7</x:v>
      </x:c>
      <x:c r="K804" s="32" t="n">
        <x:v>1</x:v>
      </x:c>
      <x:c r="L804" s="32" t="n">
        <x:v>1</x:v>
      </x:c>
      <x:c r="M804" s="32" t="n">
        <x:v>0</x:v>
      </x:c>
      <x:c r="N804" s="32" t="n">
        <x:v>0</x:v>
      </x:c>
      <x:c r="O804" s="32" t="n">
        <x:v>1</x:v>
      </x:c>
      <x:c r="P804" s="37" t="n">
        <x:f>ROUND('Scoring Method'!$B$2*F804/10,1)</x:f>
        <x:v>0</x:v>
      </x:c>
      <x:c r="Q804" s="37" t="n">
        <x:f>ROUND(MIN('Scoring Method'!$B$3,10*G804),1)</x:f>
        <x:v>0</x:v>
      </x:c>
      <x:c r="R804" s="37" t="n">
        <x:f>IF(H804="",0,ROUND('Scoring Method'!$B$4*(101-H804)/100,1))</x:f>
        <x:v>0</x:v>
      </x:c>
      <x:c r="S804" s="37" t="n">
        <x:f>ROUND(IF(I804="",0,7.5*MIN(1,LN(1+I804)/LN(1+'Scoring Method'!$B$10)))+7.5*LN(1+J804)/LN(1+'Scoring Method'!$B$9),1)</x:f>
        <x:v>9.4</x:v>
      </x:c>
      <x:c r="T804" s="37" t="n">
        <x:f>SUM(K804:O804)</x:f>
        <x:v>3</x:v>
      </x:c>
      <x:c r="U804" s="37" t="n">
        <x:f>ROUND(SUM(P804:T804),1)</x:f>
        <x:v>12.4</x:v>
      </x:c>
      <x:c r="V804" s="32"/>
      <x:c r="W804" s="32" t="str">
        <x:v>연도 등록</x:v>
      </x:c>
    </x:row>
    <x:row r="805" ht="24" customHeight="1">
      <x:c r="A805" s="32" t="n">
        <x:v>801</x:v>
      </x:c>
      <x:c r="B805" s="32" t="str">
        <x:v>아홉 켤레의 구두로 남은 사내</x:v>
      </x:c>
      <x:c r="C805" s="32" t="str">
        <x:v>윤흥길 (Yun Heunggil)</x:v>
      </x:c>
      <x:c r="D805" s="32" t="str">
        <x:v>소설·단편소설</x:v>
      </x:c>
      <x:c r="E805" s="32" t="n">
        <x:v>1977</x:v>
      </x:c>
      <x:c r="F805" s="32" t="n">
        <x:v>0</x:v>
      </x:c>
      <x:c r="G805" s="32" t="n">
        <x:v>0</x:v>
      </x:c>
      <x:c r="H805" s="32"/>
      <x:c r="I805" s="32" t="n">
        <x:f>IF(E805="","",MAX(0,'Scoring Method'!$B$11-E805-IF(E805&lt;0,1,0)))</x:f>
        <x:v>49</x:v>
      </x:c>
      <x:c r="J805" s="32" t="n">
        <x:v>4</x:v>
      </x:c>
      <x:c r="K805" s="32" t="n">
        <x:v>1</x:v>
      </x:c>
      <x:c r="L805" s="32" t="n">
        <x:v>1</x:v>
      </x:c>
      <x:c r="M805" s="32" t="n">
        <x:v>0</x:v>
      </x:c>
      <x:c r="N805" s="32" t="n">
        <x:v>0</x:v>
      </x:c>
      <x:c r="O805" s="32" t="n">
        <x:v>1</x:v>
      </x:c>
      <x:c r="P805" s="37" t="n">
        <x:f>ROUND('Scoring Method'!$B$2*F805/10,1)</x:f>
        <x:v>0</x:v>
      </x:c>
      <x:c r="Q805" s="37" t="n">
        <x:f>ROUND(MIN('Scoring Method'!$B$3,10*G805),1)</x:f>
        <x:v>0</x:v>
      </x:c>
      <x:c r="R805" s="37" t="n">
        <x:f>IF(H805="",0,ROUND('Scoring Method'!$B$4*(101-H805)/100,1))</x:f>
        <x:v>0</x:v>
      </x:c>
      <x:c r="S805" s="37" t="n">
        <x:f>ROUND(IF(I805="",0,7.5*MIN(1,LN(1+I805)/LN(1+'Scoring Method'!$B$10)))+7.5*LN(1+J805)/LN(1+'Scoring Method'!$B$9),1)</x:f>
        <x:v>8.7</x:v>
      </x:c>
      <x:c r="T805" s="37" t="n">
        <x:f>SUM(K805:O805)</x:f>
        <x:v>3</x:v>
      </x:c>
      <x:c r="U805" s="37" t="n">
        <x:f>ROUND(SUM(P805:T805),1)</x:f>
        <x:v>11.7</x:v>
      </x:c>
      <x:c r="V805" s="32"/>
      <x:c r="W805" s="32" t="str">
        <x:v>연도 등록</x:v>
      </x:c>
    </x:row>
    <x:row r="806" ht="24" customHeight="1">
      <x:c r="A806" s="32" t="n">
        <x:v>802</x:v>
      </x:c>
      <x:c r="B806" s="32" t="str">
        <x:v>별것 아닌 것 같지만 도움이 되는(A Small, Good Thing)</x:v>
      </x:c>
      <x:c r="C806" s="32" t="str">
        <x:v>레이먼드 클레비 카버 (Raymond Clevie Carver)</x:v>
      </x:c>
      <x:c r="D806" s="32" t="str">
        <x:v>소설·단편소설</x:v>
      </x:c>
      <x:c r="E806" s="32" t="n">
        <x:v>1983</x:v>
      </x:c>
      <x:c r="F806" s="32" t="n">
        <x:v>0</x:v>
      </x:c>
      <x:c r="G806" s="32" t="n">
        <x:v>0</x:v>
      </x:c>
      <x:c r="H806" s="32"/>
      <x:c r="I806" s="32" t="n">
        <x:f>IF(E806="","",MAX(0,'Scoring Method'!$B$11-E806-IF(E806&lt;0,1,0)))</x:f>
        <x:v>43</x:v>
      </x:c>
      <x:c r="J806" s="32" t="n">
        <x:v>6</x:v>
      </x:c>
      <x:c r="K806" s="32" t="n">
        <x:v>1</x:v>
      </x:c>
      <x:c r="L806" s="32" t="n">
        <x:v>1</x:v>
      </x:c>
      <x:c r="M806" s="32" t="n">
        <x:v>0</x:v>
      </x:c>
      <x:c r="N806" s="32" t="n">
        <x:v>0</x:v>
      </x:c>
      <x:c r="O806" s="32" t="n">
        <x:v>1</x:v>
      </x:c>
      <x:c r="P806" s="37" t="n">
        <x:f>ROUND('Scoring Method'!$B$2*F806/10,1)</x:f>
        <x:v>0</x:v>
      </x:c>
      <x:c r="Q806" s="37" t="n">
        <x:f>ROUND(MIN('Scoring Method'!$B$3,10*G806),1)</x:f>
        <x:v>0</x:v>
      </x:c>
      <x:c r="R806" s="37" t="n">
        <x:f>IF(H806="",0,ROUND('Scoring Method'!$B$4*(101-H806)/100,1))</x:f>
        <x:v>0</x:v>
      </x:c>
      <x:c r="S806" s="37" t="n">
        <x:f>ROUND(IF(I806="",0,7.5*MIN(1,LN(1+I806)/LN(1+'Scoring Method'!$B$10)))+7.5*LN(1+J806)/LN(1+'Scoring Method'!$B$9),1)</x:f>
        <x:v>9.4</x:v>
      </x:c>
      <x:c r="T806" s="37" t="n">
        <x:f>SUM(K806:O806)</x:f>
        <x:v>3</x:v>
      </x:c>
      <x:c r="U806" s="37" t="n">
        <x:f>ROUND(SUM(P806:T806),1)</x:f>
        <x:v>12.4</x:v>
      </x:c>
      <x:c r="V806" s="32"/>
      <x:c r="W806" s="32" t="str">
        <x:v>연도 등록</x:v>
      </x:c>
    </x:row>
    <x:row r="807" ht="24" customHeight="1">
      <x:c r="A807" s="32" t="n">
        <x:v>803</x:v>
      </x:c>
      <x:c r="B807" s="32" t="str">
        <x:v>하마에게 물리다</x:v>
      </x:c>
      <x:c r="C807" s="32" t="str">
        <x:v>오에 겐자부로(Kenzaburō Ōe)</x:v>
      </x:c>
      <x:c r="D807" s="32" t="str">
        <x:v>소설·단편소설</x:v>
      </x:c>
      <x:c r="E807" s="32" t="n">
        <x:v>1997</x:v>
      </x:c>
      <x:c r="F807" s="32" t="n">
        <x:v>0</x:v>
      </x:c>
      <x:c r="G807" s="32" t="n">
        <x:v>0</x:v>
      </x:c>
      <x:c r="H807" s="32"/>
      <x:c r="I807" s="32" t="n">
        <x:f>IF(E807="","",MAX(0,'Scoring Method'!$B$11-E807-IF(E807&lt;0,1,0)))</x:f>
        <x:v>29</x:v>
      </x:c>
      <x:c r="J807" s="32" t="n">
        <x:v>6</x:v>
      </x:c>
      <x:c r="K807" s="32" t="n">
        <x:v>1</x:v>
      </x:c>
      <x:c r="L807" s="32" t="n">
        <x:v>1</x:v>
      </x:c>
      <x:c r="M807" s="32" t="n">
        <x:v>0</x:v>
      </x:c>
      <x:c r="N807" s="32" t="n">
        <x:v>0</x:v>
      </x:c>
      <x:c r="O807" s="32" t="n">
        <x:v>1</x:v>
      </x:c>
      <x:c r="P807" s="37" t="n">
        <x:f>ROUND('Scoring Method'!$B$2*F807/10,1)</x:f>
        <x:v>0</x:v>
      </x:c>
      <x:c r="Q807" s="37" t="n">
        <x:f>ROUND(MIN('Scoring Method'!$B$3,10*G807),1)</x:f>
        <x:v>0</x:v>
      </x:c>
      <x:c r="R807" s="37" t="n">
        <x:f>IF(H807="",0,ROUND('Scoring Method'!$B$4*(101-H807)/100,1))</x:f>
        <x:v>0</x:v>
      </x:c>
      <x:c r="S807" s="37" t="n">
        <x:f>ROUND(IF(I807="",0,7.5*MIN(1,LN(1+I807)/LN(1+'Scoring Method'!$B$10)))+7.5*LN(1+J807)/LN(1+'Scoring Method'!$B$9),1)</x:f>
        <x:v>9</x:v>
      </x:c>
      <x:c r="T807" s="37" t="n">
        <x:f>SUM(K807:O807)</x:f>
        <x:v>3</x:v>
      </x:c>
      <x:c r="U807" s="37" t="n">
        <x:f>ROUND(SUM(P807:T807),1)</x:f>
        <x:v>12</x:v>
      </x:c>
      <x:c r="V807" s="32"/>
      <x:c r="W807" s="32" t="str">
        <x:v>연도 등록</x:v>
      </x:c>
    </x:row>
    <x:row r="808" ht="24" customHeight="1">
      <x:c r="A808" s="32" t="n">
        <x:v>804</x:v>
      </x:c>
      <x:c r="B808" s="32" t="str">
        <x:v>완장</x:v>
      </x:c>
      <x:c r="C808" s="32" t="str">
        <x:v>윤흥길 (Yun Heunggil)</x:v>
      </x:c>
      <x:c r="D808" s="32" t="str">
        <x:v>소설·단편소설</x:v>
      </x:c>
      <x:c r="E808" s="32" t="n">
        <x:v>1983</x:v>
      </x:c>
      <x:c r="F808" s="32" t="n">
        <x:v>0</x:v>
      </x:c>
      <x:c r="G808" s="32" t="n">
        <x:v>0</x:v>
      </x:c>
      <x:c r="H808" s="32"/>
      <x:c r="I808" s="32" t="n">
        <x:f>IF(E808="","",MAX(0,'Scoring Method'!$B$11-E808-IF(E808&lt;0,1,0)))</x:f>
        <x:v>43</x:v>
      </x:c>
      <x:c r="J808" s="32" t="n">
        <x:v>6</x:v>
      </x:c>
      <x:c r="K808" s="32" t="n">
        <x:v>1</x:v>
      </x:c>
      <x:c r="L808" s="32" t="n">
        <x:v>1</x:v>
      </x:c>
      <x:c r="M808" s="32" t="n">
        <x:v>0</x:v>
      </x:c>
      <x:c r="N808" s="32" t="n">
        <x:v>0</x:v>
      </x:c>
      <x:c r="O808" s="32" t="n">
        <x:v>1</x:v>
      </x:c>
      <x:c r="P808" s="37" t="n">
        <x:f>ROUND('Scoring Method'!$B$2*F808/10,1)</x:f>
        <x:v>0</x:v>
      </x:c>
      <x:c r="Q808" s="37" t="n">
        <x:f>ROUND(MIN('Scoring Method'!$B$3,10*G808),1)</x:f>
        <x:v>0</x:v>
      </x:c>
      <x:c r="R808" s="37" t="n">
        <x:f>IF(H808="",0,ROUND('Scoring Method'!$B$4*(101-H808)/100,1))</x:f>
        <x:v>0</x:v>
      </x:c>
      <x:c r="S808" s="37" t="n">
        <x:f>ROUND(IF(I808="",0,7.5*MIN(1,LN(1+I808)/LN(1+'Scoring Method'!$B$10)))+7.5*LN(1+J808)/LN(1+'Scoring Method'!$B$9),1)</x:f>
        <x:v>9.4</x:v>
      </x:c>
      <x:c r="T808" s="37" t="n">
        <x:f>SUM(K808:O808)</x:f>
        <x:v>3</x:v>
      </x:c>
      <x:c r="U808" s="37" t="n">
        <x:f>ROUND(SUM(P808:T808),1)</x:f>
        <x:v>12.4</x:v>
      </x:c>
      <x:c r="V808" s="32"/>
      <x:c r="W808" s="32" t="str">
        <x:v>연도 등록</x:v>
      </x:c>
    </x:row>
    <x:row r="809" ht="24" customHeight="1">
      <x:c r="A809" s="32" t="n">
        <x:v>805</x:v>
      </x:c>
      <x:c r="B809" s="32" t="str">
        <x:v>문학과 예술의 사회사(The Social History of Art)</x:v>
      </x:c>
      <x:c r="C809" s="32" t="str">
        <x:v>아르놀트 하우저 (Arnold Hauser)</x:v>
      </x:c>
      <x:c r="D809" s="32" t="str">
        <x:v>기타</x:v>
      </x:c>
      <x:c r="E809" s="32" t="n">
        <x:v>1951</x:v>
      </x:c>
      <x:c r="F809" s="32" t="n">
        <x:v>0</x:v>
      </x:c>
      <x:c r="G809" s="32" t="n">
        <x:v>0</x:v>
      </x:c>
      <x:c r="H809" s="32"/>
      <x:c r="I809" s="32" t="n">
        <x:f>IF(E809="","",MAX(0,'Scoring Method'!$B$11-E809-IF(E809&lt;0,1,0)))</x:f>
        <x:v>75</x:v>
      </x:c>
      <x:c r="J809" s="32" t="n">
        <x:v>3</x:v>
      </x:c>
      <x:c r="K809" s="32" t="n">
        <x:v>1</x:v>
      </x:c>
      <x:c r="L809" s="32" t="n">
        <x:v>1</x:v>
      </x:c>
      <x:c r="M809" s="32" t="n">
        <x:v>0</x:v>
      </x:c>
      <x:c r="N809" s="32" t="n">
        <x:v>0</x:v>
      </x:c>
      <x:c r="O809" s="32" t="n">
        <x:v>1</x:v>
      </x:c>
      <x:c r="P809" s="37" t="n">
        <x:f>ROUND('Scoring Method'!$B$2*F809/10,1)</x:f>
        <x:v>0</x:v>
      </x:c>
      <x:c r="Q809" s="37" t="n">
        <x:f>ROUND(MIN('Scoring Method'!$B$3,10*G809),1)</x:f>
        <x:v>0</x:v>
      </x:c>
      <x:c r="R809" s="37" t="n">
        <x:f>IF(H809="",0,ROUND('Scoring Method'!$B$4*(101-H809)/100,1))</x:f>
        <x:v>0</x:v>
      </x:c>
      <x:c r="S809" s="37" t="n">
        <x:f>ROUND(IF(I809="",0,7.5*MIN(1,LN(1+I809)/LN(1+'Scoring Method'!$B$10)))+7.5*LN(1+J809)/LN(1+'Scoring Method'!$B$9),1)</x:f>
        <x:v>8.7</x:v>
      </x:c>
      <x:c r="T809" s="37" t="n">
        <x:f>SUM(K809:O809)</x:f>
        <x:v>3</x:v>
      </x:c>
      <x:c r="U809" s="37" t="n">
        <x:f>ROUND(SUM(P809:T809),1)</x:f>
        <x:v>11.7</x:v>
      </x:c>
      <x:c r="V809" s="32"/>
      <x:c r="W809" s="32" t="str">
        <x:v>연도 등록</x:v>
      </x:c>
    </x:row>
    <x:row r="810" ht="24" customHeight="1">
      <x:c r="A810" s="32" t="n">
        <x:v>806</x:v>
      </x:c>
      <x:c r="B810" s="32" t="str">
        <x:v>수학을 공부하고 있다는 착각</x:v>
      </x:c>
      <x:c r="C810" s="32" t="str">
        <x:v>조안호</x:v>
      </x:c>
      <x:c r="D810" s="32" t="str">
        <x:v>기타</x:v>
      </x:c>
      <x:c r="E810" s="32" t="n">
        <x:v>2023</x:v>
      </x:c>
      <x:c r="F810" s="32" t="n">
        <x:v>0</x:v>
      </x:c>
      <x:c r="G810" s="32" t="n">
        <x:v>0</x:v>
      </x:c>
      <x:c r="H810" s="32"/>
      <x:c r="I810" s="32" t="n">
        <x:f>IF(E810="","",MAX(0,'Scoring Method'!$B$11-E810-IF(E810&lt;0,1,0)))</x:f>
        <x:v>3</x:v>
      </x:c>
      <x:c r="J810" s="32" t="n">
        <x:v>4</x:v>
      </x:c>
      <x:c r="K810" s="32" t="n">
        <x:v>1</x:v>
      </x:c>
      <x:c r="L810" s="32" t="n">
        <x:v>1</x:v>
      </x:c>
      <x:c r="M810" s="32" t="n">
        <x:v>0</x:v>
      </x:c>
      <x:c r="N810" s="32" t="n">
        <x:v>0</x:v>
      </x:c>
      <x:c r="O810" s="32" t="n">
        <x:v>1</x:v>
      </x:c>
      <x:c r="P810" s="37" t="n">
        <x:f>ROUND('Scoring Method'!$B$2*F810/10,1)</x:f>
        <x:v>0</x:v>
      </x:c>
      <x:c r="Q810" s="37" t="n">
        <x:f>ROUND(MIN('Scoring Method'!$B$3,10*G810),1)</x:f>
        <x:v>0</x:v>
      </x:c>
      <x:c r="R810" s="37" t="n">
        <x:f>IF(H810="",0,ROUND('Scoring Method'!$B$4*(101-H810)/100,1))</x:f>
        <x:v>0</x:v>
      </x:c>
      <x:c r="S810" s="37" t="n">
        <x:f>ROUND(IF(I810="",0,7.5*MIN(1,LN(1+I810)/LN(1+'Scoring Method'!$B$10)))+7.5*LN(1+J810)/LN(1+'Scoring Method'!$B$9),1)</x:f>
        <x:v>5.7</x:v>
      </x:c>
      <x:c r="T810" s="37" t="n">
        <x:f>SUM(K810:O810)</x:f>
        <x:v>3</x:v>
      </x:c>
      <x:c r="U810" s="37" t="n">
        <x:f>ROUND(SUM(P810:T810),1)</x:f>
        <x:v>8.7</x:v>
      </x:c>
      <x:c r="V810" s="32"/>
      <x:c r="W810" s="32" t="str">
        <x:v>연도 등록</x:v>
      </x:c>
    </x:row>
    <x:row r="811" ht="24" customHeight="1">
      <x:c r="A811" s="32" t="n">
        <x:v>807</x:v>
      </x:c>
      <x:c r="B811" s="32" t="str">
        <x:v>뇌를 훔친 소설가</x:v>
      </x:c>
      <x:c r="C811" s="32" t="str">
        <x:v>석영중 (Suk Young-joong)</x:v>
      </x:c>
      <x:c r="D811" s="32" t="str">
        <x:v>기타</x:v>
      </x:c>
      <x:c r="E811" s="32" t="n">
        <x:v>2011</x:v>
      </x:c>
      <x:c r="F811" s="32" t="n">
        <x:v>0</x:v>
      </x:c>
      <x:c r="G811" s="32" t="n">
        <x:v>0</x:v>
      </x:c>
      <x:c r="H811" s="32"/>
      <x:c r="I811" s="32" t="n">
        <x:f>IF(E811="","",MAX(0,'Scoring Method'!$B$11-E811-IF(E811&lt;0,1,0)))</x:f>
        <x:v>15</x:v>
      </x:c>
      <x:c r="J811" s="32" t="n">
        <x:v>6</x:v>
      </x:c>
      <x:c r="K811" s="32" t="n">
        <x:v>1</x:v>
      </x:c>
      <x:c r="L811" s="32" t="n">
        <x:v>1</x:v>
      </x:c>
      <x:c r="M811" s="32" t="n">
        <x:v>0</x:v>
      </x:c>
      <x:c r="N811" s="32" t="n">
        <x:v>0</x:v>
      </x:c>
      <x:c r="O811" s="32" t="n">
        <x:v>1</x:v>
      </x:c>
      <x:c r="P811" s="37" t="n">
        <x:f>ROUND('Scoring Method'!$B$2*F811/10,1)</x:f>
        <x:v>0</x:v>
      </x:c>
      <x:c r="Q811" s="37" t="n">
        <x:f>ROUND(MIN('Scoring Method'!$B$3,10*G811),1)</x:f>
        <x:v>0</x:v>
      </x:c>
      <x:c r="R811" s="37" t="n">
        <x:f>IF(H811="",0,ROUND('Scoring Method'!$B$4*(101-H811)/100,1))</x:f>
        <x:v>0</x:v>
      </x:c>
      <x:c r="S811" s="37" t="n">
        <x:f>ROUND(IF(I811="",0,7.5*MIN(1,LN(1+I811)/LN(1+'Scoring Method'!$B$10)))+7.5*LN(1+J811)/LN(1+'Scoring Method'!$B$9),1)</x:f>
        <x:v>8.2</x:v>
      </x:c>
      <x:c r="T811" s="37" t="n">
        <x:f>SUM(K811:O811)</x:f>
        <x:v>3</x:v>
      </x:c>
      <x:c r="U811" s="37" t="n">
        <x:f>ROUND(SUM(P811:T811),1)</x:f>
        <x:v>11.2</x:v>
      </x:c>
      <x:c r="V811" s="32"/>
      <x:c r="W811" s="32" t="str">
        <x:v>연도 등록</x:v>
      </x:c>
    </x:row>
    <x:row r="812" ht="24" customHeight="1">
      <x:c r="A812" s="32" t="n">
        <x:v>808</x:v>
      </x:c>
      <x:c r="B812" s="32" t="str">
        <x:v>호모 데우스(Homo Deus: A Brief History of Tomorrow)</x:v>
      </x:c>
      <x:c r="C812" s="32" t="str">
        <x:v>유발 노아 하라리 (Yuval Noah Harari)</x:v>
      </x:c>
      <x:c r="D812" s="32" t="str">
        <x:v>기타</x:v>
      </x:c>
      <x:c r="E812" s="32" t="n">
        <x:v>2017</x:v>
      </x:c>
      <x:c r="F812" s="32" t="n">
        <x:v>0</x:v>
      </x:c>
      <x:c r="G812" s="32" t="n">
        <x:v>0</x:v>
      </x:c>
      <x:c r="H812" s="32"/>
      <x:c r="I812" s="32" t="n">
        <x:f>IF(E812="","",MAX(0,'Scoring Method'!$B$11-E812-IF(E812&lt;0,1,0)))</x:f>
        <x:v>9</x:v>
      </x:c>
      <x:c r="J812" s="32" t="n">
        <x:v>3</x:v>
      </x:c>
      <x:c r="K812" s="32" t="n">
        <x:v>1</x:v>
      </x:c>
      <x:c r="L812" s="32" t="n">
        <x:v>1</x:v>
      </x:c>
      <x:c r="M812" s="32" t="n">
        <x:v>0</x:v>
      </x:c>
      <x:c r="N812" s="32" t="n">
        <x:v>0</x:v>
      </x:c>
      <x:c r="O812" s="32" t="n">
        <x:v>1</x:v>
      </x:c>
      <x:c r="P812" s="37" t="n">
        <x:f>ROUND('Scoring Method'!$B$2*F812/10,1)</x:f>
        <x:v>0</x:v>
      </x:c>
      <x:c r="Q812" s="37" t="n">
        <x:f>ROUND(MIN('Scoring Method'!$B$3,10*G812),1)</x:f>
        <x:v>0</x:v>
      </x:c>
      <x:c r="R812" s="37" t="n">
        <x:f>IF(H812="",0,ROUND('Scoring Method'!$B$4*(101-H812)/100,1))</x:f>
        <x:v>0</x:v>
      </x:c>
      <x:c r="S812" s="37" t="n">
        <x:f>ROUND(IF(I812="",0,7.5*MIN(1,LN(1+I812)/LN(1+'Scoring Method'!$B$10)))+7.5*LN(1+J812)/LN(1+'Scoring Method'!$B$9),1)</x:f>
        <x:v>6.2</x:v>
      </x:c>
      <x:c r="T812" s="37" t="n">
        <x:f>SUM(K812:O812)</x:f>
        <x:v>3</x:v>
      </x:c>
      <x:c r="U812" s="37" t="n">
        <x:f>ROUND(SUM(P812:T812),1)</x:f>
        <x:v>9.2</x:v>
      </x:c>
      <x:c r="V812" s="32"/>
      <x:c r="W812" s="32" t="str">
        <x:v>연도 등록</x:v>
      </x:c>
    </x:row>
    <x:row r="813" ht="24" customHeight="1">
      <x:c r="A813" s="32" t="n">
        <x:v>809</x:v>
      </x:c>
      <x:c r="B813" s="32" t="str">
        <x:v>오십에 읽는 사기</x:v>
      </x:c>
      <x:c r="C813" s="32" t="str">
        <x:v>김영수</x:v>
      </x:c>
      <x:c r="D813" s="32" t="str">
        <x:v>기타</x:v>
      </x:c>
      <x:c r="E813" s="32" t="n">
        <x:v>2023</x:v>
      </x:c>
      <x:c r="F813" s="32" t="n">
        <x:v>0</x:v>
      </x:c>
      <x:c r="G813" s="32" t="n">
        <x:v>0</x:v>
      </x:c>
      <x:c r="H813" s="32"/>
      <x:c r="I813" s="32" t="n">
        <x:f>IF(E813="","",MAX(0,'Scoring Method'!$B$11-E813-IF(E813&lt;0,1,0)))</x:f>
        <x:v>3</x:v>
      </x:c>
      <x:c r="J813" s="32" t="n">
        <x:v>6</x:v>
      </x:c>
      <x:c r="K813" s="32" t="n">
        <x:v>1</x:v>
      </x:c>
      <x:c r="L813" s="32" t="n">
        <x:v>1</x:v>
      </x:c>
      <x:c r="M813" s="32" t="n">
        <x:v>0</x:v>
      </x:c>
      <x:c r="N813" s="32" t="n">
        <x:v>0</x:v>
      </x:c>
      <x:c r="O813" s="32" t="n">
        <x:v>1</x:v>
      </x:c>
      <x:c r="P813" s="37" t="n">
        <x:f>ROUND('Scoring Method'!$B$2*F813/10,1)</x:f>
        <x:v>0</x:v>
      </x:c>
      <x:c r="Q813" s="37" t="n">
        <x:f>ROUND(MIN('Scoring Method'!$B$3,10*G813),1)</x:f>
        <x:v>0</x:v>
      </x:c>
      <x:c r="R813" s="37" t="n">
        <x:f>IF(H813="",0,ROUND('Scoring Method'!$B$4*(101-H813)/100,1))</x:f>
        <x:v>0</x:v>
      </x:c>
      <x:c r="S813" s="37" t="n">
        <x:f>ROUND(IF(I813="",0,7.5*MIN(1,LN(1+I813)/LN(1+'Scoring Method'!$B$10)))+7.5*LN(1+J813)/LN(1+'Scoring Method'!$B$9),1)</x:f>
        <x:v>6.5</x:v>
      </x:c>
      <x:c r="T813" s="37" t="n">
        <x:f>SUM(K813:O813)</x:f>
        <x:v>3</x:v>
      </x:c>
      <x:c r="U813" s="37" t="n">
        <x:f>ROUND(SUM(P813:T813),1)</x:f>
        <x:v>9.5</x:v>
      </x:c>
      <x:c r="V813" s="32"/>
      <x:c r="W813" s="32" t="str">
        <x:v>연도 등록</x:v>
      </x:c>
    </x:row>
    <x:row r="814" ht="24" customHeight="1">
      <x:c r="A814" s="32" t="n">
        <x:v>810</x:v>
      </x:c>
      <x:c r="B814" s="32" t="str">
        <x:v>제국의 충돌</x:v>
      </x:c>
      <x:c r="C814" s="32" t="str">
        <x:v>훙호펑 (Ho-fung Hung)</x:v>
      </x:c>
      <x:c r="D814" s="32" t="str">
        <x:v>경제</x:v>
      </x:c>
      <x:c r="E814" s="32" t="n">
        <x:v>2022</x:v>
      </x:c>
      <x:c r="F814" s="32" t="n">
        <x:v>0</x:v>
      </x:c>
      <x:c r="G814" s="32" t="n">
        <x:v>0</x:v>
      </x:c>
      <x:c r="H814" s="32"/>
      <x:c r="I814" s="32" t="n">
        <x:f>IF(E814="","",MAX(0,'Scoring Method'!$B$11-E814-IF(E814&lt;0,1,0)))</x:f>
        <x:v>4</x:v>
      </x:c>
      <x:c r="J814" s="32" t="n">
        <x:v>5</x:v>
      </x:c>
      <x:c r="K814" s="32" t="n">
        <x:v>1</x:v>
      </x:c>
      <x:c r="L814" s="32" t="n">
        <x:v>1</x:v>
      </x:c>
      <x:c r="M814" s="32" t="n">
        <x:v>0</x:v>
      </x:c>
      <x:c r="N814" s="32" t="n">
        <x:v>0</x:v>
      </x:c>
      <x:c r="O814" s="32" t="n">
        <x:v>1</x:v>
      </x:c>
      <x:c r="P814" s="37" t="n">
        <x:f>ROUND('Scoring Method'!$B$2*F814/10,1)</x:f>
        <x:v>0</x:v>
      </x:c>
      <x:c r="Q814" s="37" t="n">
        <x:f>ROUND(MIN('Scoring Method'!$B$3,10*G814),1)</x:f>
        <x:v>0</x:v>
      </x:c>
      <x:c r="R814" s="37" t="n">
        <x:f>IF(H814="",0,ROUND('Scoring Method'!$B$4*(101-H814)/100,1))</x:f>
        <x:v>0</x:v>
      </x:c>
      <x:c r="S814" s="37" t="n">
        <x:f>ROUND(IF(I814="",0,7.5*MIN(1,LN(1+I814)/LN(1+'Scoring Method'!$B$10)))+7.5*LN(1+J814)/LN(1+'Scoring Method'!$B$9),1)</x:f>
        <x:v>6.4</x:v>
      </x:c>
      <x:c r="T814" s="37" t="n">
        <x:f>SUM(K814:O814)</x:f>
        <x:v>3</x:v>
      </x:c>
      <x:c r="U814" s="37" t="n">
        <x:f>ROUND(SUM(P814:T814),1)</x:f>
        <x:v>9.4</x:v>
      </x:c>
      <x:c r="V814" s="32"/>
      <x:c r="W814" s="32" t="str">
        <x:v>연도 등록</x:v>
      </x:c>
    </x:row>
    <x:row r="815" ht="24" customHeight="1">
      <x:c r="A815" s="32" t="n">
        <x:v>811</x:v>
      </x:c>
      <x:c r="B815" s="32" t="str">
        <x:v>대한민국은 왜?</x:v>
      </x:c>
      <x:c r="C815" s="32" t="str">
        <x:v>김동춘</x:v>
      </x:c>
      <x:c r="D815" s="32" t="str">
        <x:v>기타</x:v>
      </x:c>
      <x:c r="E815" s="32" t="n">
        <x:v>2015</x:v>
      </x:c>
      <x:c r="F815" s="32" t="n">
        <x:v>0</x:v>
      </x:c>
      <x:c r="G815" s="32" t="n">
        <x:v>0</x:v>
      </x:c>
      <x:c r="H815" s="32"/>
      <x:c r="I815" s="32" t="n">
        <x:f>IF(E815="","",MAX(0,'Scoring Method'!$B$11-E815-IF(E815&lt;0,1,0)))</x:f>
        <x:v>11</x:v>
      </x:c>
      <x:c r="J815" s="32" t="n">
        <x:v>7</x:v>
      </x:c>
      <x:c r="K815" s="32" t="n">
        <x:v>1</x:v>
      </x:c>
      <x:c r="L815" s="32" t="n">
        <x:v>1</x:v>
      </x:c>
      <x:c r="M815" s="32" t="n">
        <x:v>0</x:v>
      </x:c>
      <x:c r="N815" s="32" t="n">
        <x:v>0</x:v>
      </x:c>
      <x:c r="O815" s="32" t="n">
        <x:v>1</x:v>
      </x:c>
      <x:c r="P815" s="37" t="n">
        <x:f>ROUND('Scoring Method'!$B$2*F815/10,1)</x:f>
        <x:v>0</x:v>
      </x:c>
      <x:c r="Q815" s="37" t="n">
        <x:f>ROUND(MIN('Scoring Method'!$B$3,10*G815),1)</x:f>
        <x:v>0</x:v>
      </x:c>
      <x:c r="R815" s="37" t="n">
        <x:f>IF(H815="",0,ROUND('Scoring Method'!$B$4*(101-H815)/100,1))</x:f>
        <x:v>0</x:v>
      </x:c>
      <x:c r="S815" s="37" t="n">
        <x:f>ROUND(IF(I815="",0,7.5*MIN(1,LN(1+I815)/LN(1+'Scoring Method'!$B$10)))+7.5*LN(1+J815)/LN(1+'Scoring Method'!$B$9),1)</x:f>
        <x:v>8.2</x:v>
      </x:c>
      <x:c r="T815" s="37" t="n">
        <x:f>SUM(K815:O815)</x:f>
        <x:v>3</x:v>
      </x:c>
      <x:c r="U815" s="37" t="n">
        <x:f>ROUND(SUM(P815:T815),1)</x:f>
        <x:v>11.2</x:v>
      </x:c>
      <x:c r="V815" s="32"/>
      <x:c r="W815" s="32" t="str">
        <x:v>연도 등록</x:v>
      </x:c>
    </x:row>
    <x:row r="816" ht="24" customHeight="1">
      <x:c r="A816" s="32" t="n">
        <x:v>812</x:v>
      </x:c>
      <x:c r="B816" s="32" t="str">
        <x:v>한국의 새 길을 찾다</x:v>
      </x:c>
      <x:c r="C816" s="32" t="str">
        <x:v>한국의 새 길을 찾는 원로 그룹</x:v>
      </x:c>
      <x:c r="D816" s="32" t="str">
        <x:v>기타</x:v>
      </x:c>
      <x:c r="E816" s="32" t="n">
        <x:v>2023</x:v>
      </x:c>
      <x:c r="F816" s="32" t="n">
        <x:v>0</x:v>
      </x:c>
      <x:c r="G816" s="32" t="n">
        <x:v>0</x:v>
      </x:c>
      <x:c r="H816" s="32"/>
      <x:c r="I816" s="32" t="n">
        <x:f>IF(E816="","",MAX(0,'Scoring Method'!$B$11-E816-IF(E816&lt;0,1,0)))</x:f>
        <x:v>3</x:v>
      </x:c>
      <x:c r="J816" s="32" t="n">
        <x:v>6</x:v>
      </x:c>
      <x:c r="K816" s="32" t="n">
        <x:v>1</x:v>
      </x:c>
      <x:c r="L816" s="32" t="n">
        <x:v>1</x:v>
      </x:c>
      <x:c r="M816" s="32" t="n">
        <x:v>0</x:v>
      </x:c>
      <x:c r="N816" s="32" t="n">
        <x:v>0</x:v>
      </x:c>
      <x:c r="O816" s="32" t="n">
        <x:v>1</x:v>
      </x:c>
      <x:c r="P816" s="37" t="n">
        <x:f>ROUND('Scoring Method'!$B$2*F816/10,1)</x:f>
        <x:v>0</x:v>
      </x:c>
      <x:c r="Q816" s="37" t="n">
        <x:f>ROUND(MIN('Scoring Method'!$B$3,10*G816),1)</x:f>
        <x:v>0</x:v>
      </x:c>
      <x:c r="R816" s="37" t="n">
        <x:f>IF(H816="",0,ROUND('Scoring Method'!$B$4*(101-H816)/100,1))</x:f>
        <x:v>0</x:v>
      </x:c>
      <x:c r="S816" s="37" t="n">
        <x:f>ROUND(IF(I816="",0,7.5*MIN(1,LN(1+I816)/LN(1+'Scoring Method'!$B$10)))+7.5*LN(1+J816)/LN(1+'Scoring Method'!$B$9),1)</x:f>
        <x:v>6.5</x:v>
      </x:c>
      <x:c r="T816" s="37" t="n">
        <x:f>SUM(K816:O816)</x:f>
        <x:v>3</x:v>
      </x:c>
      <x:c r="U816" s="37" t="n">
        <x:f>ROUND(SUM(P816:T816),1)</x:f>
        <x:v>9.5</x:v>
      </x:c>
      <x:c r="V816" s="32"/>
      <x:c r="W816" s="32" t="str">
        <x:v>연도 등록</x:v>
      </x:c>
    </x:row>
    <x:row r="817" ht="24" customHeight="1">
      <x:c r="A817" s="32" t="n">
        <x:v>813</x:v>
      </x:c>
      <x:c r="B817" s="32" t="str">
        <x:v>한국인의 발견</x:v>
      </x:c>
      <x:c r="C817" s="32" t="str">
        <x:v>최정운</x:v>
      </x:c>
      <x:c r="D817" s="32" t="str">
        <x:v>기타</x:v>
      </x:c>
      <x:c r="E817" s="32" t="n">
        <x:v>2016</x:v>
      </x:c>
      <x:c r="F817" s="32" t="n">
        <x:v>0</x:v>
      </x:c>
      <x:c r="G817" s="32" t="n">
        <x:v>0</x:v>
      </x:c>
      <x:c r="H817" s="32"/>
      <x:c r="I817" s="32" t="n">
        <x:f>IF(E817="","",MAX(0,'Scoring Method'!$B$11-E817-IF(E817&lt;0,1,0)))</x:f>
        <x:v>10</x:v>
      </x:c>
      <x:c r="J817" s="32" t="n">
        <x:v>6</x:v>
      </x:c>
      <x:c r="K817" s="32" t="n">
        <x:v>1</x:v>
      </x:c>
      <x:c r="L817" s="32" t="n">
        <x:v>1</x:v>
      </x:c>
      <x:c r="M817" s="32" t="n">
        <x:v>0</x:v>
      </x:c>
      <x:c r="N817" s="32" t="n">
        <x:v>0</x:v>
      </x:c>
      <x:c r="O817" s="32" t="n">
        <x:v>1</x:v>
      </x:c>
      <x:c r="P817" s="37" t="n">
        <x:f>ROUND('Scoring Method'!$B$2*F817/10,1)</x:f>
        <x:v>0</x:v>
      </x:c>
      <x:c r="Q817" s="37" t="n">
        <x:f>ROUND(MIN('Scoring Method'!$B$3,10*G817),1)</x:f>
        <x:v>0</x:v>
      </x:c>
      <x:c r="R817" s="37" t="n">
        <x:f>IF(H817="",0,ROUND('Scoring Method'!$B$4*(101-H817)/100,1))</x:f>
        <x:v>0</x:v>
      </x:c>
      <x:c r="S817" s="37" t="n">
        <x:f>ROUND(IF(I817="",0,7.5*MIN(1,LN(1+I817)/LN(1+'Scoring Method'!$B$10)))+7.5*LN(1+J817)/LN(1+'Scoring Method'!$B$9),1)</x:f>
        <x:v>7.8</x:v>
      </x:c>
      <x:c r="T817" s="37" t="n">
        <x:f>SUM(K817:O817)</x:f>
        <x:v>3</x:v>
      </x:c>
      <x:c r="U817" s="37" t="n">
        <x:f>ROUND(SUM(P817:T817),1)</x:f>
        <x:v>10.8</x:v>
      </x:c>
      <x:c r="V817" s="32"/>
      <x:c r="W817" s="32" t="str">
        <x:v>연도 등록</x:v>
      </x:c>
    </x:row>
    <x:row r="818" ht="24" customHeight="1">
      <x:c r="A818" s="32" t="n">
        <x:v>814</x:v>
      </x:c>
      <x:c r="B818" s="32" t="str">
        <x:v>오늘도 그리러 갑니다</x:v>
      </x:c>
      <x:c r="C818" s="32" t="str">
        <x:v>오창환</x:v>
      </x:c>
      <x:c r="D818" s="32" t="str">
        <x:v>에세이</x:v>
      </x:c>
      <x:c r="E818" s="32" t="n">
        <x:v>2023</x:v>
      </x:c>
      <x:c r="F818" s="32" t="n">
        <x:v>0</x:v>
      </x:c>
      <x:c r="G818" s="32" t="n">
        <x:v>0</x:v>
      </x:c>
      <x:c r="H818" s="32"/>
      <x:c r="I818" s="32" t="n">
        <x:f>IF(E818="","",MAX(0,'Scoring Method'!$B$11-E818-IF(E818&lt;0,1,0)))</x:f>
        <x:v>3</x:v>
      </x:c>
      <x:c r="J818" s="32" t="n">
        <x:v>6</x:v>
      </x:c>
      <x:c r="K818" s="32" t="n">
        <x:v>1</x:v>
      </x:c>
      <x:c r="L818" s="32" t="n">
        <x:v>1</x:v>
      </x:c>
      <x:c r="M818" s="32" t="n">
        <x:v>0</x:v>
      </x:c>
      <x:c r="N818" s="32" t="n">
        <x:v>0</x:v>
      </x:c>
      <x:c r="O818" s="32" t="n">
        <x:v>1</x:v>
      </x:c>
      <x:c r="P818" s="37" t="n">
        <x:f>ROUND('Scoring Method'!$B$2*F818/10,1)</x:f>
        <x:v>0</x:v>
      </x:c>
      <x:c r="Q818" s="37" t="n">
        <x:f>ROUND(MIN('Scoring Method'!$B$3,10*G818),1)</x:f>
        <x:v>0</x:v>
      </x:c>
      <x:c r="R818" s="37" t="n">
        <x:f>IF(H818="",0,ROUND('Scoring Method'!$B$4*(101-H818)/100,1))</x:f>
        <x:v>0</x:v>
      </x:c>
      <x:c r="S818" s="37" t="n">
        <x:f>ROUND(IF(I818="",0,7.5*MIN(1,LN(1+I818)/LN(1+'Scoring Method'!$B$10)))+7.5*LN(1+J818)/LN(1+'Scoring Method'!$B$9),1)</x:f>
        <x:v>6.5</x:v>
      </x:c>
      <x:c r="T818" s="37" t="n">
        <x:f>SUM(K818:O818)</x:f>
        <x:v>3</x:v>
      </x:c>
      <x:c r="U818" s="37" t="n">
        <x:f>ROUND(SUM(P818:T818),1)</x:f>
        <x:v>9.5</x:v>
      </x:c>
      <x:c r="V818" s="32"/>
      <x:c r="W818" s="32" t="str">
        <x:v>연도 등록</x:v>
      </x:c>
    </x:row>
    <x:row r="819" ht="24" customHeight="1">
      <x:c r="A819" s="32" t="n">
        <x:v>815</x:v>
      </x:c>
      <x:c r="B819" s="32" t="str">
        <x:v>동조자(The Sympathizer)</x:v>
      </x:c>
      <x:c r="C819" s="32" t="str">
        <x:v>비엣 타인 응우옌 (Viet Thanh Nguyen)</x:v>
      </x:c>
      <x:c r="D819" s="32" t="str">
        <x:v>소설·단편소설</x:v>
      </x:c>
      <x:c r="E819" s="32" t="n">
        <x:v>2015</x:v>
      </x:c>
      <x:c r="F819" s="32" t="n">
        <x:v>0</x:v>
      </x:c>
      <x:c r="G819" s="32" t="n">
        <x:v>0</x:v>
      </x:c>
      <x:c r="H819" s="32"/>
      <x:c r="I819" s="32" t="n">
        <x:f>IF(E819="","",MAX(0,'Scoring Method'!$B$11-E819-IF(E819&lt;0,1,0)))</x:f>
        <x:v>11</x:v>
      </x:c>
      <x:c r="J819" s="32" t="n">
        <x:v>7</x:v>
      </x:c>
      <x:c r="K819" s="32" t="n">
        <x:v>1</x:v>
      </x:c>
      <x:c r="L819" s="32" t="n">
        <x:v>1</x:v>
      </x:c>
      <x:c r="M819" s="32" t="n">
        <x:v>0</x:v>
      </x:c>
      <x:c r="N819" s="32" t="n">
        <x:v>0</x:v>
      </x:c>
      <x:c r="O819" s="32" t="n">
        <x:v>1</x:v>
      </x:c>
      <x:c r="P819" s="37" t="n">
        <x:f>ROUND('Scoring Method'!$B$2*F819/10,1)</x:f>
        <x:v>0</x:v>
      </x:c>
      <x:c r="Q819" s="37" t="n">
        <x:f>ROUND(MIN('Scoring Method'!$B$3,10*G819),1)</x:f>
        <x:v>0</x:v>
      </x:c>
      <x:c r="R819" s="37" t="n">
        <x:f>IF(H819="",0,ROUND('Scoring Method'!$B$4*(101-H819)/100,1))</x:f>
        <x:v>0</x:v>
      </x:c>
      <x:c r="S819" s="37" t="n">
        <x:f>ROUND(IF(I819="",0,7.5*MIN(1,LN(1+I819)/LN(1+'Scoring Method'!$B$10)))+7.5*LN(1+J819)/LN(1+'Scoring Method'!$B$9),1)</x:f>
        <x:v>8.2</x:v>
      </x:c>
      <x:c r="T819" s="37" t="n">
        <x:f>SUM(K819:O819)</x:f>
        <x:v>3</x:v>
      </x:c>
      <x:c r="U819" s="37" t="n">
        <x:f>ROUND(SUM(P819:T819),1)</x:f>
        <x:v>11.2</x:v>
      </x:c>
      <x:c r="V819" s="32"/>
      <x:c r="W819" s="32" t="str">
        <x:v>연도 등록</x:v>
      </x:c>
    </x:row>
    <x:row r="820" ht="24" customHeight="1">
      <x:c r="A820" s="32" t="n">
        <x:v>816</x:v>
      </x:c>
      <x:c r="B820" s="32" t="str">
        <x:v>칩 워(Chip War)</x:v>
      </x:c>
      <x:c r="C820" s="32" t="str">
        <x:v>크리스토퍼 밀러 (Christopher Miller)</x:v>
      </x:c>
      <x:c r="D820" s="32" t="str">
        <x:v>기타</x:v>
      </x:c>
      <x:c r="E820" s="32" t="n">
        <x:v>2023</x:v>
      </x:c>
      <x:c r="F820" s="32" t="n">
        <x:v>0</x:v>
      </x:c>
      <x:c r="G820" s="32" t="n">
        <x:v>0</x:v>
      </x:c>
      <x:c r="H820" s="32"/>
      <x:c r="I820" s="32" t="n">
        <x:f>IF(E820="","",MAX(0,'Scoring Method'!$B$11-E820-IF(E820&lt;0,1,0)))</x:f>
        <x:v>3</x:v>
      </x:c>
      <x:c r="J820" s="32" t="n">
        <x:v>3</x:v>
      </x:c>
      <x:c r="K820" s="32" t="n">
        <x:v>1</x:v>
      </x:c>
      <x:c r="L820" s="32" t="n">
        <x:v>1</x:v>
      </x:c>
      <x:c r="M820" s="32" t="n">
        <x:v>0</x:v>
      </x:c>
      <x:c r="N820" s="32" t="n">
        <x:v>0</x:v>
      </x:c>
      <x:c r="O820" s="32" t="n">
        <x:v>1</x:v>
      </x:c>
      <x:c r="P820" s="37" t="n">
        <x:f>ROUND('Scoring Method'!$B$2*F820/10,1)</x:f>
        <x:v>0</x:v>
      </x:c>
      <x:c r="Q820" s="37" t="n">
        <x:f>ROUND(MIN('Scoring Method'!$B$3,10*G820),1)</x:f>
        <x:v>0</x:v>
      </x:c>
      <x:c r="R820" s="37" t="n">
        <x:f>IF(H820="",0,ROUND('Scoring Method'!$B$4*(101-H820)/100,1))</x:f>
        <x:v>0</x:v>
      </x:c>
      <x:c r="S820" s="37" t="n">
        <x:f>ROUND(IF(I820="",0,7.5*MIN(1,LN(1+I820)/LN(1+'Scoring Method'!$B$10)))+7.5*LN(1+J820)/LN(1+'Scoring Method'!$B$9),1)</x:f>
        <x:v>5.1</x:v>
      </x:c>
      <x:c r="T820" s="37" t="n">
        <x:f>SUM(K820:O820)</x:f>
        <x:v>3</x:v>
      </x:c>
      <x:c r="U820" s="37" t="n">
        <x:f>ROUND(SUM(P820:T820),1)</x:f>
        <x:v>8.1</x:v>
      </x:c>
      <x:c r="V820" s="32"/>
      <x:c r="W820" s="32" t="str">
        <x:v>연도 등록</x:v>
      </x:c>
    </x:row>
    <x:row r="821" ht="24" customHeight="1">
      <x:c r="A821" s="32" t="n">
        <x:v>817</x:v>
      </x:c>
      <x:c r="B821" s="32" t="str">
        <x:v>웃음의 치유력(Anatomy of an Illness as Perceived by the Patient)</x:v>
      </x:c>
      <x:c r="C821" s="32" t="str">
        <x:v>노먼 커즌스 (Norman Cousins)</x:v>
      </x:c>
      <x:c r="D821" s="32" t="str">
        <x:v>에세이</x:v>
      </x:c>
      <x:c r="E821" s="32" t="n">
        <x:v>2007</x:v>
      </x:c>
      <x:c r="F821" s="32" t="n">
        <x:v>0</x:v>
      </x:c>
      <x:c r="G821" s="32" t="n">
        <x:v>0</x:v>
      </x:c>
      <x:c r="H821" s="32"/>
      <x:c r="I821" s="32" t="n">
        <x:f>IF(E821="","",MAX(0,'Scoring Method'!$B$11-E821-IF(E821&lt;0,1,0)))</x:f>
        <x:v>19</x:v>
      </x:c>
      <x:c r="J821" s="32" t="n">
        <x:v>4</x:v>
      </x:c>
      <x:c r="K821" s="32" t="n">
        <x:v>1</x:v>
      </x:c>
      <x:c r="L821" s="32" t="n">
        <x:v>1</x:v>
      </x:c>
      <x:c r="M821" s="32" t="n">
        <x:v>0</x:v>
      </x:c>
      <x:c r="N821" s="32" t="n">
        <x:v>0</x:v>
      </x:c>
      <x:c r="O821" s="32" t="n">
        <x:v>1</x:v>
      </x:c>
      <x:c r="P821" s="37" t="n">
        <x:f>ROUND('Scoring Method'!$B$2*F821/10,1)</x:f>
        <x:v>0</x:v>
      </x:c>
      <x:c r="Q821" s="37" t="n">
        <x:f>ROUND(MIN('Scoring Method'!$B$3,10*G821),1)</x:f>
        <x:v>0</x:v>
      </x:c>
      <x:c r="R821" s="37" t="n">
        <x:f>IF(H821="",0,ROUND('Scoring Method'!$B$4*(101-H821)/100,1))</x:f>
        <x:v>0</x:v>
      </x:c>
      <x:c r="S821" s="37" t="n">
        <x:f>ROUND(IF(I821="",0,7.5*MIN(1,LN(1+I821)/LN(1+'Scoring Method'!$B$10)))+7.5*LN(1+J821)/LN(1+'Scoring Method'!$B$9),1)</x:f>
        <x:v>7.6</x:v>
      </x:c>
      <x:c r="T821" s="37" t="n">
        <x:f>SUM(K821:O821)</x:f>
        <x:v>3</x:v>
      </x:c>
      <x:c r="U821" s="37" t="n">
        <x:f>ROUND(SUM(P821:T821),1)</x:f>
        <x:v>10.6</x:v>
      </x:c>
      <x:c r="V821" s="32"/>
      <x:c r="W821" s="32" t="str">
        <x:v>연도 등록</x:v>
      </x:c>
    </x:row>
    <x:row r="822" ht="24" customHeight="1">
      <x:c r="A822" s="32" t="n">
        <x:v>818</x:v>
      </x:c>
      <x:c r="B822" s="32" t="str">
        <x:v>날씨가 바꾼 세계의 역사</x:v>
      </x:c>
      <x:c r="C822" s="32" t="str">
        <x:v>로날트 디트마르 게르슈테 (Ronald Dietmar Gerste)</x:v>
      </x:c>
      <x:c r="D822" s="32" t="str">
        <x:v>기타</x:v>
      </x:c>
      <x:c r="E822" s="32" t="n">
        <x:v>2022</x:v>
      </x:c>
      <x:c r="F822" s="32" t="n">
        <x:v>0</x:v>
      </x:c>
      <x:c r="G822" s="32" t="n">
        <x:v>0</x:v>
      </x:c>
      <x:c r="H822" s="32"/>
      <x:c r="I822" s="32" t="n">
        <x:f>IF(E822="","",MAX(0,'Scoring Method'!$B$11-E822-IF(E822&lt;0,1,0)))</x:f>
        <x:v>4</x:v>
      </x:c>
      <x:c r="J822" s="32" t="n">
        <x:v>5</x:v>
      </x:c>
      <x:c r="K822" s="32" t="n">
        <x:v>1</x:v>
      </x:c>
      <x:c r="L822" s="32" t="n">
        <x:v>1</x:v>
      </x:c>
      <x:c r="M822" s="32" t="n">
        <x:v>0</x:v>
      </x:c>
      <x:c r="N822" s="32" t="n">
        <x:v>0</x:v>
      </x:c>
      <x:c r="O822" s="32" t="n">
        <x:v>1</x:v>
      </x:c>
      <x:c r="P822" s="37" t="n">
        <x:f>ROUND('Scoring Method'!$B$2*F822/10,1)</x:f>
        <x:v>0</x:v>
      </x:c>
      <x:c r="Q822" s="37" t="n">
        <x:f>ROUND(MIN('Scoring Method'!$B$3,10*G822),1)</x:f>
        <x:v>0</x:v>
      </x:c>
      <x:c r="R822" s="37" t="n">
        <x:f>IF(H822="",0,ROUND('Scoring Method'!$B$4*(101-H822)/100,1))</x:f>
        <x:v>0</x:v>
      </x:c>
      <x:c r="S822" s="37" t="n">
        <x:f>ROUND(IF(I822="",0,7.5*MIN(1,LN(1+I822)/LN(1+'Scoring Method'!$B$10)))+7.5*LN(1+J822)/LN(1+'Scoring Method'!$B$9),1)</x:f>
        <x:v>6.4</x:v>
      </x:c>
      <x:c r="T822" s="37" t="n">
        <x:f>SUM(K822:O822)</x:f>
        <x:v>3</x:v>
      </x:c>
      <x:c r="U822" s="37" t="n">
        <x:f>ROUND(SUM(P822:T822),1)</x:f>
        <x:v>9.4</x:v>
      </x:c>
      <x:c r="V822" s="32"/>
      <x:c r="W822" s="32" t="str">
        <x:v>연도 등록</x:v>
      </x:c>
    </x:row>
    <x:row r="823" ht="24" customHeight="1">
      <x:c r="A823" s="32" t="n">
        <x:v>819</x:v>
      </x:c>
      <x:c r="B823" s="32" t="str">
        <x:v>농담(The Joke)</x:v>
      </x:c>
      <x:c r="C823" s="32" t="str">
        <x:v>밀란 쿤데라(Milan Kundera)</x:v>
      </x:c>
      <x:c r="D823" s="32" t="str">
        <x:v>소설·단편소설</x:v>
      </x:c>
      <x:c r="E823" s="32" t="n">
        <x:v>1967</x:v>
      </x:c>
      <x:c r="F823" s="32" t="n">
        <x:v>0</x:v>
      </x:c>
      <x:c r="G823" s="32" t="n">
        <x:v>0</x:v>
      </x:c>
      <x:c r="H823" s="32"/>
      <x:c r="I823" s="32" t="n">
        <x:f>IF(E823="","",MAX(0,'Scoring Method'!$B$11-E823-IF(E823&lt;0,1,0)))</x:f>
        <x:v>59</x:v>
      </x:c>
      <x:c r="J823" s="32" t="n">
        <x:v>7</x:v>
      </x:c>
      <x:c r="K823" s="32" t="n">
        <x:v>1</x:v>
      </x:c>
      <x:c r="L823" s="32" t="n">
        <x:v>1</x:v>
      </x:c>
      <x:c r="M823" s="32" t="n">
        <x:v>0</x:v>
      </x:c>
      <x:c r="N823" s="32" t="n">
        <x:v>0</x:v>
      </x:c>
      <x:c r="O823" s="32" t="n">
        <x:v>1</x:v>
      </x:c>
      <x:c r="P823" s="37" t="n">
        <x:f>ROUND('Scoring Method'!$B$2*F823/10,1)</x:f>
        <x:v>0</x:v>
      </x:c>
      <x:c r="Q823" s="37" t="n">
        <x:f>ROUND(MIN('Scoring Method'!$B$3,10*G823),1)</x:f>
        <x:v>0</x:v>
      </x:c>
      <x:c r="R823" s="37" t="n">
        <x:f>IF(H823="",0,ROUND('Scoring Method'!$B$4*(101-H823)/100,1))</x:f>
        <x:v>0</x:v>
      </x:c>
      <x:c r="S823" s="37" t="n">
        <x:f>ROUND(IF(I823="",0,7.5*MIN(1,LN(1+I823)/LN(1+'Scoring Method'!$B$10)))+7.5*LN(1+J823)/LN(1+'Scoring Method'!$B$9),1)</x:f>
        <x:v>10.1</x:v>
      </x:c>
      <x:c r="T823" s="37" t="n">
        <x:f>SUM(K823:O823)</x:f>
        <x:v>3</x:v>
      </x:c>
      <x:c r="U823" s="37" t="n">
        <x:f>ROUND(SUM(P823:T823),1)</x:f>
        <x:v>13.1</x:v>
      </x:c>
      <x:c r="V823" s="32"/>
      <x:c r="W823" s="32" t="str">
        <x:v>연도 등록</x:v>
      </x:c>
    </x:row>
    <x:row r="824" ht="24" customHeight="1">
      <x:c r="A824" s="32" t="n">
        <x:v>820</x:v>
      </x:c>
      <x:c r="B824" s="32" t="str">
        <x:v>오! 한강</x:v>
      </x:c>
      <x:c r="C824" s="32" t="str">
        <x:v>허영만·김세영</x:v>
      </x:c>
      <x:c r="D824" s="32" t="str">
        <x:v>기타</x:v>
      </x:c>
      <x:c r="E824" s="32" t="n">
        <x:v>2019</x:v>
      </x:c>
      <x:c r="F824" s="32" t="n">
        <x:v>0</x:v>
      </x:c>
      <x:c r="G824" s="32" t="n">
        <x:v>0</x:v>
      </x:c>
      <x:c r="H824" s="32"/>
      <x:c r="I824" s="32" t="n">
        <x:f>IF(E824="","",MAX(0,'Scoring Method'!$B$11-E824-IF(E824&lt;0,1,0)))</x:f>
        <x:v>7</x:v>
      </x:c>
      <x:c r="J824" s="32" t="n">
        <x:v>8</x:v>
      </x:c>
      <x:c r="K824" s="32" t="n">
        <x:v>1</x:v>
      </x:c>
      <x:c r="L824" s="32" t="n">
        <x:v>1</x:v>
      </x:c>
      <x:c r="M824" s="32" t="n">
        <x:v>0</x:v>
      </x:c>
      <x:c r="N824" s="32" t="n">
        <x:v>0</x:v>
      </x:c>
      <x:c r="O824" s="32" t="n">
        <x:v>1</x:v>
      </x:c>
      <x:c r="P824" s="37" t="n">
        <x:f>ROUND('Scoring Method'!$B$2*F824/10,1)</x:f>
        <x:v>0</x:v>
      </x:c>
      <x:c r="Q824" s="37" t="n">
        <x:f>ROUND(MIN('Scoring Method'!$B$3,10*G824),1)</x:f>
        <x:v>0</x:v>
      </x:c>
      <x:c r="R824" s="37" t="n">
        <x:f>IF(H824="",0,ROUND('Scoring Method'!$B$4*(101-H824)/100,1))</x:f>
        <x:v>0</x:v>
      </x:c>
      <x:c r="S824" s="37" t="n">
        <x:f>ROUND(IF(I824="",0,7.5*MIN(1,LN(1+I824)/LN(1+'Scoring Method'!$B$10)))+7.5*LN(1+J824)/LN(1+'Scoring Method'!$B$9),1)</x:f>
        <x:v>8</x:v>
      </x:c>
      <x:c r="T824" s="37" t="n">
        <x:f>SUM(K824:O824)</x:f>
        <x:v>3</x:v>
      </x:c>
      <x:c r="U824" s="37" t="n">
        <x:f>ROUND(SUM(P824:T824),1)</x:f>
        <x:v>11</x:v>
      </x:c>
      <x:c r="V824" s="32"/>
      <x:c r="W824" s="32" t="str">
        <x:v>연도 등록</x:v>
      </x:c>
    </x:row>
    <x:row r="825" ht="24" customHeight="1">
      <x:c r="A825" s="32" t="n">
        <x:v>821</x:v>
      </x:c>
      <x:c r="B825" s="32" t="str">
        <x:v>맨발의 겐</x:v>
      </x:c>
      <x:c r="C825" s="32" t="str">
        <x:v>나카자와 게이지 (Keiji Nakazawa)</x:v>
      </x:c>
      <x:c r="D825" s="32" t="str">
        <x:v>기타</x:v>
      </x:c>
      <x:c r="E825" s="32" t="n">
        <x:v>2011</x:v>
      </x:c>
      <x:c r="F825" s="32" t="n">
        <x:v>0</x:v>
      </x:c>
      <x:c r="G825" s="32" t="n">
        <x:v>0</x:v>
      </x:c>
      <x:c r="H825" s="32"/>
      <x:c r="I825" s="32" t="n">
        <x:f>IF(E825="","",MAX(0,'Scoring Method'!$B$11-E825-IF(E825&lt;0,1,0)))</x:f>
        <x:v>15</x:v>
      </x:c>
      <x:c r="J825" s="32" t="n">
        <x:v>6</x:v>
      </x:c>
      <x:c r="K825" s="32" t="n">
        <x:v>1</x:v>
      </x:c>
      <x:c r="L825" s="32" t="n">
        <x:v>1</x:v>
      </x:c>
      <x:c r="M825" s="32" t="n">
        <x:v>0</x:v>
      </x:c>
      <x:c r="N825" s="32" t="n">
        <x:v>0</x:v>
      </x:c>
      <x:c r="O825" s="32" t="n">
        <x:v>1</x:v>
      </x:c>
      <x:c r="P825" s="37" t="n">
        <x:f>ROUND('Scoring Method'!$B$2*F825/10,1)</x:f>
        <x:v>0</x:v>
      </x:c>
      <x:c r="Q825" s="37" t="n">
        <x:f>ROUND(MIN('Scoring Method'!$B$3,10*G825),1)</x:f>
        <x:v>0</x:v>
      </x:c>
      <x:c r="R825" s="37" t="n">
        <x:f>IF(H825="",0,ROUND('Scoring Method'!$B$4*(101-H825)/100,1))</x:f>
        <x:v>0</x:v>
      </x:c>
      <x:c r="S825" s="37" t="n">
        <x:f>ROUND(IF(I825="",0,7.5*MIN(1,LN(1+I825)/LN(1+'Scoring Method'!$B$10)))+7.5*LN(1+J825)/LN(1+'Scoring Method'!$B$9),1)</x:f>
        <x:v>8.2</x:v>
      </x:c>
      <x:c r="T825" s="37" t="n">
        <x:f>SUM(K825:O825)</x:f>
        <x:v>3</x:v>
      </x:c>
      <x:c r="U825" s="37" t="n">
        <x:f>ROUND(SUM(P825:T825),1)</x:f>
        <x:v>11.2</x:v>
      </x:c>
      <x:c r="V825" s="32"/>
      <x:c r="W825" s="32" t="str">
        <x:v>연도 등록</x:v>
      </x:c>
    </x:row>
    <x:row r="826" ht="24" customHeight="1">
      <x:c r="A826" s="32" t="n">
        <x:v>822</x:v>
      </x:c>
      <x:c r="B826" s="32" t="str">
        <x:v>아인슈타인과 오펜하이머</x:v>
      </x:c>
      <x:c r="C826" s="32" t="str">
        <x:v>실번 새뮤얼 슈위버 (Silvan Samuel Schweber)</x:v>
      </x:c>
      <x:c r="D826" s="32" t="str">
        <x:v>기타</x:v>
      </x:c>
      <x:c r="E826" s="32" t="n">
        <x:v>2019</x:v>
      </x:c>
      <x:c r="F826" s="32" t="n">
        <x:v>0</x:v>
      </x:c>
      <x:c r="G826" s="32" t="n">
        <x:v>0</x:v>
      </x:c>
      <x:c r="H826" s="32"/>
      <x:c r="I826" s="32" t="n">
        <x:f>IF(E826="","",MAX(0,'Scoring Method'!$B$11-E826-IF(E826&lt;0,1,0)))</x:f>
        <x:v>7</x:v>
      </x:c>
      <x:c r="J826" s="32" t="n">
        <x:v>5</x:v>
      </x:c>
      <x:c r="K826" s="32" t="n">
        <x:v>1</x:v>
      </x:c>
      <x:c r="L826" s="32" t="n">
        <x:v>1</x:v>
      </x:c>
      <x:c r="M826" s="32" t="n">
        <x:v>0</x:v>
      </x:c>
      <x:c r="N826" s="32" t="n">
        <x:v>0</x:v>
      </x:c>
      <x:c r="O826" s="32" t="n">
        <x:v>1</x:v>
      </x:c>
      <x:c r="P826" s="37" t="n">
        <x:f>ROUND('Scoring Method'!$B$2*F826/10,1)</x:f>
        <x:v>0</x:v>
      </x:c>
      <x:c r="Q826" s="37" t="n">
        <x:f>ROUND(MIN('Scoring Method'!$B$3,10*G826),1)</x:f>
        <x:v>0</x:v>
      </x:c>
      <x:c r="R826" s="37" t="n">
        <x:f>IF(H826="",0,ROUND('Scoring Method'!$B$4*(101-H826)/100,1))</x:f>
        <x:v>0</x:v>
      </x:c>
      <x:c r="S826" s="37" t="n">
        <x:f>ROUND(IF(I826="",0,7.5*MIN(1,LN(1+I826)/LN(1+'Scoring Method'!$B$10)))+7.5*LN(1+J826)/LN(1+'Scoring Method'!$B$9),1)</x:f>
        <x:v>7</x:v>
      </x:c>
      <x:c r="T826" s="37" t="n">
        <x:f>SUM(K826:O826)</x:f>
        <x:v>3</x:v>
      </x:c>
      <x:c r="U826" s="37" t="n">
        <x:f>ROUND(SUM(P826:T826),1)</x:f>
        <x:v>10</x:v>
      </x:c>
      <x:c r="V826" s="32"/>
      <x:c r="W826" s="32" t="str">
        <x:v>연도 등록</x:v>
      </x:c>
    </x:row>
    <x:row r="827" ht="24" customHeight="1">
      <x:c r="A827" s="32" t="n">
        <x:v>823</x:v>
      </x:c>
      <x:c r="B827" s="32" t="str">
        <x:v>수호지</x:v>
      </x:c>
      <x:c r="C827" s="32" t="str">
        <x:v>시내암(Shi Nai'an)</x:v>
      </x:c>
      <x:c r="D827" s="32" t="str">
        <x:v>소설·단편소설</x:v>
      </x:c>
      <x:c r="E827" s="32"/>
      <x:c r="F827" s="32" t="n">
        <x:v>0</x:v>
      </x:c>
      <x:c r="G827" s="32" t="n">
        <x:v>0</x:v>
      </x:c>
      <x:c r="H827" s="32"/>
      <x:c r="I827" s="32" t="str">
        <x:f>IF(E827="","",MAX(0,'Scoring Method'!$B$11-E827-IF(E827&lt;0,1,0)))</x:f>
      </x:c>
      <x:c r="J827" s="32" t="n">
        <x:v>3</x:v>
      </x:c>
      <x:c r="K827" s="32" t="n">
        <x:v>1</x:v>
      </x:c>
      <x:c r="L827" s="32" t="n">
        <x:v>1</x:v>
      </x:c>
      <x:c r="M827" s="32" t="n">
        <x:v>1</x:v>
      </x:c>
      <x:c r="N827" s="32" t="n">
        <x:v>0</x:v>
      </x:c>
      <x:c r="O827" s="32" t="n">
        <x:v>1</x:v>
      </x:c>
      <x:c r="P827" s="37" t="n">
        <x:f>ROUND('Scoring Method'!$B$2*F827/10,1)</x:f>
        <x:v>0</x:v>
      </x:c>
      <x:c r="Q827" s="37" t="n">
        <x:f>ROUND(MIN('Scoring Method'!$B$3,10*G827),1)</x:f>
        <x:v>0</x:v>
      </x:c>
      <x:c r="R827" s="37" t="n">
        <x:f>IF(H827="",0,ROUND('Scoring Method'!$B$4*(101-H827)/100,1))</x:f>
        <x:v>0</x:v>
      </x:c>
      <x:c r="S827" s="37" t="n">
        <x:f>ROUND(IF(I827="",0,7.5*MIN(1,LN(1+I827)/LN(1+'Scoring Method'!$B$10)))+7.5*LN(1+J827)/LN(1+'Scoring Method'!$B$9),1)</x:f>
        <x:v>3.5</x:v>
      </x:c>
      <x:c r="T827" s="37" t="n">
        <x:f>SUM(K827:O827)</x:f>
        <x:v>4</x:v>
      </x:c>
      <x:c r="U827" s="37" t="n">
        <x:f>ROUND(SUM(P827:T827),1)</x:f>
        <x:v>7.5</x:v>
      </x:c>
      <x:c r="V827" s="32"/>
      <x:c r="W827" s="32" t="str">
        <x:v>연도 미확인</x:v>
      </x:c>
    </x:row>
    <x:row r="828" ht="24" customHeight="1">
      <x:c r="A828" s="32" t="n">
        <x:v>824</x:v>
      </x:c>
      <x:c r="B828" s="32" t="str">
        <x:v>자폐 스펙트럼과 하이퍼월드</x:v>
      </x:c>
      <x:c r="C828" s="32" t="str">
        <x:v>이케가미 에이코 (Eiko Ikegami)</x:v>
      </x:c>
      <x:c r="D828" s="32" t="str">
        <x:v>기타</x:v>
      </x:c>
      <x:c r="E828" s="32" t="n">
        <x:v>2023</x:v>
      </x:c>
      <x:c r="F828" s="32" t="n">
        <x:v>0</x:v>
      </x:c>
      <x:c r="G828" s="32" t="n">
        <x:v>0</x:v>
      </x:c>
      <x:c r="H828" s="32"/>
      <x:c r="I828" s="32" t="n">
        <x:f>IF(E828="","",MAX(0,'Scoring Method'!$B$11-E828-IF(E828&lt;0,1,0)))</x:f>
        <x:v>3</x:v>
      </x:c>
      <x:c r="J828" s="32" t="n">
        <x:v>4</x:v>
      </x:c>
      <x:c r="K828" s="32" t="n">
        <x:v>1</x:v>
      </x:c>
      <x:c r="L828" s="32" t="n">
        <x:v>1</x:v>
      </x:c>
      <x:c r="M828" s="32" t="n">
        <x:v>0</x:v>
      </x:c>
      <x:c r="N828" s="32" t="n">
        <x:v>0</x:v>
      </x:c>
      <x:c r="O828" s="32" t="n">
        <x:v>1</x:v>
      </x:c>
      <x:c r="P828" s="37" t="n">
        <x:f>ROUND('Scoring Method'!$B$2*F828/10,1)</x:f>
        <x:v>0</x:v>
      </x:c>
      <x:c r="Q828" s="37" t="n">
        <x:f>ROUND(MIN('Scoring Method'!$B$3,10*G828),1)</x:f>
        <x:v>0</x:v>
      </x:c>
      <x:c r="R828" s="37" t="n">
        <x:f>IF(H828="",0,ROUND('Scoring Method'!$B$4*(101-H828)/100,1))</x:f>
        <x:v>0</x:v>
      </x:c>
      <x:c r="S828" s="37" t="n">
        <x:f>ROUND(IF(I828="",0,7.5*MIN(1,LN(1+I828)/LN(1+'Scoring Method'!$B$10)))+7.5*LN(1+J828)/LN(1+'Scoring Method'!$B$9),1)</x:f>
        <x:v>5.7</x:v>
      </x:c>
      <x:c r="T828" s="37" t="n">
        <x:f>SUM(K828:O828)</x:f>
        <x:v>3</x:v>
      </x:c>
      <x:c r="U828" s="37" t="n">
        <x:f>ROUND(SUM(P828:T828),1)</x:f>
        <x:v>8.7</x:v>
      </x:c>
      <x:c r="V828" s="32"/>
      <x:c r="W828" s="32" t="str">
        <x:v>연도 등록</x:v>
      </x:c>
    </x:row>
    <x:row r="829" ht="24" customHeight="1">
      <x:c r="A829" s="32" t="n">
        <x:v>825</x:v>
      </x:c>
      <x:c r="B829" s="32" t="str">
        <x:v>21세기 데모론</x:v>
      </x:c>
      <x:c r="C829" s="32" t="str">
        <x:v>김경화·이토 마사아키</x:v>
      </x:c>
      <x:c r="D829" s="32" t="str">
        <x:v>기타</x:v>
      </x:c>
      <x:c r="E829" s="32" t="n">
        <x:v>2018</x:v>
      </x:c>
      <x:c r="F829" s="32" t="n">
        <x:v>0</x:v>
      </x:c>
      <x:c r="G829" s="32" t="n">
        <x:v>0</x:v>
      </x:c>
      <x:c r="H829" s="32"/>
      <x:c r="I829" s="32" t="n">
        <x:f>IF(E829="","",MAX(0,'Scoring Method'!$B$11-E829-IF(E829&lt;0,1,0)))</x:f>
        <x:v>8</x:v>
      </x:c>
      <x:c r="J829" s="32" t="n">
        <x:v>3</x:v>
      </x:c>
      <x:c r="K829" s="32" t="n">
        <x:v>1</x:v>
      </x:c>
      <x:c r="L829" s="32" t="n">
        <x:v>1</x:v>
      </x:c>
      <x:c r="M829" s="32" t="n">
        <x:v>0</x:v>
      </x:c>
      <x:c r="N829" s="32" t="n">
        <x:v>0</x:v>
      </x:c>
      <x:c r="O829" s="32" t="n">
        <x:v>1</x:v>
      </x:c>
      <x:c r="P829" s="37" t="n">
        <x:f>ROUND('Scoring Method'!$B$2*F829/10,1)</x:f>
        <x:v>0</x:v>
      </x:c>
      <x:c r="Q829" s="37" t="n">
        <x:f>ROUND(MIN('Scoring Method'!$B$3,10*G829),1)</x:f>
        <x:v>0</x:v>
      </x:c>
      <x:c r="R829" s="37" t="n">
        <x:f>IF(H829="",0,ROUND('Scoring Method'!$B$4*(101-H829)/100,1))</x:f>
        <x:v>0</x:v>
      </x:c>
      <x:c r="S829" s="37" t="n">
        <x:f>ROUND(IF(I829="",0,7.5*MIN(1,LN(1+I829)/LN(1+'Scoring Method'!$B$10)))+7.5*LN(1+J829)/LN(1+'Scoring Method'!$B$9),1)</x:f>
        <x:v>6.1</x:v>
      </x:c>
      <x:c r="T829" s="37" t="n">
        <x:f>SUM(K829:O829)</x:f>
        <x:v>3</x:v>
      </x:c>
      <x:c r="U829" s="37" t="n">
        <x:f>ROUND(SUM(P829:T829),1)</x:f>
        <x:v>9.1</x:v>
      </x:c>
      <x:c r="V829" s="32"/>
      <x:c r="W829" s="32" t="str">
        <x:v>연도 등록</x:v>
      </x:c>
    </x:row>
    <x:row r="830" ht="24" customHeight="1">
      <x:c r="A830" s="32" t="n">
        <x:v>826</x:v>
      </x:c>
      <x:c r="B830" s="32" t="str">
        <x:v>최초의 역사 수메르</x:v>
      </x:c>
      <x:c r="C830" s="32" t="str">
        <x:v>김산해</x:v>
      </x:c>
      <x:c r="D830" s="32" t="str">
        <x:v>기타</x:v>
      </x:c>
      <x:c r="E830" s="32" t="n">
        <x:v>2022</x:v>
      </x:c>
      <x:c r="F830" s="32" t="n">
        <x:v>0</x:v>
      </x:c>
      <x:c r="G830" s="32" t="n">
        <x:v>0</x:v>
      </x:c>
      <x:c r="H830" s="32"/>
      <x:c r="I830" s="32" t="n">
        <x:f>IF(E830="","",MAX(0,'Scoring Method'!$B$11-E830-IF(E830&lt;0,1,0)))</x:f>
        <x:v>4</x:v>
      </x:c>
      <x:c r="J830" s="32" t="n">
        <x:v>5</x:v>
      </x:c>
      <x:c r="K830" s="32" t="n">
        <x:v>1</x:v>
      </x:c>
      <x:c r="L830" s="32" t="n">
        <x:v>1</x:v>
      </x:c>
      <x:c r="M830" s="32" t="n">
        <x:v>0</x:v>
      </x:c>
      <x:c r="N830" s="32" t="n">
        <x:v>0</x:v>
      </x:c>
      <x:c r="O830" s="32" t="n">
        <x:v>1</x:v>
      </x:c>
      <x:c r="P830" s="37" t="n">
        <x:f>ROUND('Scoring Method'!$B$2*F830/10,1)</x:f>
        <x:v>0</x:v>
      </x:c>
      <x:c r="Q830" s="37" t="n">
        <x:f>ROUND(MIN('Scoring Method'!$B$3,10*G830),1)</x:f>
        <x:v>0</x:v>
      </x:c>
      <x:c r="R830" s="37" t="n">
        <x:f>IF(H830="",0,ROUND('Scoring Method'!$B$4*(101-H830)/100,1))</x:f>
        <x:v>0</x:v>
      </x:c>
      <x:c r="S830" s="37" t="n">
        <x:f>ROUND(IF(I830="",0,7.5*MIN(1,LN(1+I830)/LN(1+'Scoring Method'!$B$10)))+7.5*LN(1+J830)/LN(1+'Scoring Method'!$B$9),1)</x:f>
        <x:v>6.4</x:v>
      </x:c>
      <x:c r="T830" s="37" t="n">
        <x:f>SUM(K830:O830)</x:f>
        <x:v>3</x:v>
      </x:c>
      <x:c r="U830" s="37" t="n">
        <x:f>ROUND(SUM(P830:T830),1)</x:f>
        <x:v>9.4</x:v>
      </x:c>
      <x:c r="V830" s="32"/>
      <x:c r="W830" s="32" t="str">
        <x:v>연도 등록</x:v>
      </x:c>
    </x:row>
    <x:row r="831" ht="24" customHeight="1">
      <x:c r="A831" s="32" t="n">
        <x:v>827</x:v>
      </x:c>
      <x:c r="B831" s="32" t="str">
        <x:v>파리의 노트르담</x:v>
      </x:c>
      <x:c r="C831" s="32" t="str">
        <x:v>빅토르 위고(Victor-Marie Hugo)</x:v>
      </x:c>
      <x:c r="D831" s="32" t="str">
        <x:v>소설·단편소설</x:v>
      </x:c>
      <x:c r="E831" s="32" t="n">
        <x:v>2016</x:v>
      </x:c>
      <x:c r="F831" s="32" t="n">
        <x:v>0</x:v>
      </x:c>
      <x:c r="G831" s="32" t="n">
        <x:v>0</x:v>
      </x:c>
      <x:c r="H831" s="32"/>
      <x:c r="I831" s="32" t="n">
        <x:f>IF(E831="","",MAX(0,'Scoring Method'!$B$11-E831-IF(E831&lt;0,1,0)))</x:f>
        <x:v>10</x:v>
      </x:c>
      <x:c r="J831" s="32" t="n">
        <x:v>6</x:v>
      </x:c>
      <x:c r="K831" s="32" t="n">
        <x:v>1</x:v>
      </x:c>
      <x:c r="L831" s="32" t="n">
        <x:v>1</x:v>
      </x:c>
      <x:c r="M831" s="32" t="n">
        <x:v>1</x:v>
      </x:c>
      <x:c r="N831" s="32" t="n">
        <x:v>0</x:v>
      </x:c>
      <x:c r="O831" s="32" t="n">
        <x:v>1</x:v>
      </x:c>
      <x:c r="P831" s="37" t="n">
        <x:f>ROUND('Scoring Method'!$B$2*F831/10,1)</x:f>
        <x:v>0</x:v>
      </x:c>
      <x:c r="Q831" s="37" t="n">
        <x:f>ROUND(MIN('Scoring Method'!$B$3,10*G831),1)</x:f>
        <x:v>0</x:v>
      </x:c>
      <x:c r="R831" s="37" t="n">
        <x:f>IF(H831="",0,ROUND('Scoring Method'!$B$4*(101-H831)/100,1))</x:f>
        <x:v>0</x:v>
      </x:c>
      <x:c r="S831" s="37" t="n">
        <x:f>ROUND(IF(I831="",0,7.5*MIN(1,LN(1+I831)/LN(1+'Scoring Method'!$B$10)))+7.5*LN(1+J831)/LN(1+'Scoring Method'!$B$9),1)</x:f>
        <x:v>7.8</x:v>
      </x:c>
      <x:c r="T831" s="37" t="n">
        <x:f>SUM(K831:O831)</x:f>
        <x:v>4</x:v>
      </x:c>
      <x:c r="U831" s="37" t="n">
        <x:f>ROUND(SUM(P831:T831),1)</x:f>
        <x:v>11.8</x:v>
      </x:c>
      <x:c r="V831" s="32"/>
      <x:c r="W831" s="32" t="str">
        <x:v>연도 등록</x:v>
      </x:c>
    </x:row>
    <x:row r="832" ht="24" customHeight="1">
      <x:c r="A832" s="32" t="n">
        <x:v>828</x:v>
      </x:c>
      <x:c r="B832" s="32" t="str">
        <x:v>조선의 사나이거든 풋뽈을 차라</x:v>
      </x:c>
      <x:c r="C832" s="32" t="str">
        <x:v>천정환 (Cheon Jeong-hwan)</x:v>
      </x:c>
      <x:c r="D832" s="32" t="str">
        <x:v>기타</x:v>
      </x:c>
      <x:c r="E832" s="32" t="n">
        <x:v>2010</x:v>
      </x:c>
      <x:c r="F832" s="32" t="n">
        <x:v>0</x:v>
      </x:c>
      <x:c r="G832" s="32" t="n">
        <x:v>0</x:v>
      </x:c>
      <x:c r="H832" s="32"/>
      <x:c r="I832" s="32" t="n">
        <x:f>IF(E832="","",MAX(0,'Scoring Method'!$B$11-E832-IF(E832&lt;0,1,0)))</x:f>
        <x:v>16</x:v>
      </x:c>
      <x:c r="J832" s="32" t="n">
        <x:v>3</x:v>
      </x:c>
      <x:c r="K832" s="32" t="n">
        <x:v>1</x:v>
      </x:c>
      <x:c r="L832" s="32" t="n">
        <x:v>1</x:v>
      </x:c>
      <x:c r="M832" s="32" t="n">
        <x:v>0</x:v>
      </x:c>
      <x:c r="N832" s="32" t="n">
        <x:v>0</x:v>
      </x:c>
      <x:c r="O832" s="32" t="n">
        <x:v>1</x:v>
      </x:c>
      <x:c r="P832" s="37" t="n">
        <x:f>ROUND('Scoring Method'!$B$2*F832/10,1)</x:f>
        <x:v>0</x:v>
      </x:c>
      <x:c r="Q832" s="37" t="n">
        <x:f>ROUND(MIN('Scoring Method'!$B$3,10*G832),1)</x:f>
        <x:v>0</x:v>
      </x:c>
      <x:c r="R832" s="37" t="n">
        <x:f>IF(H832="",0,ROUND('Scoring Method'!$B$4*(101-H832)/100,1))</x:f>
        <x:v>0</x:v>
      </x:c>
      <x:c r="S832" s="37" t="n">
        <x:f>ROUND(IF(I832="",0,7.5*MIN(1,LN(1+I832)/LN(1+'Scoring Method'!$B$10)))+7.5*LN(1+J832)/LN(1+'Scoring Method'!$B$9),1)</x:f>
        <x:v>6.9</x:v>
      </x:c>
      <x:c r="T832" s="37" t="n">
        <x:f>SUM(K832:O832)</x:f>
        <x:v>3</x:v>
      </x:c>
      <x:c r="U832" s="37" t="n">
        <x:f>ROUND(SUM(P832:T832),1)</x:f>
        <x:v>9.9</x:v>
      </x:c>
      <x:c r="V832" s="32"/>
      <x:c r="W832" s="32" t="str">
        <x:v>연도 등록</x:v>
      </x:c>
    </x:row>
    <x:row r="833" ht="24" customHeight="1">
      <x:c r="A833" s="32" t="n">
        <x:v>829</x:v>
      </x:c>
      <x:c r="B833" s="32" t="str">
        <x:v>종교의 흑역사</x:v>
      </x:c>
      <x:c r="C833" s="32" t="str">
        <x:v>오무라 오지로 (Ojiro Omura)</x:v>
      </x:c>
      <x:c r="D833" s="32" t="str">
        <x:v>경제</x:v>
      </x:c>
      <x:c r="E833" s="32" t="n">
        <x:v>2023</x:v>
      </x:c>
      <x:c r="F833" s="32" t="n">
        <x:v>0</x:v>
      </x:c>
      <x:c r="G833" s="32" t="n">
        <x:v>0</x:v>
      </x:c>
      <x:c r="H833" s="32"/>
      <x:c r="I833" s="32" t="n">
        <x:f>IF(E833="","",MAX(0,'Scoring Method'!$B$11-E833-IF(E833&lt;0,1,0)))</x:f>
        <x:v>3</x:v>
      </x:c>
      <x:c r="J833" s="32" t="n">
        <x:v>3</x:v>
      </x:c>
      <x:c r="K833" s="32" t="n">
        <x:v>1</x:v>
      </x:c>
      <x:c r="L833" s="32" t="n">
        <x:v>1</x:v>
      </x:c>
      <x:c r="M833" s="32" t="n">
        <x:v>0</x:v>
      </x:c>
      <x:c r="N833" s="32" t="n">
        <x:v>0</x:v>
      </x:c>
      <x:c r="O833" s="32" t="n">
        <x:v>1</x:v>
      </x:c>
      <x:c r="P833" s="37" t="n">
        <x:f>ROUND('Scoring Method'!$B$2*F833/10,1)</x:f>
        <x:v>0</x:v>
      </x:c>
      <x:c r="Q833" s="37" t="n">
        <x:f>ROUND(MIN('Scoring Method'!$B$3,10*G833),1)</x:f>
        <x:v>0</x:v>
      </x:c>
      <x:c r="R833" s="37" t="n">
        <x:f>IF(H833="",0,ROUND('Scoring Method'!$B$4*(101-H833)/100,1))</x:f>
        <x:v>0</x:v>
      </x:c>
      <x:c r="S833" s="37" t="n">
        <x:f>ROUND(IF(I833="",0,7.5*MIN(1,LN(1+I833)/LN(1+'Scoring Method'!$B$10)))+7.5*LN(1+J833)/LN(1+'Scoring Method'!$B$9),1)</x:f>
        <x:v>5.1</x:v>
      </x:c>
      <x:c r="T833" s="37" t="n">
        <x:f>SUM(K833:O833)</x:f>
        <x:v>3</x:v>
      </x:c>
      <x:c r="U833" s="37" t="n">
        <x:f>ROUND(SUM(P833:T833),1)</x:f>
        <x:v>8.1</x:v>
      </x:c>
      <x:c r="V833" s="32"/>
      <x:c r="W833" s="32" t="str">
        <x:v>연도 등록</x:v>
      </x:c>
    </x:row>
    <x:row r="834" ht="24" customHeight="1">
      <x:c r="A834" s="32" t="n">
        <x:v>830</x:v>
      </x:c>
      <x:c r="B834" s="32" t="str">
        <x:v>이슬람 문화</x:v>
      </x:c>
      <x:c r="C834" s="32" t="str">
        <x:v>이희수</x:v>
      </x:c>
      <x:c r="D834" s="32" t="str">
        <x:v>기타</x:v>
      </x:c>
      <x:c r="E834" s="32" t="n">
        <x:v>2003</x:v>
      </x:c>
      <x:c r="F834" s="32" t="n">
        <x:v>0</x:v>
      </x:c>
      <x:c r="G834" s="32" t="n">
        <x:v>0</x:v>
      </x:c>
      <x:c r="H834" s="32"/>
      <x:c r="I834" s="32" t="n">
        <x:f>IF(E834="","",MAX(0,'Scoring Method'!$B$11-E834-IF(E834&lt;0,1,0)))</x:f>
        <x:v>23</x:v>
      </x:c>
      <x:c r="J834" s="32" t="n">
        <x:v>7</x:v>
      </x:c>
      <x:c r="K834" s="32" t="n">
        <x:v>1</x:v>
      </x:c>
      <x:c r="L834" s="32" t="n">
        <x:v>1</x:v>
      </x:c>
      <x:c r="M834" s="32" t="n">
        <x:v>0</x:v>
      </x:c>
      <x:c r="N834" s="32" t="n">
        <x:v>0</x:v>
      </x:c>
      <x:c r="O834" s="32" t="n">
        <x:v>1</x:v>
      </x:c>
      <x:c r="P834" s="37" t="n">
        <x:f>ROUND('Scoring Method'!$B$2*F834/10,1)</x:f>
        <x:v>0</x:v>
      </x:c>
      <x:c r="Q834" s="37" t="n">
        <x:f>ROUND(MIN('Scoring Method'!$B$3,10*G834),1)</x:f>
        <x:v>0</x:v>
      </x:c>
      <x:c r="R834" s="37" t="n">
        <x:f>IF(H834="",0,ROUND('Scoring Method'!$B$4*(101-H834)/100,1))</x:f>
        <x:v>0</x:v>
      </x:c>
      <x:c r="S834" s="37" t="n">
        <x:f>ROUND(IF(I834="",0,7.5*MIN(1,LN(1+I834)/LN(1+'Scoring Method'!$B$10)))+7.5*LN(1+J834)/LN(1+'Scoring Method'!$B$9),1)</x:f>
        <x:v>9</x:v>
      </x:c>
      <x:c r="T834" s="37" t="n">
        <x:f>SUM(K834:O834)</x:f>
        <x:v>3</x:v>
      </x:c>
      <x:c r="U834" s="37" t="n">
        <x:f>ROUND(SUM(P834:T834),1)</x:f>
        <x:v>12</x:v>
      </x:c>
      <x:c r="V834" s="32"/>
      <x:c r="W834" s="32" t="str">
        <x:v>연도 등록</x:v>
      </x:c>
    </x:row>
    <x:row r="835" ht="24" customHeight="1">
      <x:c r="A835" s="32" t="n">
        <x:v>831</x:v>
      </x:c>
      <x:c r="B835" s="32" t="str">
        <x:v>경제학이 필요한 순간</x:v>
      </x:c>
      <x:c r="C835" s="32" t="str">
        <x:v>김현철 (Hyuncheol Bryant Kim)</x:v>
      </x:c>
      <x:c r="D835" s="32" t="str">
        <x:v>경제</x:v>
      </x:c>
      <x:c r="E835" s="32" t="n">
        <x:v>2023</x:v>
      </x:c>
      <x:c r="F835" s="32" t="n">
        <x:v>0</x:v>
      </x:c>
      <x:c r="G835" s="32" t="n">
        <x:v>0</x:v>
      </x:c>
      <x:c r="H835" s="32"/>
      <x:c r="I835" s="32" t="n">
        <x:f>IF(E835="","",MAX(0,'Scoring Method'!$B$11-E835-IF(E835&lt;0,1,0)))</x:f>
        <x:v>3</x:v>
      </x:c>
      <x:c r="J835" s="32" t="n">
        <x:v>4</x:v>
      </x:c>
      <x:c r="K835" s="32" t="n">
        <x:v>1</x:v>
      </x:c>
      <x:c r="L835" s="32" t="n">
        <x:v>1</x:v>
      </x:c>
      <x:c r="M835" s="32" t="n">
        <x:v>0</x:v>
      </x:c>
      <x:c r="N835" s="32" t="n">
        <x:v>0</x:v>
      </x:c>
      <x:c r="O835" s="32" t="n">
        <x:v>1</x:v>
      </x:c>
      <x:c r="P835" s="37" t="n">
        <x:f>ROUND('Scoring Method'!$B$2*F835/10,1)</x:f>
        <x:v>0</x:v>
      </x:c>
      <x:c r="Q835" s="37" t="n">
        <x:f>ROUND(MIN('Scoring Method'!$B$3,10*G835),1)</x:f>
        <x:v>0</x:v>
      </x:c>
      <x:c r="R835" s="37" t="n">
        <x:f>IF(H835="",0,ROUND('Scoring Method'!$B$4*(101-H835)/100,1))</x:f>
        <x:v>0</x:v>
      </x:c>
      <x:c r="S835" s="37" t="n">
        <x:f>ROUND(IF(I835="",0,7.5*MIN(1,LN(1+I835)/LN(1+'Scoring Method'!$B$10)))+7.5*LN(1+J835)/LN(1+'Scoring Method'!$B$9),1)</x:f>
        <x:v>5.7</x:v>
      </x:c>
      <x:c r="T835" s="37" t="n">
        <x:f>SUM(K835:O835)</x:f>
        <x:v>3</x:v>
      </x:c>
      <x:c r="U835" s="37" t="n">
        <x:f>ROUND(SUM(P835:T835),1)</x:f>
        <x:v>8.7</x:v>
      </x:c>
      <x:c r="V835" s="32"/>
      <x:c r="W835" s="32" t="str">
        <x:v>연도 등록</x:v>
      </x:c>
    </x:row>
    <x:row r="836" ht="24" customHeight="1">
      <x:c r="A836" s="32" t="n">
        <x:v>832</x:v>
      </x:c>
      <x:c r="B836" s="32" t="str">
        <x:v>신의 화살(Arrow of God)</x:v>
      </x:c>
      <x:c r="C836" s="32" t="str">
        <x:v>치누아 아체베(Chinua Achebe)</x:v>
      </x:c>
      <x:c r="D836" s="32" t="str">
        <x:v>소설·단편소설</x:v>
      </x:c>
      <x:c r="E836" s="32" t="n">
        <x:v>1964</x:v>
      </x:c>
      <x:c r="F836" s="32" t="n">
        <x:v>0</x:v>
      </x:c>
      <x:c r="G836" s="32" t="n">
        <x:v>0</x:v>
      </x:c>
      <x:c r="H836" s="32"/>
      <x:c r="I836" s="32" t="n">
        <x:f>IF(E836="","",MAX(0,'Scoring Method'!$B$11-E836-IF(E836&lt;0,1,0)))</x:f>
        <x:v>62</x:v>
      </x:c>
      <x:c r="J836" s="32" t="n">
        <x:v>6</x:v>
      </x:c>
      <x:c r="K836" s="32" t="n">
        <x:v>1</x:v>
      </x:c>
      <x:c r="L836" s="32" t="n">
        <x:v>1</x:v>
      </x:c>
      <x:c r="M836" s="32" t="n">
        <x:v>0</x:v>
      </x:c>
      <x:c r="N836" s="32" t="n">
        <x:v>0</x:v>
      </x:c>
      <x:c r="O836" s="32" t="n">
        <x:v>1</x:v>
      </x:c>
      <x:c r="P836" s="37" t="n">
        <x:f>ROUND('Scoring Method'!$B$2*F836/10,1)</x:f>
        <x:v>0</x:v>
      </x:c>
      <x:c r="Q836" s="37" t="n">
        <x:f>ROUND(MIN('Scoring Method'!$B$3,10*G836),1)</x:f>
        <x:v>0</x:v>
      </x:c>
      <x:c r="R836" s="37" t="n">
        <x:f>IF(H836="",0,ROUND('Scoring Method'!$B$4*(101-H836)/100,1))</x:f>
        <x:v>0</x:v>
      </x:c>
      <x:c r="S836" s="37" t="n">
        <x:f>ROUND(IF(I836="",0,7.5*MIN(1,LN(1+I836)/LN(1+'Scoring Method'!$B$10)))+7.5*LN(1+J836)/LN(1+'Scoring Method'!$B$9),1)</x:f>
        <x:v>9.9</x:v>
      </x:c>
      <x:c r="T836" s="37" t="n">
        <x:f>SUM(K836:O836)</x:f>
        <x:v>3</x:v>
      </x:c>
      <x:c r="U836" s="37" t="n">
        <x:f>ROUND(SUM(P836:T836),1)</x:f>
        <x:v>12.9</x:v>
      </x:c>
      <x:c r="V836" s="32"/>
      <x:c r="W836" s="32" t="str">
        <x:v>연도 등록</x:v>
      </x:c>
    </x:row>
    <x:row r="837" ht="24" customHeight="1">
      <x:c r="A837" s="32" t="n">
        <x:v>833</x:v>
      </x:c>
      <x:c r="B837" s="32" t="str">
        <x:v>고통 구경하는 사회</x:v>
      </x:c>
      <x:c r="C837" s="32" t="str">
        <x:v>김인정</x:v>
      </x:c>
      <x:c r="D837" s="32" t="str">
        <x:v>기타</x:v>
      </x:c>
      <x:c r="E837" s="32" t="n">
        <x:v>2023</x:v>
      </x:c>
      <x:c r="F837" s="32" t="n">
        <x:v>0</x:v>
      </x:c>
      <x:c r="G837" s="32" t="n">
        <x:v>0</x:v>
      </x:c>
      <x:c r="H837" s="32"/>
      <x:c r="I837" s="32" t="n">
        <x:f>IF(E837="","",MAX(0,'Scoring Method'!$B$11-E837-IF(E837&lt;0,1,0)))</x:f>
        <x:v>3</x:v>
      </x:c>
      <x:c r="J837" s="32" t="n">
        <x:v>6</x:v>
      </x:c>
      <x:c r="K837" s="32" t="n">
        <x:v>1</x:v>
      </x:c>
      <x:c r="L837" s="32" t="n">
        <x:v>1</x:v>
      </x:c>
      <x:c r="M837" s="32" t="n">
        <x:v>0</x:v>
      </x:c>
      <x:c r="N837" s="32" t="n">
        <x:v>0</x:v>
      </x:c>
      <x:c r="O837" s="32" t="n">
        <x:v>1</x:v>
      </x:c>
      <x:c r="P837" s="37" t="n">
        <x:f>ROUND('Scoring Method'!$B$2*F837/10,1)</x:f>
        <x:v>0</x:v>
      </x:c>
      <x:c r="Q837" s="37" t="n">
        <x:f>ROUND(MIN('Scoring Method'!$B$3,10*G837),1)</x:f>
        <x:v>0</x:v>
      </x:c>
      <x:c r="R837" s="37" t="n">
        <x:f>IF(H837="",0,ROUND('Scoring Method'!$B$4*(101-H837)/100,1))</x:f>
        <x:v>0</x:v>
      </x:c>
      <x:c r="S837" s="37" t="n">
        <x:f>ROUND(IF(I837="",0,7.5*MIN(1,LN(1+I837)/LN(1+'Scoring Method'!$B$10)))+7.5*LN(1+J837)/LN(1+'Scoring Method'!$B$9),1)</x:f>
        <x:v>6.5</x:v>
      </x:c>
      <x:c r="T837" s="37" t="n">
        <x:f>SUM(K837:O837)</x:f>
        <x:v>3</x:v>
      </x:c>
      <x:c r="U837" s="37" t="n">
        <x:f>ROUND(SUM(P837:T837),1)</x:f>
        <x:v>9.5</x:v>
      </x:c>
      <x:c r="V837" s="32"/>
      <x:c r="W837" s="32" t="str">
        <x:v>연도 등록</x:v>
      </x:c>
    </x:row>
    <x:row r="838" ht="24" customHeight="1">
      <x:c r="A838" s="32" t="n">
        <x:v>834</x:v>
      </x:c>
      <x:c r="B838" s="32" t="str">
        <x:v>가이아의 복수(The Revenge of Gaia)</x:v>
      </x:c>
      <x:c r="C838" s="32" t="str">
        <x:v>제임스 에프라임 러브록 (James Ephraim Lovelock)</x:v>
      </x:c>
      <x:c r="D838" s="32" t="str">
        <x:v>기타</x:v>
      </x:c>
      <x:c r="E838" s="32" t="n">
        <x:v>2008</x:v>
      </x:c>
      <x:c r="F838" s="32" t="n">
        <x:v>0</x:v>
      </x:c>
      <x:c r="G838" s="32" t="n">
        <x:v>0</x:v>
      </x:c>
      <x:c r="H838" s="32"/>
      <x:c r="I838" s="32" t="n">
        <x:f>IF(E838="","",MAX(0,'Scoring Method'!$B$11-E838-IF(E838&lt;0,1,0)))</x:f>
        <x:v>18</x:v>
      </x:c>
      <x:c r="J838" s="32" t="n">
        <x:v>5</x:v>
      </x:c>
      <x:c r="K838" s="32" t="n">
        <x:v>1</x:v>
      </x:c>
      <x:c r="L838" s="32" t="n">
        <x:v>1</x:v>
      </x:c>
      <x:c r="M838" s="32" t="n">
        <x:v>0</x:v>
      </x:c>
      <x:c r="N838" s="32" t="n">
        <x:v>0</x:v>
      </x:c>
      <x:c r="O838" s="32" t="n">
        <x:v>1</x:v>
      </x:c>
      <x:c r="P838" s="37" t="n">
        <x:f>ROUND('Scoring Method'!$B$2*F838/10,1)</x:f>
        <x:v>0</x:v>
      </x:c>
      <x:c r="Q838" s="37" t="n">
        <x:f>ROUND(MIN('Scoring Method'!$B$3,10*G838),1)</x:f>
        <x:v>0</x:v>
      </x:c>
      <x:c r="R838" s="37" t="n">
        <x:f>IF(H838="",0,ROUND('Scoring Method'!$B$4*(101-H838)/100,1))</x:f>
        <x:v>0</x:v>
      </x:c>
      <x:c r="S838" s="37" t="n">
        <x:f>ROUND(IF(I838="",0,7.5*MIN(1,LN(1+I838)/LN(1+'Scoring Method'!$B$10)))+7.5*LN(1+J838)/LN(1+'Scoring Method'!$B$9),1)</x:f>
        <x:v>8</x:v>
      </x:c>
      <x:c r="T838" s="37" t="n">
        <x:f>SUM(K838:O838)</x:f>
        <x:v>3</x:v>
      </x:c>
      <x:c r="U838" s="37" t="n">
        <x:f>ROUND(SUM(P838:T838),1)</x:f>
        <x:v>11</x:v>
      </x:c>
      <x:c r="V838" s="32"/>
      <x:c r="W838" s="32" t="str">
        <x:v>연도 등록</x:v>
      </x:c>
    </x:row>
    <x:row r="839" ht="24" customHeight="1">
      <x:c r="A839" s="32" t="n">
        <x:v>835</x:v>
      </x:c>
      <x:c r="B839" s="32" t="str">
        <x:v>르네 지라르 혹은 폭력의 구조</x:v>
      </x:c>
      <x:c r="C839" s="32" t="str">
        <x:v>김현 (본명 김광남)</x:v>
      </x:c>
      <x:c r="D839" s="32" t="str">
        <x:v>철학</x:v>
      </x:c>
      <x:c r="E839" s="32" t="n">
        <x:v>1996</x:v>
      </x:c>
      <x:c r="F839" s="32" t="n">
        <x:v>0</x:v>
      </x:c>
      <x:c r="G839" s="32" t="n">
        <x:v>0</x:v>
      </x:c>
      <x:c r="H839" s="32"/>
      <x:c r="I839" s="32" t="n">
        <x:f>IF(E839="","",MAX(0,'Scoring Method'!$B$11-E839-IF(E839&lt;0,1,0)))</x:f>
        <x:v>30</x:v>
      </x:c>
      <x:c r="J839" s="32" t="n">
        <x:v>4</x:v>
      </x:c>
      <x:c r="K839" s="32" t="n">
        <x:v>1</x:v>
      </x:c>
      <x:c r="L839" s="32" t="n">
        <x:v>1</x:v>
      </x:c>
      <x:c r="M839" s="32" t="n">
        <x:v>0</x:v>
      </x:c>
      <x:c r="N839" s="32" t="n">
        <x:v>0</x:v>
      </x:c>
      <x:c r="O839" s="32" t="n">
        <x:v>1</x:v>
      </x:c>
      <x:c r="P839" s="37" t="n">
        <x:f>ROUND('Scoring Method'!$B$2*F839/10,1)</x:f>
        <x:v>0</x:v>
      </x:c>
      <x:c r="Q839" s="37" t="n">
        <x:f>ROUND(MIN('Scoring Method'!$B$3,10*G839),1)</x:f>
        <x:v>0</x:v>
      </x:c>
      <x:c r="R839" s="37" t="n">
        <x:f>IF(H839="",0,ROUND('Scoring Method'!$B$4*(101-H839)/100,1))</x:f>
        <x:v>0</x:v>
      </x:c>
      <x:c r="S839" s="37" t="n">
        <x:f>ROUND(IF(I839="",0,7.5*MIN(1,LN(1+I839)/LN(1+'Scoring Method'!$B$10)))+7.5*LN(1+J839)/LN(1+'Scoring Method'!$B$9),1)</x:f>
        <x:v>8.2</x:v>
      </x:c>
      <x:c r="T839" s="37" t="n">
        <x:f>SUM(K839:O839)</x:f>
        <x:v>3</x:v>
      </x:c>
      <x:c r="U839" s="37" t="n">
        <x:f>ROUND(SUM(P839:T839),1)</x:f>
        <x:v>11.2</x:v>
      </x:c>
      <x:c r="V839" s="32"/>
      <x:c r="W839" s="32" t="str">
        <x:v>연도 등록</x:v>
      </x:c>
    </x:row>
    <x:row r="840" ht="24" customHeight="1">
      <x:c r="A840" s="32" t="n">
        <x:v>836</x:v>
      </x:c>
      <x:c r="B840" s="32" t="str">
        <x:v>오십에 읽는 주역</x:v>
      </x:c>
      <x:c r="C840" s="32" t="str">
        <x:v>강기진</x:v>
      </x:c>
      <x:c r="D840" s="32" t="str">
        <x:v>기타</x:v>
      </x:c>
      <x:c r="E840" s="32" t="n">
        <x:v>2023</x:v>
      </x:c>
      <x:c r="F840" s="32" t="n">
        <x:v>0</x:v>
      </x:c>
      <x:c r="G840" s="32" t="n">
        <x:v>0</x:v>
      </x:c>
      <x:c r="H840" s="32"/>
      <x:c r="I840" s="32" t="n">
        <x:f>IF(E840="","",MAX(0,'Scoring Method'!$B$11-E840-IF(E840&lt;0,1,0)))</x:f>
        <x:v>3</x:v>
      </x:c>
      <x:c r="J840" s="32" t="n">
        <x:v>3</x:v>
      </x:c>
      <x:c r="K840" s="32" t="n">
        <x:v>1</x:v>
      </x:c>
      <x:c r="L840" s="32" t="n">
        <x:v>1</x:v>
      </x:c>
      <x:c r="M840" s="32" t="n">
        <x:v>0</x:v>
      </x:c>
      <x:c r="N840" s="32" t="n">
        <x:v>0</x:v>
      </x:c>
      <x:c r="O840" s="32" t="n">
        <x:v>1</x:v>
      </x:c>
      <x:c r="P840" s="37" t="n">
        <x:f>ROUND('Scoring Method'!$B$2*F840/10,1)</x:f>
        <x:v>0</x:v>
      </x:c>
      <x:c r="Q840" s="37" t="n">
        <x:f>ROUND(MIN('Scoring Method'!$B$3,10*G840),1)</x:f>
        <x:v>0</x:v>
      </x:c>
      <x:c r="R840" s="37" t="n">
        <x:f>IF(H840="",0,ROUND('Scoring Method'!$B$4*(101-H840)/100,1))</x:f>
        <x:v>0</x:v>
      </x:c>
      <x:c r="S840" s="37" t="n">
        <x:f>ROUND(IF(I840="",0,7.5*MIN(1,LN(1+I840)/LN(1+'Scoring Method'!$B$10)))+7.5*LN(1+J840)/LN(1+'Scoring Method'!$B$9),1)</x:f>
        <x:v>5.1</x:v>
      </x:c>
      <x:c r="T840" s="37" t="n">
        <x:f>SUM(K840:O840)</x:f>
        <x:v>3</x:v>
      </x:c>
      <x:c r="U840" s="37" t="n">
        <x:f>ROUND(SUM(P840:T840),1)</x:f>
        <x:v>8.1</x:v>
      </x:c>
      <x:c r="V840" s="32"/>
      <x:c r="W840" s="32" t="str">
        <x:v>연도 등록</x:v>
      </x:c>
    </x:row>
    <x:row r="841" ht="24" customHeight="1">
      <x:c r="A841" s="32" t="n">
        <x:v>837</x:v>
      </x:c>
      <x:c r="B841" s="32" t="str">
        <x:v>위대한 사상가들</x:v>
      </x:c>
      <x:c r="C841" s="32" t="str">
        <x:v>카를 테오도어 야스퍼스 (Karl Theodor Jaspers)</x:v>
      </x:c>
      <x:c r="D841" s="32" t="str">
        <x:v>철학</x:v>
      </x:c>
      <x:c r="E841" s="32" t="n">
        <x:v>2005</x:v>
      </x:c>
      <x:c r="F841" s="32" t="n">
        <x:v>0</x:v>
      </x:c>
      <x:c r="G841" s="32" t="n">
        <x:v>0</x:v>
      </x:c>
      <x:c r="H841" s="32"/>
      <x:c r="I841" s="32" t="n">
        <x:f>IF(E841="","",MAX(0,'Scoring Method'!$B$11-E841-IF(E841&lt;0,1,0)))</x:f>
        <x:v>21</x:v>
      </x:c>
      <x:c r="J841" s="32" t="n">
        <x:v>5</x:v>
      </x:c>
      <x:c r="K841" s="32" t="n">
        <x:v>1</x:v>
      </x:c>
      <x:c r="L841" s="32" t="n">
        <x:v>1</x:v>
      </x:c>
      <x:c r="M841" s="32" t="n">
        <x:v>0</x:v>
      </x:c>
      <x:c r="N841" s="32" t="n">
        <x:v>0</x:v>
      </x:c>
      <x:c r="O841" s="32" t="n">
        <x:v>1</x:v>
      </x:c>
      <x:c r="P841" s="37" t="n">
        <x:f>ROUND('Scoring Method'!$B$2*F841/10,1)</x:f>
        <x:v>0</x:v>
      </x:c>
      <x:c r="Q841" s="37" t="n">
        <x:f>ROUND(MIN('Scoring Method'!$B$3,10*G841),1)</x:f>
        <x:v>0</x:v>
      </x:c>
      <x:c r="R841" s="37" t="n">
        <x:f>IF(H841="",0,ROUND('Scoring Method'!$B$4*(101-H841)/100,1))</x:f>
        <x:v>0</x:v>
      </x:c>
      <x:c r="S841" s="37" t="n">
        <x:f>ROUND(IF(I841="",0,7.5*MIN(1,LN(1+I841)/LN(1+'Scoring Method'!$B$10)))+7.5*LN(1+J841)/LN(1+'Scoring Method'!$B$9),1)</x:f>
        <x:v>8.2</x:v>
      </x:c>
      <x:c r="T841" s="37" t="n">
        <x:f>SUM(K841:O841)</x:f>
        <x:v>3</x:v>
      </x:c>
      <x:c r="U841" s="37" t="n">
        <x:f>ROUND(SUM(P841:T841),1)</x:f>
        <x:v>11.2</x:v>
      </x:c>
      <x:c r="V841" s="32"/>
      <x:c r="W841" s="32" t="str">
        <x:v>연도 등록</x:v>
      </x:c>
    </x:row>
    <x:row r="842" ht="24" customHeight="1">
      <x:c r="A842" s="32" t="n">
        <x:v>838</x:v>
      </x:c>
      <x:c r="B842" s="32" t="str">
        <x:v>삼국사기</x:v>
      </x:c>
      <x:c r="C842" s="32" t="str">
        <x:v>김부식 (Kim Busik)</x:v>
      </x:c>
      <x:c r="D842" s="32" t="str">
        <x:v>기타</x:v>
      </x:c>
      <x:c r="E842" s="32" t="n">
        <x:v>1145</x:v>
      </x:c>
      <x:c r="F842" s="32" t="n">
        <x:v>0</x:v>
      </x:c>
      <x:c r="G842" s="32" t="n">
        <x:v>0</x:v>
      </x:c>
      <x:c r="H842" s="32"/>
      <x:c r="I842" s="32" t="n">
        <x:f>IF(E842="","",MAX(0,'Scoring Method'!$B$11-E842-IF(E842&lt;0,1,0)))</x:f>
        <x:v>881</x:v>
      </x:c>
      <x:c r="J842" s="32" t="n">
        <x:v>6</x:v>
      </x:c>
      <x:c r="K842" s="32" t="n">
        <x:v>1</x:v>
      </x:c>
      <x:c r="L842" s="32" t="n">
        <x:v>1</x:v>
      </x:c>
      <x:c r="M842" s="32" t="n">
        <x:v>0</x:v>
      </x:c>
      <x:c r="N842" s="32" t="n">
        <x:v>0</x:v>
      </x:c>
      <x:c r="O842" s="32" t="n">
        <x:v>1</x:v>
      </x:c>
      <x:c r="P842" s="37" t="n">
        <x:f>ROUND('Scoring Method'!$B$2*F842/10,1)</x:f>
        <x:v>0</x:v>
      </x:c>
      <x:c r="Q842" s="37" t="n">
        <x:f>ROUND(MIN('Scoring Method'!$B$3,10*G842),1)</x:f>
        <x:v>0</x:v>
      </x:c>
      <x:c r="R842" s="37" t="n">
        <x:f>IF(H842="",0,ROUND('Scoring Method'!$B$4*(101-H842)/100,1))</x:f>
        <x:v>0</x:v>
      </x:c>
      <x:c r="S842" s="37" t="n">
        <x:f>ROUND(IF(I842="",0,7.5*MIN(1,LN(1+I842)/LN(1+'Scoring Method'!$B$10)))+7.5*LN(1+J842)/LN(1+'Scoring Method'!$B$9),1)</x:f>
        <x:v>12.4</x:v>
      </x:c>
      <x:c r="T842" s="37" t="n">
        <x:f>SUM(K842:O842)</x:f>
        <x:v>3</x:v>
      </x:c>
      <x:c r="U842" s="37" t="n">
        <x:f>ROUND(SUM(P842:T842),1)</x:f>
        <x:v>15.4</x:v>
      </x:c>
      <x:c r="V842" s="32"/>
      <x:c r="W842" s="32" t="str">
        <x:v>연도 등록</x:v>
      </x:c>
    </x:row>
    <x:row r="843" ht="24" customHeight="1">
      <x:c r="A843" s="32" t="n">
        <x:v>839</x:v>
      </x:c>
      <x:c r="B843" s="32" t="str">
        <x:v>오직 나를 위한 미술관</x:v>
      </x:c>
      <x:c r="C843" s="32" t="str">
        <x:v>정여울</x:v>
      </x:c>
      <x:c r="D843" s="32" t="str">
        <x:v>에세이</x:v>
      </x:c>
      <x:c r="E843" s="32" t="n">
        <x:v>2023</x:v>
      </x:c>
      <x:c r="F843" s="32" t="n">
        <x:v>0</x:v>
      </x:c>
      <x:c r="G843" s="32" t="n">
        <x:v>0</x:v>
      </x:c>
      <x:c r="H843" s="32"/>
      <x:c r="I843" s="32" t="n">
        <x:f>IF(E843="","",MAX(0,'Scoring Method'!$B$11-E843-IF(E843&lt;0,1,0)))</x:f>
        <x:v>3</x:v>
      </x:c>
      <x:c r="J843" s="32" t="n">
        <x:v>4</x:v>
      </x:c>
      <x:c r="K843" s="32" t="n">
        <x:v>1</x:v>
      </x:c>
      <x:c r="L843" s="32" t="n">
        <x:v>1</x:v>
      </x:c>
      <x:c r="M843" s="32" t="n">
        <x:v>0</x:v>
      </x:c>
      <x:c r="N843" s="32" t="n">
        <x:v>0</x:v>
      </x:c>
      <x:c r="O843" s="32" t="n">
        <x:v>1</x:v>
      </x:c>
      <x:c r="P843" s="37" t="n">
        <x:f>ROUND('Scoring Method'!$B$2*F843/10,1)</x:f>
        <x:v>0</x:v>
      </x:c>
      <x:c r="Q843" s="37" t="n">
        <x:f>ROUND(MIN('Scoring Method'!$B$3,10*G843),1)</x:f>
        <x:v>0</x:v>
      </x:c>
      <x:c r="R843" s="37" t="n">
        <x:f>IF(H843="",0,ROUND('Scoring Method'!$B$4*(101-H843)/100,1))</x:f>
        <x:v>0</x:v>
      </x:c>
      <x:c r="S843" s="37" t="n">
        <x:f>ROUND(IF(I843="",0,7.5*MIN(1,LN(1+I843)/LN(1+'Scoring Method'!$B$10)))+7.5*LN(1+J843)/LN(1+'Scoring Method'!$B$9),1)</x:f>
        <x:v>5.7</x:v>
      </x:c>
      <x:c r="T843" s="37" t="n">
        <x:f>SUM(K843:O843)</x:f>
        <x:v>3</x:v>
      </x:c>
      <x:c r="U843" s="37" t="n">
        <x:f>ROUND(SUM(P843:T843),1)</x:f>
        <x:v>8.7</x:v>
      </x:c>
      <x:c r="V843" s="32"/>
      <x:c r="W843" s="32" t="str">
        <x:v>연도 등록</x:v>
      </x:c>
    </x:row>
    <x:row r="844" ht="24" customHeight="1">
      <x:c r="A844" s="32" t="n">
        <x:v>840</x:v>
      </x:c>
      <x:c r="B844" s="32" t="str">
        <x:v>세계의 불가사의</x:v>
      </x:c>
      <x:c r="C844" s="32" t="str">
        <x:v>콜린 윌슨·존 그랜트</x:v>
      </x:c>
      <x:c r="D844" s="32" t="str">
        <x:v>기타</x:v>
      </x:c>
      <x:c r="E844" s="32" t="n">
        <x:v>2004</x:v>
      </x:c>
      <x:c r="F844" s="32" t="n">
        <x:v>0</x:v>
      </x:c>
      <x:c r="G844" s="32" t="n">
        <x:v>0</x:v>
      </x:c>
      <x:c r="H844" s="32"/>
      <x:c r="I844" s="32" t="n">
        <x:f>IF(E844="","",MAX(0,'Scoring Method'!$B$11-E844-IF(E844&lt;0,1,0)))</x:f>
        <x:v>22</x:v>
      </x:c>
      <x:c r="J844" s="32" t="n">
        <x:v>6</x:v>
      </x:c>
      <x:c r="K844" s="32" t="n">
        <x:v>1</x:v>
      </x:c>
      <x:c r="L844" s="32" t="n">
        <x:v>1</x:v>
      </x:c>
      <x:c r="M844" s="32" t="n">
        <x:v>0</x:v>
      </x:c>
      <x:c r="N844" s="32" t="n">
        <x:v>0</x:v>
      </x:c>
      <x:c r="O844" s="32" t="n">
        <x:v>1</x:v>
      </x:c>
      <x:c r="P844" s="37" t="n">
        <x:f>ROUND('Scoring Method'!$B$2*F844/10,1)</x:f>
        <x:v>0</x:v>
      </x:c>
      <x:c r="Q844" s="37" t="n">
        <x:f>ROUND(MIN('Scoring Method'!$B$3,10*G844),1)</x:f>
        <x:v>0</x:v>
      </x:c>
      <x:c r="R844" s="37" t="n">
        <x:f>IF(H844="",0,ROUND('Scoring Method'!$B$4*(101-H844)/100,1))</x:f>
        <x:v>0</x:v>
      </x:c>
      <x:c r="S844" s="37" t="n">
        <x:f>ROUND(IF(I844="",0,7.5*MIN(1,LN(1+I844)/LN(1+'Scoring Method'!$B$10)))+7.5*LN(1+J844)/LN(1+'Scoring Method'!$B$9),1)</x:f>
        <x:v>8.7</x:v>
      </x:c>
      <x:c r="T844" s="37" t="n">
        <x:f>SUM(K844:O844)</x:f>
        <x:v>3</x:v>
      </x:c>
      <x:c r="U844" s="37" t="n">
        <x:f>ROUND(SUM(P844:T844),1)</x:f>
        <x:v>11.7</x:v>
      </x:c>
      <x:c r="V844" s="32"/>
      <x:c r="W844" s="32" t="str">
        <x:v>연도 등록</x:v>
      </x:c>
    </x:row>
    <x:row r="845" ht="24" customHeight="1">
      <x:c r="A845" s="32" t="n">
        <x:v>841</x:v>
      </x:c>
      <x:c r="B845" s="32" t="str">
        <x:v>외로움의 습격</x:v>
      </x:c>
      <x:c r="C845" s="32" t="str">
        <x:v>김만권</x:v>
      </x:c>
      <x:c r="D845" s="32" t="str">
        <x:v>철학</x:v>
      </x:c>
      <x:c r="E845" s="32" t="n">
        <x:v>2023</x:v>
      </x:c>
      <x:c r="F845" s="32" t="n">
        <x:v>0</x:v>
      </x:c>
      <x:c r="G845" s="32" t="n">
        <x:v>0</x:v>
      </x:c>
      <x:c r="H845" s="32"/>
      <x:c r="I845" s="32" t="n">
        <x:f>IF(E845="","",MAX(0,'Scoring Method'!$B$11-E845-IF(E845&lt;0,1,0)))</x:f>
        <x:v>3</x:v>
      </x:c>
      <x:c r="J845" s="32" t="n">
        <x:v>7</x:v>
      </x:c>
      <x:c r="K845" s="32" t="n">
        <x:v>1</x:v>
      </x:c>
      <x:c r="L845" s="32" t="n">
        <x:v>1</x:v>
      </x:c>
      <x:c r="M845" s="32" t="n">
        <x:v>0</x:v>
      </x:c>
      <x:c r="N845" s="32" t="n">
        <x:v>0</x:v>
      </x:c>
      <x:c r="O845" s="32" t="n">
        <x:v>1</x:v>
      </x:c>
      <x:c r="P845" s="37" t="n">
        <x:f>ROUND('Scoring Method'!$B$2*F845/10,1)</x:f>
        <x:v>0</x:v>
      </x:c>
      <x:c r="Q845" s="37" t="n">
        <x:f>ROUND(MIN('Scoring Method'!$B$3,10*G845),1)</x:f>
        <x:v>0</x:v>
      </x:c>
      <x:c r="R845" s="37" t="n">
        <x:f>IF(H845="",0,ROUND('Scoring Method'!$B$4*(101-H845)/100,1))</x:f>
        <x:v>0</x:v>
      </x:c>
      <x:c r="S845" s="37" t="n">
        <x:f>ROUND(IF(I845="",0,7.5*MIN(1,LN(1+I845)/LN(1+'Scoring Method'!$B$10)))+7.5*LN(1+J845)/LN(1+'Scoring Method'!$B$9),1)</x:f>
        <x:v>6.9</x:v>
      </x:c>
      <x:c r="T845" s="37" t="n">
        <x:f>SUM(K845:O845)</x:f>
        <x:v>3</x:v>
      </x:c>
      <x:c r="U845" s="37" t="n">
        <x:f>ROUND(SUM(P845:T845),1)</x:f>
        <x:v>9.9</x:v>
      </x:c>
      <x:c r="V845" s="32"/>
      <x:c r="W845" s="32" t="str">
        <x:v>연도 등록</x:v>
      </x:c>
    </x:row>
    <x:row r="846" ht="24" customHeight="1">
      <x:c r="A846" s="32" t="n">
        <x:v>842</x:v>
      </x:c>
      <x:c r="B846" s="32" t="str">
        <x:v>메이지 유신은 어떻게 가능했는가</x:v>
      </x:c>
      <x:c r="C846" s="32" t="str">
        <x:v>박훈 (Park Hun)</x:v>
      </x:c>
      <x:c r="D846" s="32" t="str">
        <x:v>기타</x:v>
      </x:c>
      <x:c r="E846" s="32" t="n">
        <x:v>2014</x:v>
      </x:c>
      <x:c r="F846" s="32" t="n">
        <x:v>0</x:v>
      </x:c>
      <x:c r="G846" s="32" t="n">
        <x:v>0</x:v>
      </x:c>
      <x:c r="H846" s="32"/>
      <x:c r="I846" s="32" t="n">
        <x:f>IF(E846="","",MAX(0,'Scoring Method'!$B$11-E846-IF(E846&lt;0,1,0)))</x:f>
        <x:v>12</x:v>
      </x:c>
      <x:c r="J846" s="32" t="n">
        <x:v>3</x:v>
      </x:c>
      <x:c r="K846" s="32" t="n">
        <x:v>1</x:v>
      </x:c>
      <x:c r="L846" s="32" t="n">
        <x:v>1</x:v>
      </x:c>
      <x:c r="M846" s="32" t="n">
        <x:v>0</x:v>
      </x:c>
      <x:c r="N846" s="32" t="n">
        <x:v>0</x:v>
      </x:c>
      <x:c r="O846" s="32" t="n">
        <x:v>1</x:v>
      </x:c>
      <x:c r="P846" s="37" t="n">
        <x:f>ROUND('Scoring Method'!$B$2*F846/10,1)</x:f>
        <x:v>0</x:v>
      </x:c>
      <x:c r="Q846" s="37" t="n">
        <x:f>ROUND(MIN('Scoring Method'!$B$3,10*G846),1)</x:f>
        <x:v>0</x:v>
      </x:c>
      <x:c r="R846" s="37" t="n">
        <x:f>IF(H846="",0,ROUND('Scoring Method'!$B$4*(101-H846)/100,1))</x:f>
        <x:v>0</x:v>
      </x:c>
      <x:c r="S846" s="37" t="n">
        <x:f>ROUND(IF(I846="",0,7.5*MIN(1,LN(1+I846)/LN(1+'Scoring Method'!$B$10)))+7.5*LN(1+J846)/LN(1+'Scoring Method'!$B$9),1)</x:f>
        <x:v>6.6</x:v>
      </x:c>
      <x:c r="T846" s="37" t="n">
        <x:f>SUM(K846:O846)</x:f>
        <x:v>3</x:v>
      </x:c>
      <x:c r="U846" s="37" t="n">
        <x:f>ROUND(SUM(P846:T846),1)</x:f>
        <x:v>9.6</x:v>
      </x:c>
      <x:c r="V846" s="32"/>
      <x:c r="W846" s="32" t="str">
        <x:v>연도 등록</x:v>
      </x:c>
    </x:row>
    <x:row r="847" ht="24" customHeight="1">
      <x:c r="A847" s="32" t="n">
        <x:v>843</x:v>
      </x:c>
      <x:c r="B847" s="32" t="str">
        <x:v>김종필 증언록</x:v>
      </x:c>
      <x:c r="C847" s="32" t="str">
        <x:v>김종필</x:v>
      </x:c>
      <x:c r="D847" s="32" t="str">
        <x:v>에세이</x:v>
      </x:c>
      <x:c r="E847" s="32" t="n">
        <x:v>2016</x:v>
      </x:c>
      <x:c r="F847" s="32" t="n">
        <x:v>0</x:v>
      </x:c>
      <x:c r="G847" s="32" t="n">
        <x:v>0</x:v>
      </x:c>
      <x:c r="H847" s="32"/>
      <x:c r="I847" s="32" t="n">
        <x:f>IF(E847="","",MAX(0,'Scoring Method'!$B$11-E847-IF(E847&lt;0,1,0)))</x:f>
        <x:v>10</x:v>
      </x:c>
      <x:c r="J847" s="32" t="n">
        <x:v>3</x:v>
      </x:c>
      <x:c r="K847" s="32" t="n">
        <x:v>1</x:v>
      </x:c>
      <x:c r="L847" s="32" t="n">
        <x:v>1</x:v>
      </x:c>
      <x:c r="M847" s="32" t="n">
        <x:v>0</x:v>
      </x:c>
      <x:c r="N847" s="32" t="n">
        <x:v>0</x:v>
      </x:c>
      <x:c r="O847" s="32" t="n">
        <x:v>1</x:v>
      </x:c>
      <x:c r="P847" s="37" t="n">
        <x:f>ROUND('Scoring Method'!$B$2*F847/10,1)</x:f>
        <x:v>0</x:v>
      </x:c>
      <x:c r="Q847" s="37" t="n">
        <x:f>ROUND(MIN('Scoring Method'!$B$3,10*G847),1)</x:f>
        <x:v>0</x:v>
      </x:c>
      <x:c r="R847" s="37" t="n">
        <x:f>IF(H847="",0,ROUND('Scoring Method'!$B$4*(101-H847)/100,1))</x:f>
        <x:v>0</x:v>
      </x:c>
      <x:c r="S847" s="37" t="n">
        <x:f>ROUND(IF(I847="",0,7.5*MIN(1,LN(1+I847)/LN(1+'Scoring Method'!$B$10)))+7.5*LN(1+J847)/LN(1+'Scoring Method'!$B$9),1)</x:f>
        <x:v>6.4</x:v>
      </x:c>
      <x:c r="T847" s="37" t="n">
        <x:f>SUM(K847:O847)</x:f>
        <x:v>3</x:v>
      </x:c>
      <x:c r="U847" s="37" t="n">
        <x:f>ROUND(SUM(P847:T847),1)</x:f>
        <x:v>9.4</x:v>
      </x:c>
      <x:c r="V847" s="32"/>
      <x:c r="W847" s="32" t="str">
        <x:v>연도 등록</x:v>
      </x:c>
    </x:row>
    <x:row r="848" ht="24" customHeight="1">
      <x:c r="A848" s="32" t="n">
        <x:v>844</x:v>
      </x:c>
      <x:c r="B848" s="32" t="str">
        <x:v>잊혀진 질문</x:v>
      </x:c>
      <x:c r="C848" s="32" t="str">
        <x:v>차동엽</x:v>
      </x:c>
      <x:c r="D848" s="32" t="str">
        <x:v>에세이</x:v>
      </x:c>
      <x:c r="E848" s="32"/>
      <x:c r="F848" s="32" t="n">
        <x:v>0</x:v>
      </x:c>
      <x:c r="G848" s="32" t="n">
        <x:v>0</x:v>
      </x:c>
      <x:c r="H848" s="32"/>
      <x:c r="I848" s="32" t="str">
        <x:f>IF(E848="","",MAX(0,'Scoring Method'!$B$11-E848-IF(E848&lt;0,1,0)))</x:f>
      </x:c>
      <x:c r="J848" s="32" t="n">
        <x:v>7</x:v>
      </x:c>
      <x:c r="K848" s="32" t="n">
        <x:v>1</x:v>
      </x:c>
      <x:c r="L848" s="32" t="n">
        <x:v>1</x:v>
      </x:c>
      <x:c r="M848" s="32" t="n">
        <x:v>0</x:v>
      </x:c>
      <x:c r="N848" s="32" t="n">
        <x:v>0</x:v>
      </x:c>
      <x:c r="O848" s="32" t="n">
        <x:v>1</x:v>
      </x:c>
      <x:c r="P848" s="37" t="n">
        <x:f>ROUND('Scoring Method'!$B$2*F848/10,1)</x:f>
        <x:v>0</x:v>
      </x:c>
      <x:c r="Q848" s="37" t="n">
        <x:f>ROUND(MIN('Scoring Method'!$B$3,10*G848),1)</x:f>
        <x:v>0</x:v>
      </x:c>
      <x:c r="R848" s="37" t="n">
        <x:f>IF(H848="",0,ROUND('Scoring Method'!$B$4*(101-H848)/100,1))</x:f>
        <x:v>0</x:v>
      </x:c>
      <x:c r="S848" s="37" t="n">
        <x:f>ROUND(IF(I848="",0,7.5*MIN(1,LN(1+I848)/LN(1+'Scoring Method'!$B$10)))+7.5*LN(1+J848)/LN(1+'Scoring Method'!$B$9),1)</x:f>
        <x:v>5.2</x:v>
      </x:c>
      <x:c r="T848" s="37" t="n">
        <x:f>SUM(K848:O848)</x:f>
        <x:v>3</x:v>
      </x:c>
      <x:c r="U848" s="37" t="n">
        <x:f>ROUND(SUM(P848:T848),1)</x:f>
        <x:v>8.2</x:v>
      </x:c>
      <x:c r="V848" s="32"/>
      <x:c r="W848" s="32" t="str">
        <x:v>연도 미확인</x:v>
      </x:c>
    </x:row>
    <x:row r="849" ht="24" customHeight="1">
      <x:c r="A849" s="32" t="n">
        <x:v>845</x:v>
      </x:c>
      <x:c r="B849" s="32" t="str">
        <x:v>백만장자의 마지막 질문</x:v>
      </x:c>
      <x:c r="C849" s="32" t="str">
        <x:v>김용규</x:v>
      </x:c>
      <x:c r="D849" s="32" t="str">
        <x:v>철학</x:v>
      </x:c>
      <x:c r="E849" s="32" t="n">
        <x:v>2013</x:v>
      </x:c>
      <x:c r="F849" s="32" t="n">
        <x:v>0</x:v>
      </x:c>
      <x:c r="G849" s="32" t="n">
        <x:v>0</x:v>
      </x:c>
      <x:c r="H849" s="32"/>
      <x:c r="I849" s="32" t="n">
        <x:f>IF(E849="","",MAX(0,'Scoring Method'!$B$11-E849-IF(E849&lt;0,1,0)))</x:f>
        <x:v>13</x:v>
      </x:c>
      <x:c r="J849" s="32" t="n">
        <x:v>7</x:v>
      </x:c>
      <x:c r="K849" s="32" t="n">
        <x:v>1</x:v>
      </x:c>
      <x:c r="L849" s="32" t="n">
        <x:v>1</x:v>
      </x:c>
      <x:c r="M849" s="32" t="n">
        <x:v>0</x:v>
      </x:c>
      <x:c r="N849" s="32" t="n">
        <x:v>0</x:v>
      </x:c>
      <x:c r="O849" s="32" t="n">
        <x:v>1</x:v>
      </x:c>
      <x:c r="P849" s="37" t="n">
        <x:f>ROUND('Scoring Method'!$B$2*F849/10,1)</x:f>
        <x:v>0</x:v>
      </x:c>
      <x:c r="Q849" s="37" t="n">
        <x:f>ROUND(MIN('Scoring Method'!$B$3,10*G849),1)</x:f>
        <x:v>0</x:v>
      </x:c>
      <x:c r="R849" s="37" t="n">
        <x:f>IF(H849="",0,ROUND('Scoring Method'!$B$4*(101-H849)/100,1))</x:f>
        <x:v>0</x:v>
      </x:c>
      <x:c r="S849" s="37" t="n">
        <x:f>ROUND(IF(I849="",0,7.5*MIN(1,LN(1+I849)/LN(1+'Scoring Method'!$B$10)))+7.5*LN(1+J849)/LN(1+'Scoring Method'!$B$9),1)</x:f>
        <x:v>8.4</x:v>
      </x:c>
      <x:c r="T849" s="37" t="n">
        <x:f>SUM(K849:O849)</x:f>
        <x:v>3</x:v>
      </x:c>
      <x:c r="U849" s="37" t="n">
        <x:f>ROUND(SUM(P849:T849),1)</x:f>
        <x:v>11.4</x:v>
      </x:c>
      <x:c r="V849" s="32"/>
      <x:c r="W849" s="32" t="str">
        <x:v>연도 등록</x:v>
      </x:c>
    </x:row>
    <x:row r="850" ht="24" customHeight="1">
      <x:c r="A850" s="32" t="n">
        <x:v>846</x:v>
      </x:c>
      <x:c r="B850" s="32" t="str">
        <x:v>마흔에 읽는 쇼펜하우어</x:v>
      </x:c>
      <x:c r="C850" s="32" t="str">
        <x:v>강용수 (Kang Yong-soo)</x:v>
      </x:c>
      <x:c r="D850" s="32" t="str">
        <x:v>철학</x:v>
      </x:c>
      <x:c r="E850" s="32" t="n">
        <x:v>2023</x:v>
      </x:c>
      <x:c r="F850" s="32" t="n">
        <x:v>0</x:v>
      </x:c>
      <x:c r="G850" s="32" t="n">
        <x:v>0</x:v>
      </x:c>
      <x:c r="H850" s="32"/>
      <x:c r="I850" s="32" t="n">
        <x:f>IF(E850="","",MAX(0,'Scoring Method'!$B$11-E850-IF(E850&lt;0,1,0)))</x:f>
        <x:v>3</x:v>
      </x:c>
      <x:c r="J850" s="32" t="n">
        <x:v>7</x:v>
      </x:c>
      <x:c r="K850" s="32" t="n">
        <x:v>1</x:v>
      </x:c>
      <x:c r="L850" s="32" t="n">
        <x:v>1</x:v>
      </x:c>
      <x:c r="M850" s="32" t="n">
        <x:v>0</x:v>
      </x:c>
      <x:c r="N850" s="32" t="n">
        <x:v>0</x:v>
      </x:c>
      <x:c r="O850" s="32" t="n">
        <x:v>1</x:v>
      </x:c>
      <x:c r="P850" s="37" t="n">
        <x:f>ROUND('Scoring Method'!$B$2*F850/10,1)</x:f>
        <x:v>0</x:v>
      </x:c>
      <x:c r="Q850" s="37" t="n">
        <x:f>ROUND(MIN('Scoring Method'!$B$3,10*G850),1)</x:f>
        <x:v>0</x:v>
      </x:c>
      <x:c r="R850" s="37" t="n">
        <x:f>IF(H850="",0,ROUND('Scoring Method'!$B$4*(101-H850)/100,1))</x:f>
        <x:v>0</x:v>
      </x:c>
      <x:c r="S850" s="37" t="n">
        <x:f>ROUND(IF(I850="",0,7.5*MIN(1,LN(1+I850)/LN(1+'Scoring Method'!$B$10)))+7.5*LN(1+J850)/LN(1+'Scoring Method'!$B$9),1)</x:f>
        <x:v>6.9</x:v>
      </x:c>
      <x:c r="T850" s="37" t="n">
        <x:f>SUM(K850:O850)</x:f>
        <x:v>3</x:v>
      </x:c>
      <x:c r="U850" s="37" t="n">
        <x:f>ROUND(SUM(P850:T850),1)</x:f>
        <x:v>9.9</x:v>
      </x:c>
      <x:c r="V850" s="32"/>
      <x:c r="W850" s="32" t="str">
        <x:v>연도 등록</x:v>
      </x:c>
    </x:row>
    <x:row r="851" ht="24" customHeight="1">
      <x:c r="A851" s="32" t="n">
        <x:v>847</x:v>
      </x:c>
      <x:c r="B851" s="32" t="str">
        <x:v>아라비아의 로렌스(Lawrence in Arabia)</x:v>
      </x:c>
      <x:c r="C851" s="32" t="str">
        <x:v>스콧 앤더슨 (Scott Anderson)</x:v>
      </x:c>
      <x:c r="D851" s="32" t="str">
        <x:v>기타</x:v>
      </x:c>
      <x:c r="E851" s="32" t="n">
        <x:v>2017</x:v>
      </x:c>
      <x:c r="F851" s="32" t="n">
        <x:v>0</x:v>
      </x:c>
      <x:c r="G851" s="32" t="n">
        <x:v>0</x:v>
      </x:c>
      <x:c r="H851" s="32"/>
      <x:c r="I851" s="32" t="n">
        <x:f>IF(E851="","",MAX(0,'Scoring Method'!$B$11-E851-IF(E851&lt;0,1,0)))</x:f>
        <x:v>9</x:v>
      </x:c>
      <x:c r="J851" s="32" t="n">
        <x:v>6</x:v>
      </x:c>
      <x:c r="K851" s="32" t="n">
        <x:v>1</x:v>
      </x:c>
      <x:c r="L851" s="32" t="n">
        <x:v>1</x:v>
      </x:c>
      <x:c r="M851" s="32" t="n">
        <x:v>0</x:v>
      </x:c>
      <x:c r="N851" s="32" t="n">
        <x:v>0</x:v>
      </x:c>
      <x:c r="O851" s="32" t="n">
        <x:v>1</x:v>
      </x:c>
      <x:c r="P851" s="37" t="n">
        <x:f>ROUND('Scoring Method'!$B$2*F851/10,1)</x:f>
        <x:v>0</x:v>
      </x:c>
      <x:c r="Q851" s="37" t="n">
        <x:f>ROUND(MIN('Scoring Method'!$B$3,10*G851),1)</x:f>
        <x:v>0</x:v>
      </x:c>
      <x:c r="R851" s="37" t="n">
        <x:f>IF(H851="",0,ROUND('Scoring Method'!$B$4*(101-H851)/100,1))</x:f>
        <x:v>0</x:v>
      </x:c>
      <x:c r="S851" s="37" t="n">
        <x:f>ROUND(IF(I851="",0,7.5*MIN(1,LN(1+I851)/LN(1+'Scoring Method'!$B$10)))+7.5*LN(1+J851)/LN(1+'Scoring Method'!$B$9),1)</x:f>
        <x:v>7.6</x:v>
      </x:c>
      <x:c r="T851" s="37" t="n">
        <x:f>SUM(K851:O851)</x:f>
        <x:v>3</x:v>
      </x:c>
      <x:c r="U851" s="37" t="n">
        <x:f>ROUND(SUM(P851:T851),1)</x:f>
        <x:v>10.6</x:v>
      </x:c>
      <x:c r="V851" s="32"/>
      <x:c r="W851" s="32" t="str">
        <x:v>연도 등록</x:v>
      </x:c>
    </x:row>
    <x:row r="852" ht="24" customHeight="1">
      <x:c r="A852" s="32" t="n">
        <x:v>848</x:v>
      </x:c>
      <x:c r="B852" s="32" t="str">
        <x:v>역사를 바꾼 권력자들(Personality and Power)</x:v>
      </x:c>
      <x:c r="C852" s="32" t="str">
        <x:v>이언 커쇼 (Ian Kershaw)</x:v>
      </x:c>
      <x:c r="D852" s="32" t="str">
        <x:v>기타</x:v>
      </x:c>
      <x:c r="E852" s="32" t="n">
        <x:v>2023</x:v>
      </x:c>
      <x:c r="F852" s="32" t="n">
        <x:v>0</x:v>
      </x:c>
      <x:c r="G852" s="32" t="n">
        <x:v>0</x:v>
      </x:c>
      <x:c r="H852" s="32"/>
      <x:c r="I852" s="32" t="n">
        <x:f>IF(E852="","",MAX(0,'Scoring Method'!$B$11-E852-IF(E852&lt;0,1,0)))</x:f>
        <x:v>3</x:v>
      </x:c>
      <x:c r="J852" s="32" t="n">
        <x:v>7</x:v>
      </x:c>
      <x:c r="K852" s="32" t="n">
        <x:v>1</x:v>
      </x:c>
      <x:c r="L852" s="32" t="n">
        <x:v>1</x:v>
      </x:c>
      <x:c r="M852" s="32" t="n">
        <x:v>0</x:v>
      </x:c>
      <x:c r="N852" s="32" t="n">
        <x:v>0</x:v>
      </x:c>
      <x:c r="O852" s="32" t="n">
        <x:v>1</x:v>
      </x:c>
      <x:c r="P852" s="37" t="n">
        <x:f>ROUND('Scoring Method'!$B$2*F852/10,1)</x:f>
        <x:v>0</x:v>
      </x:c>
      <x:c r="Q852" s="37" t="n">
        <x:f>ROUND(MIN('Scoring Method'!$B$3,10*G852),1)</x:f>
        <x:v>0</x:v>
      </x:c>
      <x:c r="R852" s="37" t="n">
        <x:f>IF(H852="",0,ROUND('Scoring Method'!$B$4*(101-H852)/100,1))</x:f>
        <x:v>0</x:v>
      </x:c>
      <x:c r="S852" s="37" t="n">
        <x:f>ROUND(IF(I852="",0,7.5*MIN(1,LN(1+I852)/LN(1+'Scoring Method'!$B$10)))+7.5*LN(1+J852)/LN(1+'Scoring Method'!$B$9),1)</x:f>
        <x:v>6.9</x:v>
      </x:c>
      <x:c r="T852" s="37" t="n">
        <x:f>SUM(K852:O852)</x:f>
        <x:v>3</x:v>
      </x:c>
      <x:c r="U852" s="37" t="n">
        <x:f>ROUND(SUM(P852:T852),1)</x:f>
        <x:v>9.9</x:v>
      </x:c>
      <x:c r="V852" s="32"/>
      <x:c r="W852" s="32" t="str">
        <x:v>연도 등록</x:v>
      </x:c>
    </x:row>
    <x:row r="853" ht="24" customHeight="1">
      <x:c r="A853" s="32" t="n">
        <x:v>849</x:v>
      </x:c>
      <x:c r="B853" s="32" t="str">
        <x:v>스타워즈로 본 세상</x:v>
      </x:c>
      <x:c r="C853" s="32" t="str">
        <x:v>캐스 선스타인(Cass Robert Sunstein)</x:v>
      </x:c>
      <x:c r="D853" s="32" t="str">
        <x:v>기타</x:v>
      </x:c>
      <x:c r="E853" s="32" t="n">
        <x:v>2016</x:v>
      </x:c>
      <x:c r="F853" s="32" t="n">
        <x:v>0</x:v>
      </x:c>
      <x:c r="G853" s="32" t="n">
        <x:v>0</x:v>
      </x:c>
      <x:c r="H853" s="32"/>
      <x:c r="I853" s="32" t="n">
        <x:f>IF(E853="","",MAX(0,'Scoring Method'!$B$11-E853-IF(E853&lt;0,1,0)))</x:f>
        <x:v>10</x:v>
      </x:c>
      <x:c r="J853" s="32" t="n">
        <x:v>6</x:v>
      </x:c>
      <x:c r="K853" s="32" t="n">
        <x:v>1</x:v>
      </x:c>
      <x:c r="L853" s="32" t="n">
        <x:v>1</x:v>
      </x:c>
      <x:c r="M853" s="32" t="n">
        <x:v>0</x:v>
      </x:c>
      <x:c r="N853" s="32" t="n">
        <x:v>0</x:v>
      </x:c>
      <x:c r="O853" s="32" t="n">
        <x:v>1</x:v>
      </x:c>
      <x:c r="P853" s="37" t="n">
        <x:f>ROUND('Scoring Method'!$B$2*F853/10,1)</x:f>
        <x:v>0</x:v>
      </x:c>
      <x:c r="Q853" s="37" t="n">
        <x:f>ROUND(MIN('Scoring Method'!$B$3,10*G853),1)</x:f>
        <x:v>0</x:v>
      </x:c>
      <x:c r="R853" s="37" t="n">
        <x:f>IF(H853="",0,ROUND('Scoring Method'!$B$4*(101-H853)/100,1))</x:f>
        <x:v>0</x:v>
      </x:c>
      <x:c r="S853" s="37" t="n">
        <x:f>ROUND(IF(I853="",0,7.5*MIN(1,LN(1+I853)/LN(1+'Scoring Method'!$B$10)))+7.5*LN(1+J853)/LN(1+'Scoring Method'!$B$9),1)</x:f>
        <x:v>7.8</x:v>
      </x:c>
      <x:c r="T853" s="37" t="n">
        <x:f>SUM(K853:O853)</x:f>
        <x:v>3</x:v>
      </x:c>
      <x:c r="U853" s="37" t="n">
        <x:f>ROUND(SUM(P853:T853),1)</x:f>
        <x:v>10.8</x:v>
      </x:c>
      <x:c r="V853" s="32"/>
      <x:c r="W853" s="32" t="str">
        <x:v>연도 등록</x:v>
      </x:c>
    </x:row>
    <x:row r="854" ht="24" customHeight="1">
      <x:c r="A854" s="32" t="n">
        <x:v>850</x:v>
      </x:c>
      <x:c r="B854" s="32" t="str">
        <x:v>너희도 신처럼 되리라</x:v>
      </x:c>
      <x:c r="C854" s="32" t="str">
        <x:v>에리히 젤리히만 프롬 (Erich Seligmann Fromm)</x:v>
      </x:c>
      <x:c r="D854" s="32" t="str">
        <x:v>철학</x:v>
      </x:c>
      <x:c r="E854" s="32" t="n">
        <x:v>2013</x:v>
      </x:c>
      <x:c r="F854" s="32" t="n">
        <x:v>0</x:v>
      </x:c>
      <x:c r="G854" s="32" t="n">
        <x:v>0</x:v>
      </x:c>
      <x:c r="H854" s="32"/>
      <x:c r="I854" s="32" t="n">
        <x:f>IF(E854="","",MAX(0,'Scoring Method'!$B$11-E854-IF(E854&lt;0,1,0)))</x:f>
        <x:v>13</x:v>
      </x:c>
      <x:c r="J854" s="32" t="n">
        <x:v>6</x:v>
      </x:c>
      <x:c r="K854" s="32" t="n">
        <x:v>1</x:v>
      </x:c>
      <x:c r="L854" s="32" t="n">
        <x:v>1</x:v>
      </x:c>
      <x:c r="M854" s="32" t="n">
        <x:v>0</x:v>
      </x:c>
      <x:c r="N854" s="32" t="n">
        <x:v>0</x:v>
      </x:c>
      <x:c r="O854" s="32" t="n">
        <x:v>1</x:v>
      </x:c>
      <x:c r="P854" s="37" t="n">
        <x:f>ROUND('Scoring Method'!$B$2*F854/10,1)</x:f>
        <x:v>0</x:v>
      </x:c>
      <x:c r="Q854" s="37" t="n">
        <x:f>ROUND(MIN('Scoring Method'!$B$3,10*G854),1)</x:f>
        <x:v>0</x:v>
      </x:c>
      <x:c r="R854" s="37" t="n">
        <x:f>IF(H854="",0,ROUND('Scoring Method'!$B$4*(101-H854)/100,1))</x:f>
        <x:v>0</x:v>
      </x:c>
      <x:c r="S854" s="37" t="n">
        <x:f>ROUND(IF(I854="",0,7.5*MIN(1,LN(1+I854)/LN(1+'Scoring Method'!$B$10)))+7.5*LN(1+J854)/LN(1+'Scoring Method'!$B$9),1)</x:f>
        <x:v>8.1</x:v>
      </x:c>
      <x:c r="T854" s="37" t="n">
        <x:f>SUM(K854:O854)</x:f>
        <x:v>3</x:v>
      </x:c>
      <x:c r="U854" s="37" t="n">
        <x:f>ROUND(SUM(P854:T854),1)</x:f>
        <x:v>11.1</x:v>
      </x:c>
      <x:c r="V854" s="32"/>
      <x:c r="W854" s="32" t="str">
        <x:v>연도 등록</x:v>
      </x:c>
    </x:row>
    <x:row r="855" ht="24" customHeight="1">
      <x:c r="A855" s="32" t="n">
        <x:v>851</x:v>
      </x:c>
      <x:c r="B855" s="32" t="str">
        <x:v>한국의 신기</x:v>
      </x:c>
      <x:c r="C855" s="32" t="str">
        <x:v>최준식 (Choi Jun-sik)</x:v>
      </x:c>
      <x:c r="D855" s="32" t="str">
        <x:v>기타</x:v>
      </x:c>
      <x:c r="E855" s="32" t="n">
        <x:v>2012</x:v>
      </x:c>
      <x:c r="F855" s="32" t="n">
        <x:v>0</x:v>
      </x:c>
      <x:c r="G855" s="32" t="n">
        <x:v>0</x:v>
      </x:c>
      <x:c r="H855" s="32"/>
      <x:c r="I855" s="32" t="n">
        <x:f>IF(E855="","",MAX(0,'Scoring Method'!$B$11-E855-IF(E855&lt;0,1,0)))</x:f>
        <x:v>14</x:v>
      </x:c>
      <x:c r="J855" s="32" t="n">
        <x:v>4</x:v>
      </x:c>
      <x:c r="K855" s="32" t="n">
        <x:v>1</x:v>
      </x:c>
      <x:c r="L855" s="32" t="n">
        <x:v>1</x:v>
      </x:c>
      <x:c r="M855" s="32" t="n">
        <x:v>0</x:v>
      </x:c>
      <x:c r="N855" s="32" t="n">
        <x:v>0</x:v>
      </x:c>
      <x:c r="O855" s="32" t="n">
        <x:v>1</x:v>
      </x:c>
      <x:c r="P855" s="37" t="n">
        <x:f>ROUND('Scoring Method'!$B$2*F855/10,1)</x:f>
        <x:v>0</x:v>
      </x:c>
      <x:c r="Q855" s="37" t="n">
        <x:f>ROUND(MIN('Scoring Method'!$B$3,10*G855),1)</x:f>
        <x:v>0</x:v>
      </x:c>
      <x:c r="R855" s="37" t="n">
        <x:f>IF(H855="",0,ROUND('Scoring Method'!$B$4*(101-H855)/100,1))</x:f>
        <x:v>0</x:v>
      </x:c>
      <x:c r="S855" s="37" t="n">
        <x:f>ROUND(IF(I855="",0,7.5*MIN(1,LN(1+I855)/LN(1+'Scoring Method'!$B$10)))+7.5*LN(1+J855)/LN(1+'Scoring Method'!$B$9),1)</x:f>
        <x:v>7.3</x:v>
      </x:c>
      <x:c r="T855" s="37" t="n">
        <x:f>SUM(K855:O855)</x:f>
        <x:v>3</x:v>
      </x:c>
      <x:c r="U855" s="37" t="n">
        <x:f>ROUND(SUM(P855:T855),1)</x:f>
        <x:v>10.3</x:v>
      </x:c>
      <x:c r="V855" s="32"/>
      <x:c r="W855" s="32" t="str">
        <x:v>연도 등록</x:v>
      </x:c>
    </x:row>
    <x:row r="856" ht="24" customHeight="1">
      <x:c r="A856" s="32" t="n">
        <x:v>852</x:v>
      </x:c>
      <x:c r="B856" s="32" t="str">
        <x:v>비명을 찾아서</x:v>
      </x:c>
      <x:c r="C856" s="32" t="str">
        <x:v>복거일 (Bok Geo-il)</x:v>
      </x:c>
      <x:c r="D856" s="32" t="str">
        <x:v>소설·단편소설</x:v>
      </x:c>
      <x:c r="E856" s="32" t="n">
        <x:v>1987</x:v>
      </x:c>
      <x:c r="F856" s="32" t="n">
        <x:v>0</x:v>
      </x:c>
      <x:c r="G856" s="32" t="n">
        <x:v>0</x:v>
      </x:c>
      <x:c r="H856" s="32"/>
      <x:c r="I856" s="32" t="n">
        <x:f>IF(E856="","",MAX(0,'Scoring Method'!$B$11-E856-IF(E856&lt;0,1,0)))</x:f>
        <x:v>39</x:v>
      </x:c>
      <x:c r="J856" s="32" t="n">
        <x:v>6</x:v>
      </x:c>
      <x:c r="K856" s="32" t="n">
        <x:v>1</x:v>
      </x:c>
      <x:c r="L856" s="32" t="n">
        <x:v>1</x:v>
      </x:c>
      <x:c r="M856" s="32" t="n">
        <x:v>0</x:v>
      </x:c>
      <x:c r="N856" s="32" t="n">
        <x:v>0</x:v>
      </x:c>
      <x:c r="O856" s="32" t="n">
        <x:v>1</x:v>
      </x:c>
      <x:c r="P856" s="37" t="n">
        <x:f>ROUND('Scoring Method'!$B$2*F856/10,1)</x:f>
        <x:v>0</x:v>
      </x:c>
      <x:c r="Q856" s="37" t="n">
        <x:f>ROUND(MIN('Scoring Method'!$B$3,10*G856),1)</x:f>
        <x:v>0</x:v>
      </x:c>
      <x:c r="R856" s="37" t="n">
        <x:f>IF(H856="",0,ROUND('Scoring Method'!$B$4*(101-H856)/100,1))</x:f>
        <x:v>0</x:v>
      </x:c>
      <x:c r="S856" s="37" t="n">
        <x:f>ROUND(IF(I856="",0,7.5*MIN(1,LN(1+I856)/LN(1+'Scoring Method'!$B$10)))+7.5*LN(1+J856)/LN(1+'Scoring Method'!$B$9),1)</x:f>
        <x:v>9.3</x:v>
      </x:c>
      <x:c r="T856" s="37" t="n">
        <x:f>SUM(K856:O856)</x:f>
        <x:v>3</x:v>
      </x:c>
      <x:c r="U856" s="37" t="n">
        <x:f>ROUND(SUM(P856:T856),1)</x:f>
        <x:v>12.3</x:v>
      </x:c>
      <x:c r="V856" s="32"/>
      <x:c r="W856" s="32" t="str">
        <x:v>연도 등록</x:v>
      </x:c>
    </x:row>
    <x:row r="857" ht="24" customHeight="1">
      <x:c r="A857" s="32" t="n">
        <x:v>853</x:v>
      </x:c>
      <x:c r="B857" s="32" t="str">
        <x:v>오십에 읽는 손자병법</x:v>
      </x:c>
      <x:c r="C857" s="32" t="str">
        <x:v>최송목</x:v>
      </x:c>
      <x:c r="D857" s="32" t="str">
        <x:v>기타</x:v>
      </x:c>
      <x:c r="E857" s="32" t="n">
        <x:v>2024</x:v>
      </x:c>
      <x:c r="F857" s="32" t="n">
        <x:v>0</x:v>
      </x:c>
      <x:c r="G857" s="32" t="n">
        <x:v>0</x:v>
      </x:c>
      <x:c r="H857" s="32"/>
      <x:c r="I857" s="32" t="n">
        <x:f>IF(E857="","",MAX(0,'Scoring Method'!$B$11-E857-IF(E857&lt;0,1,0)))</x:f>
        <x:v>2</x:v>
      </x:c>
      <x:c r="J857" s="32" t="n">
        <x:v>6</x:v>
      </x:c>
      <x:c r="K857" s="32" t="n">
        <x:v>1</x:v>
      </x:c>
      <x:c r="L857" s="32" t="n">
        <x:v>1</x:v>
      </x:c>
      <x:c r="M857" s="32" t="n">
        <x:v>0</x:v>
      </x:c>
      <x:c r="N857" s="32" t="n">
        <x:v>0</x:v>
      </x:c>
      <x:c r="O857" s="32" t="n">
        <x:v>1</x:v>
      </x:c>
      <x:c r="P857" s="37" t="n">
        <x:f>ROUND('Scoring Method'!$B$2*F857/10,1)</x:f>
        <x:v>0</x:v>
      </x:c>
      <x:c r="Q857" s="37" t="n">
        <x:f>ROUND(MIN('Scoring Method'!$B$3,10*G857),1)</x:f>
        <x:v>0</x:v>
      </x:c>
      <x:c r="R857" s="37" t="n">
        <x:f>IF(H857="",0,ROUND('Scoring Method'!$B$4*(101-H857)/100,1))</x:f>
        <x:v>0</x:v>
      </x:c>
      <x:c r="S857" s="37" t="n">
        <x:f>ROUND(IF(I857="",0,7.5*MIN(1,LN(1+I857)/LN(1+'Scoring Method'!$B$10)))+7.5*LN(1+J857)/LN(1+'Scoring Method'!$B$9),1)</x:f>
        <x:v>6.2</x:v>
      </x:c>
      <x:c r="T857" s="37" t="n">
        <x:f>SUM(K857:O857)</x:f>
        <x:v>3</x:v>
      </x:c>
      <x:c r="U857" s="37" t="n">
        <x:f>ROUND(SUM(P857:T857),1)</x:f>
        <x:v>9.2</x:v>
      </x:c>
      <x:c r="V857" s="32"/>
      <x:c r="W857" s="32" t="str">
        <x:v>연도 등록</x:v>
      </x:c>
    </x:row>
    <x:row r="858" ht="24" customHeight="1">
      <x:c r="A858" s="32" t="n">
        <x:v>854</x:v>
      </x:c>
      <x:c r="B858" s="32" t="str">
        <x:v>곰에서 왕으로</x:v>
      </x:c>
      <x:c r="C858" s="32" t="str">
        <x:v>나카자와 신이치 (Shinichi Nakazawa)</x:v>
      </x:c>
      <x:c r="D858" s="32" t="str">
        <x:v>철학</x:v>
      </x:c>
      <x:c r="E858" s="32" t="n">
        <x:v>2003</x:v>
      </x:c>
      <x:c r="F858" s="32" t="n">
        <x:v>0</x:v>
      </x:c>
      <x:c r="G858" s="32" t="n">
        <x:v>0</x:v>
      </x:c>
      <x:c r="H858" s="32"/>
      <x:c r="I858" s="32" t="n">
        <x:f>IF(E858="","",MAX(0,'Scoring Method'!$B$11-E858-IF(E858&lt;0,1,0)))</x:f>
        <x:v>23</x:v>
      </x:c>
      <x:c r="J858" s="32" t="n">
        <x:v>6</x:v>
      </x:c>
      <x:c r="K858" s="32" t="n">
        <x:v>1</x:v>
      </x:c>
      <x:c r="L858" s="32" t="n">
        <x:v>1</x:v>
      </x:c>
      <x:c r="M858" s="32" t="n">
        <x:v>0</x:v>
      </x:c>
      <x:c r="N858" s="32" t="n">
        <x:v>0</x:v>
      </x:c>
      <x:c r="O858" s="32" t="n">
        <x:v>1</x:v>
      </x:c>
      <x:c r="P858" s="37" t="n">
        <x:f>ROUND('Scoring Method'!$B$2*F858/10,1)</x:f>
        <x:v>0</x:v>
      </x:c>
      <x:c r="Q858" s="37" t="n">
        <x:f>ROUND(MIN('Scoring Method'!$B$3,10*G858),1)</x:f>
        <x:v>0</x:v>
      </x:c>
      <x:c r="R858" s="37" t="n">
        <x:f>IF(H858="",0,ROUND('Scoring Method'!$B$4*(101-H858)/100,1))</x:f>
        <x:v>0</x:v>
      </x:c>
      <x:c r="S858" s="37" t="n">
        <x:f>ROUND(IF(I858="",0,7.5*MIN(1,LN(1+I858)/LN(1+'Scoring Method'!$B$10)))+7.5*LN(1+J858)/LN(1+'Scoring Method'!$B$9),1)</x:f>
        <x:v>8.7</x:v>
      </x:c>
      <x:c r="T858" s="37" t="n">
        <x:f>SUM(K858:O858)</x:f>
        <x:v>3</x:v>
      </x:c>
      <x:c r="U858" s="37" t="n">
        <x:f>ROUND(SUM(P858:T858),1)</x:f>
        <x:v>11.7</x:v>
      </x:c>
      <x:c r="V858" s="32"/>
      <x:c r="W858" s="32" t="str">
        <x:v>연도 등록</x:v>
      </x:c>
    </x:row>
    <x:row r="859" ht="24" customHeight="1">
      <x:c r="A859" s="32" t="n">
        <x:v>855</x:v>
      </x:c>
      <x:c r="B859" s="32" t="str">
        <x:v>위스키 로드</x:v>
      </x:c>
      <x:c r="C859" s="32" t="str">
        <x:v>이기중</x:v>
      </x:c>
      <x:c r="D859" s="32" t="str">
        <x:v>기타</x:v>
      </x:c>
      <x:c r="E859" s="32" t="n">
        <x:v>2024</x:v>
      </x:c>
      <x:c r="F859" s="32" t="n">
        <x:v>0</x:v>
      </x:c>
      <x:c r="G859" s="32" t="n">
        <x:v>0</x:v>
      </x:c>
      <x:c r="H859" s="32"/>
      <x:c r="I859" s="32" t="n">
        <x:f>IF(E859="","",MAX(0,'Scoring Method'!$B$11-E859-IF(E859&lt;0,1,0)))</x:f>
        <x:v>2</x:v>
      </x:c>
      <x:c r="J859" s="32" t="n">
        <x:v>6</x:v>
      </x:c>
      <x:c r="K859" s="32" t="n">
        <x:v>1</x:v>
      </x:c>
      <x:c r="L859" s="32" t="n">
        <x:v>1</x:v>
      </x:c>
      <x:c r="M859" s="32" t="n">
        <x:v>0</x:v>
      </x:c>
      <x:c r="N859" s="32" t="n">
        <x:v>0</x:v>
      </x:c>
      <x:c r="O859" s="32" t="n">
        <x:v>1</x:v>
      </x:c>
      <x:c r="P859" s="37" t="n">
        <x:f>ROUND('Scoring Method'!$B$2*F859/10,1)</x:f>
        <x:v>0</x:v>
      </x:c>
      <x:c r="Q859" s="37" t="n">
        <x:f>ROUND(MIN('Scoring Method'!$B$3,10*G859),1)</x:f>
        <x:v>0</x:v>
      </x:c>
      <x:c r="R859" s="37" t="n">
        <x:f>IF(H859="",0,ROUND('Scoring Method'!$B$4*(101-H859)/100,1))</x:f>
        <x:v>0</x:v>
      </x:c>
      <x:c r="S859" s="37" t="n">
        <x:f>ROUND(IF(I859="",0,7.5*MIN(1,LN(1+I859)/LN(1+'Scoring Method'!$B$10)))+7.5*LN(1+J859)/LN(1+'Scoring Method'!$B$9),1)</x:f>
        <x:v>6.2</x:v>
      </x:c>
      <x:c r="T859" s="37" t="n">
        <x:f>SUM(K859:O859)</x:f>
        <x:v>3</x:v>
      </x:c>
      <x:c r="U859" s="37" t="n">
        <x:f>ROUND(SUM(P859:T859),1)</x:f>
        <x:v>9.2</x:v>
      </x:c>
      <x:c r="V859" s="32"/>
      <x:c r="W859" s="32" t="str">
        <x:v>연도 등록</x:v>
      </x:c>
    </x:row>
    <x:row r="860" ht="24" customHeight="1">
      <x:c r="A860" s="32" t="n">
        <x:v>856</x:v>
      </x:c>
      <x:c r="B860" s="32" t="str">
        <x:v>위스키에 대해 꼭 알고 싶은 것들</x:v>
      </x:c>
      <x:c r="C860" s="32" t="str">
        <x:v>이기중</x:v>
      </x:c>
      <x:c r="D860" s="32" t="str">
        <x:v>기타</x:v>
      </x:c>
      <x:c r="E860" s="32" t="n">
        <x:v>2024</x:v>
      </x:c>
      <x:c r="F860" s="32" t="n">
        <x:v>0</x:v>
      </x:c>
      <x:c r="G860" s="32" t="n">
        <x:v>0</x:v>
      </x:c>
      <x:c r="H860" s="32"/>
      <x:c r="I860" s="32" t="n">
        <x:f>IF(E860="","",MAX(0,'Scoring Method'!$B$11-E860-IF(E860&lt;0,1,0)))</x:f>
        <x:v>2</x:v>
      </x:c>
      <x:c r="J860" s="32" t="n">
        <x:v>3</x:v>
      </x:c>
      <x:c r="K860" s="32" t="n">
        <x:v>1</x:v>
      </x:c>
      <x:c r="L860" s="32" t="n">
        <x:v>1</x:v>
      </x:c>
      <x:c r="M860" s="32" t="n">
        <x:v>0</x:v>
      </x:c>
      <x:c r="N860" s="32" t="n">
        <x:v>0</x:v>
      </x:c>
      <x:c r="O860" s="32" t="n">
        <x:v>1</x:v>
      </x:c>
      <x:c r="P860" s="37" t="n">
        <x:f>ROUND('Scoring Method'!$B$2*F860/10,1)</x:f>
        <x:v>0</x:v>
      </x:c>
      <x:c r="Q860" s="37" t="n">
        <x:f>ROUND(MIN('Scoring Method'!$B$3,10*G860),1)</x:f>
        <x:v>0</x:v>
      </x:c>
      <x:c r="R860" s="37" t="n">
        <x:f>IF(H860="",0,ROUND('Scoring Method'!$B$4*(101-H860)/100,1))</x:f>
        <x:v>0</x:v>
      </x:c>
      <x:c r="S860" s="37" t="n">
        <x:f>ROUND(IF(I860="",0,7.5*MIN(1,LN(1+I860)/LN(1+'Scoring Method'!$B$10)))+7.5*LN(1+J860)/LN(1+'Scoring Method'!$B$9),1)</x:f>
        <x:v>4.8</x:v>
      </x:c>
      <x:c r="T860" s="37" t="n">
        <x:f>SUM(K860:O860)</x:f>
        <x:v>3</x:v>
      </x:c>
      <x:c r="U860" s="37" t="n">
        <x:f>ROUND(SUM(P860:T860),1)</x:f>
        <x:v>7.8</x:v>
      </x:c>
      <x:c r="V860" s="32"/>
      <x:c r="W860" s="32" t="str">
        <x:v>연도 등록</x:v>
      </x:c>
    </x:row>
    <x:row r="861" ht="24" customHeight="1">
      <x:c r="A861" s="32" t="n">
        <x:v>857</x:v>
      </x:c>
      <x:c r="B861" s="32" t="str">
        <x:v>밥 먹으러 일본 여행</x:v>
      </x:c>
      <x:c r="C861" s="32" t="str">
        <x:v>이기중</x:v>
      </x:c>
      <x:c r="D861" s="32" t="str">
        <x:v>기타</x:v>
      </x:c>
      <x:c r="E861" s="32" t="n">
        <x:v>2024</x:v>
      </x:c>
      <x:c r="F861" s="32" t="n">
        <x:v>0</x:v>
      </x:c>
      <x:c r="G861" s="32" t="n">
        <x:v>0</x:v>
      </x:c>
      <x:c r="H861" s="32"/>
      <x:c r="I861" s="32" t="n">
        <x:f>IF(E861="","",MAX(0,'Scoring Method'!$B$11-E861-IF(E861&lt;0,1,0)))</x:f>
        <x:v>2</x:v>
      </x:c>
      <x:c r="J861" s="32" t="n">
        <x:v>3</x:v>
      </x:c>
      <x:c r="K861" s="32" t="n">
        <x:v>1</x:v>
      </x:c>
      <x:c r="L861" s="32" t="n">
        <x:v>1</x:v>
      </x:c>
      <x:c r="M861" s="32" t="n">
        <x:v>0</x:v>
      </x:c>
      <x:c r="N861" s="32" t="n">
        <x:v>0</x:v>
      </x:c>
      <x:c r="O861" s="32" t="n">
        <x:v>1</x:v>
      </x:c>
      <x:c r="P861" s="37" t="n">
        <x:f>ROUND('Scoring Method'!$B$2*F861/10,1)</x:f>
        <x:v>0</x:v>
      </x:c>
      <x:c r="Q861" s="37" t="n">
        <x:f>ROUND(MIN('Scoring Method'!$B$3,10*G861),1)</x:f>
        <x:v>0</x:v>
      </x:c>
      <x:c r="R861" s="37" t="n">
        <x:f>IF(H861="",0,ROUND('Scoring Method'!$B$4*(101-H861)/100,1))</x:f>
        <x:v>0</x:v>
      </x:c>
      <x:c r="S861" s="37" t="n">
        <x:f>ROUND(IF(I861="",0,7.5*MIN(1,LN(1+I861)/LN(1+'Scoring Method'!$B$10)))+7.5*LN(1+J861)/LN(1+'Scoring Method'!$B$9),1)</x:f>
        <x:v>4.8</x:v>
      </x:c>
      <x:c r="T861" s="37" t="n">
        <x:f>SUM(K861:O861)</x:f>
        <x:v>3</x:v>
      </x:c>
      <x:c r="U861" s="37" t="n">
        <x:f>ROUND(SUM(P861:T861),1)</x:f>
        <x:v>7.8</x:v>
      </x:c>
      <x:c r="V861" s="32"/>
      <x:c r="W861" s="32" t="str">
        <x:v>연도 등록</x:v>
      </x:c>
    </x:row>
    <x:row r="862" ht="24" customHeight="1">
      <x:c r="A862" s="32" t="n">
        <x:v>858</x:v>
      </x:c>
      <x:c r="B862" s="32" t="str">
        <x:v>일류의 조건</x:v>
      </x:c>
      <x:c r="C862" s="32" t="str">
        <x:v>사이토 다카시 (Takashi Saito)</x:v>
      </x:c>
      <x:c r="D862" s="32" t="str">
        <x:v>기타</x:v>
      </x:c>
      <x:c r="E862" s="32" t="n">
        <x:v>2024</x:v>
      </x:c>
      <x:c r="F862" s="32" t="n">
        <x:v>0</x:v>
      </x:c>
      <x:c r="G862" s="32" t="n">
        <x:v>0</x:v>
      </x:c>
      <x:c r="H862" s="32"/>
      <x:c r="I862" s="32" t="n">
        <x:f>IF(E862="","",MAX(0,'Scoring Method'!$B$11-E862-IF(E862&lt;0,1,0)))</x:f>
        <x:v>2</x:v>
      </x:c>
      <x:c r="J862" s="32" t="n">
        <x:v>3</x:v>
      </x:c>
      <x:c r="K862" s="32" t="n">
        <x:v>1</x:v>
      </x:c>
      <x:c r="L862" s="32" t="n">
        <x:v>1</x:v>
      </x:c>
      <x:c r="M862" s="32" t="n">
        <x:v>0</x:v>
      </x:c>
      <x:c r="N862" s="32" t="n">
        <x:v>0</x:v>
      </x:c>
      <x:c r="O862" s="32" t="n">
        <x:v>1</x:v>
      </x:c>
      <x:c r="P862" s="37" t="n">
        <x:f>ROUND('Scoring Method'!$B$2*F862/10,1)</x:f>
        <x:v>0</x:v>
      </x:c>
      <x:c r="Q862" s="37" t="n">
        <x:f>ROUND(MIN('Scoring Method'!$B$3,10*G862),1)</x:f>
        <x:v>0</x:v>
      </x:c>
      <x:c r="R862" s="37" t="n">
        <x:f>IF(H862="",0,ROUND('Scoring Method'!$B$4*(101-H862)/100,1))</x:f>
        <x:v>0</x:v>
      </x:c>
      <x:c r="S862" s="37" t="n">
        <x:f>ROUND(IF(I862="",0,7.5*MIN(1,LN(1+I862)/LN(1+'Scoring Method'!$B$10)))+7.5*LN(1+J862)/LN(1+'Scoring Method'!$B$9),1)</x:f>
        <x:v>4.8</x:v>
      </x:c>
      <x:c r="T862" s="37" t="n">
        <x:f>SUM(K862:O862)</x:f>
        <x:v>3</x:v>
      </x:c>
      <x:c r="U862" s="37" t="n">
        <x:f>ROUND(SUM(P862:T862),1)</x:f>
        <x:v>7.8</x:v>
      </x:c>
      <x:c r="V862" s="32"/>
      <x:c r="W862" s="32" t="str">
        <x:v>연도 등록</x:v>
      </x:c>
    </x:row>
    <x:row r="863" ht="24" customHeight="1">
      <x:c r="A863" s="32" t="n">
        <x:v>859</x:v>
      </x:c>
      <x:c r="B863" s="32" t="str">
        <x:v>탈세의 세계사</x:v>
      </x:c>
      <x:c r="C863" s="32" t="str">
        <x:v>오무라 오지로 (Ojiro Omura)</x:v>
      </x:c>
      <x:c r="D863" s="32" t="str">
        <x:v>경제</x:v>
      </x:c>
      <x:c r="E863" s="32" t="n">
        <x:v>2019</x:v>
      </x:c>
      <x:c r="F863" s="32" t="n">
        <x:v>0</x:v>
      </x:c>
      <x:c r="G863" s="32" t="n">
        <x:v>0</x:v>
      </x:c>
      <x:c r="H863" s="32"/>
      <x:c r="I863" s="32" t="n">
        <x:f>IF(E863="","",MAX(0,'Scoring Method'!$B$11-E863-IF(E863&lt;0,1,0)))</x:f>
        <x:v>7</x:v>
      </x:c>
      <x:c r="J863" s="32" t="n">
        <x:v>5</x:v>
      </x:c>
      <x:c r="K863" s="32" t="n">
        <x:v>1</x:v>
      </x:c>
      <x:c r="L863" s="32" t="n">
        <x:v>1</x:v>
      </x:c>
      <x:c r="M863" s="32" t="n">
        <x:v>0</x:v>
      </x:c>
      <x:c r="N863" s="32" t="n">
        <x:v>0</x:v>
      </x:c>
      <x:c r="O863" s="32" t="n">
        <x:v>1</x:v>
      </x:c>
      <x:c r="P863" s="37" t="n">
        <x:f>ROUND('Scoring Method'!$B$2*F863/10,1)</x:f>
        <x:v>0</x:v>
      </x:c>
      <x:c r="Q863" s="37" t="n">
        <x:f>ROUND(MIN('Scoring Method'!$B$3,10*G863),1)</x:f>
        <x:v>0</x:v>
      </x:c>
      <x:c r="R863" s="37" t="n">
        <x:f>IF(H863="",0,ROUND('Scoring Method'!$B$4*(101-H863)/100,1))</x:f>
        <x:v>0</x:v>
      </x:c>
      <x:c r="S863" s="37" t="n">
        <x:f>ROUND(IF(I863="",0,7.5*MIN(1,LN(1+I863)/LN(1+'Scoring Method'!$B$10)))+7.5*LN(1+J863)/LN(1+'Scoring Method'!$B$9),1)</x:f>
        <x:v>7</x:v>
      </x:c>
      <x:c r="T863" s="37" t="n">
        <x:f>SUM(K863:O863)</x:f>
        <x:v>3</x:v>
      </x:c>
      <x:c r="U863" s="37" t="n">
        <x:f>ROUND(SUM(P863:T863),1)</x:f>
        <x:v>10</x:v>
      </x:c>
      <x:c r="V863" s="32"/>
      <x:c r="W863" s="32" t="str">
        <x:v>연도 등록</x:v>
      </x:c>
    </x:row>
    <x:row r="864" ht="24" customHeight="1">
      <x:c r="A864" s="32" t="n">
        <x:v>860</x:v>
      </x:c>
      <x:c r="B864" s="32" t="str">
        <x:v>이야기 미술관</x:v>
      </x:c>
      <x:c r="C864" s="32" t="str">
        <x:v>이창용</x:v>
      </x:c>
      <x:c r="D864" s="32" t="str">
        <x:v>기타</x:v>
      </x:c>
      <x:c r="E864" s="32" t="n">
        <x:v>2024</x:v>
      </x:c>
      <x:c r="F864" s="32" t="n">
        <x:v>0</x:v>
      </x:c>
      <x:c r="G864" s="32" t="n">
        <x:v>0</x:v>
      </x:c>
      <x:c r="H864" s="32"/>
      <x:c r="I864" s="32" t="n">
        <x:f>IF(E864="","",MAX(0,'Scoring Method'!$B$11-E864-IF(E864&lt;0,1,0)))</x:f>
        <x:v>2</x:v>
      </x:c>
      <x:c r="J864" s="32" t="n">
        <x:v>4</x:v>
      </x:c>
      <x:c r="K864" s="32" t="n">
        <x:v>1</x:v>
      </x:c>
      <x:c r="L864" s="32" t="n">
        <x:v>1</x:v>
      </x:c>
      <x:c r="M864" s="32" t="n">
        <x:v>0</x:v>
      </x:c>
      <x:c r="N864" s="32" t="n">
        <x:v>0</x:v>
      </x:c>
      <x:c r="O864" s="32" t="n">
        <x:v>1</x:v>
      </x:c>
      <x:c r="P864" s="37" t="n">
        <x:f>ROUND('Scoring Method'!$B$2*F864/10,1)</x:f>
        <x:v>0</x:v>
      </x:c>
      <x:c r="Q864" s="37" t="n">
        <x:f>ROUND(MIN('Scoring Method'!$B$3,10*G864),1)</x:f>
        <x:v>0</x:v>
      </x:c>
      <x:c r="R864" s="37" t="n">
        <x:f>IF(H864="",0,ROUND('Scoring Method'!$B$4*(101-H864)/100,1))</x:f>
        <x:v>0</x:v>
      </x:c>
      <x:c r="S864" s="37" t="n">
        <x:f>ROUND(IF(I864="",0,7.5*MIN(1,LN(1+I864)/LN(1+'Scoring Method'!$B$10)))+7.5*LN(1+J864)/LN(1+'Scoring Method'!$B$9),1)</x:f>
        <x:v>5.4</x:v>
      </x:c>
      <x:c r="T864" s="37" t="n">
        <x:f>SUM(K864:O864)</x:f>
        <x:v>3</x:v>
      </x:c>
      <x:c r="U864" s="37" t="n">
        <x:f>ROUND(SUM(P864:T864),1)</x:f>
        <x:v>8.4</x:v>
      </x:c>
      <x:c r="V864" s="32"/>
      <x:c r="W864" s="32" t="str">
        <x:v>연도 등록</x:v>
      </x:c>
    </x:row>
    <x:row r="865" ht="24" customHeight="1">
      <x:c r="A865" s="32" t="n">
        <x:v>861</x:v>
      </x:c>
      <x:c r="B865" s="32" t="str">
        <x:v>역사 속 성 문화, 사색</x:v>
      </x:c>
      <x:c r="C865" s="32" t="str">
        <x:v>강영운</x:v>
      </x:c>
      <x:c r="D865" s="32" t="str">
        <x:v>기타</x:v>
      </x:c>
      <x:c r="E865" s="32" t="n">
        <x:v>2024</x:v>
      </x:c>
      <x:c r="F865" s="32" t="n">
        <x:v>0</x:v>
      </x:c>
      <x:c r="G865" s="32" t="n">
        <x:v>0</x:v>
      </x:c>
      <x:c r="H865" s="32"/>
      <x:c r="I865" s="32" t="n">
        <x:f>IF(E865="","",MAX(0,'Scoring Method'!$B$11-E865-IF(E865&lt;0,1,0)))</x:f>
        <x:v>2</x:v>
      </x:c>
      <x:c r="J865" s="32" t="n">
        <x:v>6</x:v>
      </x:c>
      <x:c r="K865" s="32" t="n">
        <x:v>1</x:v>
      </x:c>
      <x:c r="L865" s="32" t="n">
        <x:v>1</x:v>
      </x:c>
      <x:c r="M865" s="32" t="n">
        <x:v>0</x:v>
      </x:c>
      <x:c r="N865" s="32" t="n">
        <x:v>0</x:v>
      </x:c>
      <x:c r="O865" s="32" t="n">
        <x:v>1</x:v>
      </x:c>
      <x:c r="P865" s="37" t="n">
        <x:f>ROUND('Scoring Method'!$B$2*F865/10,1)</x:f>
        <x:v>0</x:v>
      </x:c>
      <x:c r="Q865" s="37" t="n">
        <x:f>ROUND(MIN('Scoring Method'!$B$3,10*G865),1)</x:f>
        <x:v>0</x:v>
      </x:c>
      <x:c r="R865" s="37" t="n">
        <x:f>IF(H865="",0,ROUND('Scoring Method'!$B$4*(101-H865)/100,1))</x:f>
        <x:v>0</x:v>
      </x:c>
      <x:c r="S865" s="37" t="n">
        <x:f>ROUND(IF(I865="",0,7.5*MIN(1,LN(1+I865)/LN(1+'Scoring Method'!$B$10)))+7.5*LN(1+J865)/LN(1+'Scoring Method'!$B$9),1)</x:f>
        <x:v>6.2</x:v>
      </x:c>
      <x:c r="T865" s="37" t="n">
        <x:f>SUM(K865:O865)</x:f>
        <x:v>3</x:v>
      </x:c>
      <x:c r="U865" s="37" t="n">
        <x:f>ROUND(SUM(P865:T865),1)</x:f>
        <x:v>9.2</x:v>
      </x:c>
      <x:c r="V865" s="32"/>
      <x:c r="W865" s="32" t="str">
        <x:v>연도 등록</x:v>
      </x:c>
    </x:row>
    <x:row r="866" ht="24" customHeight="1">
      <x:c r="A866" s="32" t="n">
        <x:v>862</x:v>
      </x:c>
      <x:c r="B866" s="32" t="str">
        <x:v>도리언 그레이의 초상</x:v>
      </x:c>
      <x:c r="C866" s="32" t="str">
        <x:v>오스카 핑걸 오플래허티 윌스 와일드 (Oscar Fingal O’Flahertie Wills Wilde)</x:v>
      </x:c>
      <x:c r="D866" s="32" t="str">
        <x:v>소설·단편소설</x:v>
      </x:c>
      <x:c r="E866" s="32" t="n">
        <x:v>1890</x:v>
      </x:c>
      <x:c r="F866" s="32" t="n">
        <x:v>0</x:v>
      </x:c>
      <x:c r="G866" s="32" t="n">
        <x:v>0</x:v>
      </x:c>
      <x:c r="H866" s="32"/>
      <x:c r="I866" s="32" t="n">
        <x:f>IF(E866="","",MAX(0,'Scoring Method'!$B$11-E866-IF(E866&lt;0,1,0)))</x:f>
        <x:v>136</x:v>
      </x:c>
      <x:c r="J866" s="32" t="n">
        <x:v>6</x:v>
      </x:c>
      <x:c r="K866" s="32" t="n">
        <x:v>1</x:v>
      </x:c>
      <x:c r="L866" s="32" t="n">
        <x:v>1</x:v>
      </x:c>
      <x:c r="M866" s="32" t="n">
        <x:v>0</x:v>
      </x:c>
      <x:c r="N866" s="32" t="n">
        <x:v>0</x:v>
      </x:c>
      <x:c r="O866" s="32" t="n">
        <x:v>1</x:v>
      </x:c>
      <x:c r="P866" s="37" t="n">
        <x:f>ROUND('Scoring Method'!$B$2*F866/10,1)</x:f>
        <x:v>0</x:v>
      </x:c>
      <x:c r="Q866" s="37" t="n">
        <x:f>ROUND(MIN('Scoring Method'!$B$3,10*G866),1)</x:f>
        <x:v>0</x:v>
      </x:c>
      <x:c r="R866" s="37" t="n">
        <x:f>IF(H866="",0,ROUND('Scoring Method'!$B$4*(101-H866)/100,1))</x:f>
        <x:v>0</x:v>
      </x:c>
      <x:c r="S866" s="37" t="n">
        <x:f>ROUND(IF(I866="",0,7.5*MIN(1,LN(1+I866)/LN(1+'Scoring Method'!$B$10)))+7.5*LN(1+J866)/LN(1+'Scoring Method'!$B$9),1)</x:f>
        <x:v>10.8</x:v>
      </x:c>
      <x:c r="T866" s="37" t="n">
        <x:f>SUM(K866:O866)</x:f>
        <x:v>3</x:v>
      </x:c>
      <x:c r="U866" s="37" t="n">
        <x:f>ROUND(SUM(P866:T866),1)</x:f>
        <x:v>13.8</x:v>
      </x:c>
      <x:c r="V866" s="32"/>
      <x:c r="W866" s="32" t="str">
        <x:v>연도 등록</x:v>
      </x:c>
    </x:row>
    <x:row r="867" ht="24" customHeight="1">
      <x:c r="A867" s="32" t="n">
        <x:v>863</x:v>
      </x:c>
      <x:c r="B867" s="32" t="str">
        <x:v>철도원 삼대</x:v>
      </x:c>
      <x:c r="C867" s="32" t="str">
        <x:v>황석영 (Hwang Sok-yong)</x:v>
      </x:c>
      <x:c r="D867" s="32" t="str">
        <x:v>소설·단편소설</x:v>
      </x:c>
      <x:c r="E867" s="32" t="n">
        <x:v>2020</x:v>
      </x:c>
      <x:c r="F867" s="32" t="n">
        <x:v>0</x:v>
      </x:c>
      <x:c r="G867" s="32" t="n">
        <x:v>0</x:v>
      </x:c>
      <x:c r="H867" s="32"/>
      <x:c r="I867" s="32" t="n">
        <x:f>IF(E867="","",MAX(0,'Scoring Method'!$B$11-E867-IF(E867&lt;0,1,0)))</x:f>
        <x:v>6</x:v>
      </x:c>
      <x:c r="J867" s="32" t="n">
        <x:v>6</x:v>
      </x:c>
      <x:c r="K867" s="32" t="n">
        <x:v>1</x:v>
      </x:c>
      <x:c r="L867" s="32" t="n">
        <x:v>1</x:v>
      </x:c>
      <x:c r="M867" s="32" t="n">
        <x:v>0</x:v>
      </x:c>
      <x:c r="N867" s="32" t="n">
        <x:v>0</x:v>
      </x:c>
      <x:c r="O867" s="32" t="n">
        <x:v>1</x:v>
      </x:c>
      <x:c r="P867" s="37" t="n">
        <x:f>ROUND('Scoring Method'!$B$2*F867/10,1)</x:f>
        <x:v>0</x:v>
      </x:c>
      <x:c r="Q867" s="37" t="n">
        <x:f>ROUND(MIN('Scoring Method'!$B$3,10*G867),1)</x:f>
        <x:v>0</x:v>
      </x:c>
      <x:c r="R867" s="37" t="n">
        <x:f>IF(H867="",0,ROUND('Scoring Method'!$B$4*(101-H867)/100,1))</x:f>
        <x:v>0</x:v>
      </x:c>
      <x:c r="S867" s="37" t="n">
        <x:f>ROUND(IF(I867="",0,7.5*MIN(1,LN(1+I867)/LN(1+'Scoring Method'!$B$10)))+7.5*LN(1+J867)/LN(1+'Scoring Method'!$B$9),1)</x:f>
        <x:v>7.2</x:v>
      </x:c>
      <x:c r="T867" s="37" t="n">
        <x:f>SUM(K867:O867)</x:f>
        <x:v>3</x:v>
      </x:c>
      <x:c r="U867" s="37" t="n">
        <x:f>ROUND(SUM(P867:T867),1)</x:f>
        <x:v>10.2</x:v>
      </x:c>
      <x:c r="V867" s="32"/>
      <x:c r="W867" s="32" t="str">
        <x:v>연도 등록</x:v>
      </x:c>
    </x:row>
    <x:row r="868" ht="24" customHeight="1">
      <x:c r="A868" s="32" t="n">
        <x:v>864</x:v>
      </x:c>
      <x:c r="B868" s="32" t="str">
        <x:v>존중받지 못하는 자들을 위한 정치학</x:v>
      </x:c>
      <x:c r="C868" s="32" t="str">
        <x:v>프랜시스 요시히로 후쿠야마 (Francis Yoshihiro Fukuyama)</x:v>
      </x:c>
      <x:c r="D868" s="32" t="str">
        <x:v>철학</x:v>
      </x:c>
      <x:c r="E868" s="32" t="n">
        <x:v>2020</x:v>
      </x:c>
      <x:c r="F868" s="32" t="n">
        <x:v>0</x:v>
      </x:c>
      <x:c r="G868" s="32" t="n">
        <x:v>0</x:v>
      </x:c>
      <x:c r="H868" s="32"/>
      <x:c r="I868" s="32" t="n">
        <x:f>IF(E868="","",MAX(0,'Scoring Method'!$B$11-E868-IF(E868&lt;0,1,0)))</x:f>
        <x:v>6</x:v>
      </x:c>
      <x:c r="J868" s="32" t="n">
        <x:v>6</x:v>
      </x:c>
      <x:c r="K868" s="32" t="n">
        <x:v>1</x:v>
      </x:c>
      <x:c r="L868" s="32" t="n">
        <x:v>1</x:v>
      </x:c>
      <x:c r="M868" s="32" t="n">
        <x:v>0</x:v>
      </x:c>
      <x:c r="N868" s="32" t="n">
        <x:v>0</x:v>
      </x:c>
      <x:c r="O868" s="32" t="n">
        <x:v>1</x:v>
      </x:c>
      <x:c r="P868" s="37" t="n">
        <x:f>ROUND('Scoring Method'!$B$2*F868/10,1)</x:f>
        <x:v>0</x:v>
      </x:c>
      <x:c r="Q868" s="37" t="n">
        <x:f>ROUND(MIN('Scoring Method'!$B$3,10*G868),1)</x:f>
        <x:v>0</x:v>
      </x:c>
      <x:c r="R868" s="37" t="n">
        <x:f>IF(H868="",0,ROUND('Scoring Method'!$B$4*(101-H868)/100,1))</x:f>
        <x:v>0</x:v>
      </x:c>
      <x:c r="S868" s="37" t="n">
        <x:f>ROUND(IF(I868="",0,7.5*MIN(1,LN(1+I868)/LN(1+'Scoring Method'!$B$10)))+7.5*LN(1+J868)/LN(1+'Scoring Method'!$B$9),1)</x:f>
        <x:v>7.2</x:v>
      </x:c>
      <x:c r="T868" s="37" t="n">
        <x:f>SUM(K868:O868)</x:f>
        <x:v>3</x:v>
      </x:c>
      <x:c r="U868" s="37" t="n">
        <x:f>ROUND(SUM(P868:T868),1)</x:f>
        <x:v>10.2</x:v>
      </x:c>
      <x:c r="V868" s="32"/>
      <x:c r="W868" s="32" t="str">
        <x:v>연도 등록</x:v>
      </x:c>
    </x:row>
    <x:row r="869" ht="24" customHeight="1">
      <x:c r="A869" s="32" t="n">
        <x:v>865</x:v>
      </x:c>
      <x:c r="B869" s="32" t="str">
        <x:v>남자들은 자꾸 나를 가르치려 든다(Men Explain Things to Me)</x:v>
      </x:c>
      <x:c r="C869" s="32" t="str">
        <x:v>리베카 솔닛 (Rebecca Solnit)</x:v>
      </x:c>
      <x:c r="D869" s="32" t="str">
        <x:v>에세이</x:v>
      </x:c>
      <x:c r="E869" s="32" t="n">
        <x:v>2015</x:v>
      </x:c>
      <x:c r="F869" s="32" t="n">
        <x:v>0</x:v>
      </x:c>
      <x:c r="G869" s="32" t="n">
        <x:v>0</x:v>
      </x:c>
      <x:c r="H869" s="32"/>
      <x:c r="I869" s="32" t="n">
        <x:f>IF(E869="","",MAX(0,'Scoring Method'!$B$11-E869-IF(E869&lt;0,1,0)))</x:f>
        <x:v>11</x:v>
      </x:c>
      <x:c r="J869" s="32" t="n">
        <x:v>3</x:v>
      </x:c>
      <x:c r="K869" s="32" t="n">
        <x:v>1</x:v>
      </x:c>
      <x:c r="L869" s="32" t="n">
        <x:v>1</x:v>
      </x:c>
      <x:c r="M869" s="32" t="n">
        <x:v>0</x:v>
      </x:c>
      <x:c r="N869" s="32" t="n">
        <x:v>0</x:v>
      </x:c>
      <x:c r="O869" s="32" t="n">
        <x:v>1</x:v>
      </x:c>
      <x:c r="P869" s="37" t="n">
        <x:f>ROUND('Scoring Method'!$B$2*F869/10,1)</x:f>
        <x:v>0</x:v>
      </x:c>
      <x:c r="Q869" s="37" t="n">
        <x:f>ROUND(MIN('Scoring Method'!$B$3,10*G869),1)</x:f>
        <x:v>0</x:v>
      </x:c>
      <x:c r="R869" s="37" t="n">
        <x:f>IF(H869="",0,ROUND('Scoring Method'!$B$4*(101-H869)/100,1))</x:f>
        <x:v>0</x:v>
      </x:c>
      <x:c r="S869" s="37" t="n">
        <x:f>ROUND(IF(I869="",0,7.5*MIN(1,LN(1+I869)/LN(1+'Scoring Method'!$B$10)))+7.5*LN(1+J869)/LN(1+'Scoring Method'!$B$9),1)</x:f>
        <x:v>6.5</x:v>
      </x:c>
      <x:c r="T869" s="37" t="n">
        <x:f>SUM(K869:O869)</x:f>
        <x:v>3</x:v>
      </x:c>
      <x:c r="U869" s="37" t="n">
        <x:f>ROUND(SUM(P869:T869),1)</x:f>
        <x:v>9.5</x:v>
      </x:c>
      <x:c r="V869" s="32"/>
      <x:c r="W869" s="32" t="str">
        <x:v>연도 등록</x:v>
      </x:c>
    </x:row>
    <x:row r="870" ht="24" customHeight="1">
      <x:c r="A870" s="32" t="n">
        <x:v>866</x:v>
      </x:c>
      <x:c r="B870" s="32" t="str">
        <x:v>더러운 손</x:v>
      </x:c>
      <x:c r="C870" s="32" t="str">
        <x:v>장폴 샤를 에마르 사르트르(Jean-Paul Charles Aymard Sartre)</x:v>
      </x:c>
      <x:c r="D870" s="32" t="str">
        <x:v>희곡</x:v>
      </x:c>
      <x:c r="E870" s="32" t="n">
        <x:v>1948</x:v>
      </x:c>
      <x:c r="F870" s="32" t="n">
        <x:v>0</x:v>
      </x:c>
      <x:c r="G870" s="32" t="n">
        <x:v>0</x:v>
      </x:c>
      <x:c r="H870" s="32"/>
      <x:c r="I870" s="32" t="n">
        <x:f>IF(E870="","",MAX(0,'Scoring Method'!$B$11-E870-IF(E870&lt;0,1,0)))</x:f>
        <x:v>78</x:v>
      </x:c>
      <x:c r="J870" s="32" t="n">
        <x:v>6</x:v>
      </x:c>
      <x:c r="K870" s="32" t="n">
        <x:v>1</x:v>
      </x:c>
      <x:c r="L870" s="32" t="n">
        <x:v>1</x:v>
      </x:c>
      <x:c r="M870" s="32" t="n">
        <x:v>0</x:v>
      </x:c>
      <x:c r="N870" s="32" t="n">
        <x:v>0</x:v>
      </x:c>
      <x:c r="O870" s="32" t="n">
        <x:v>1</x:v>
      </x:c>
      <x:c r="P870" s="37" t="n">
        <x:f>ROUND('Scoring Method'!$B$2*F870/10,1)</x:f>
        <x:v>0</x:v>
      </x:c>
      <x:c r="Q870" s="37" t="n">
        <x:f>ROUND(MIN('Scoring Method'!$B$3,10*G870),1)</x:f>
        <x:v>0</x:v>
      </x:c>
      <x:c r="R870" s="37" t="n">
        <x:f>IF(H870="",0,ROUND('Scoring Method'!$B$4*(101-H870)/100,1))</x:f>
        <x:v>0</x:v>
      </x:c>
      <x:c r="S870" s="37" t="n">
        <x:f>ROUND(IF(I870="",0,7.5*MIN(1,LN(1+I870)/LN(1+'Scoring Method'!$B$10)))+7.5*LN(1+J870)/LN(1+'Scoring Method'!$B$9),1)</x:f>
        <x:v>10.1</x:v>
      </x:c>
      <x:c r="T870" s="37" t="n">
        <x:f>SUM(K870:O870)</x:f>
        <x:v>3</x:v>
      </x:c>
      <x:c r="U870" s="37" t="n">
        <x:f>ROUND(SUM(P870:T870),1)</x:f>
        <x:v>13.1</x:v>
      </x:c>
      <x:c r="V870" s="32"/>
      <x:c r="W870" s="32" t="str">
        <x:v>연도 등록</x:v>
      </x:c>
    </x:row>
    <x:row r="871" ht="24" customHeight="1">
      <x:c r="A871" s="32" t="n">
        <x:v>867</x:v>
      </x:c>
      <x:c r="B871" s="32" t="str">
        <x:v>정의의 사람들(The Just)</x:v>
      </x:c>
      <x:c r="C871" s="32" t="str">
        <x:v>알베르 카뮈(Albert Camus)</x:v>
      </x:c>
      <x:c r="D871" s="32" t="str">
        <x:v>희곡</x:v>
      </x:c>
      <x:c r="E871" s="32" t="n">
        <x:v>1949</x:v>
      </x:c>
      <x:c r="F871" s="32" t="n">
        <x:v>0</x:v>
      </x:c>
      <x:c r="G871" s="32" t="n">
        <x:v>0</x:v>
      </x:c>
      <x:c r="H871" s="32"/>
      <x:c r="I871" s="32" t="n">
        <x:f>IF(E871="","",MAX(0,'Scoring Method'!$B$11-E871-IF(E871&lt;0,1,0)))</x:f>
        <x:v>77</x:v>
      </x:c>
      <x:c r="J871" s="32" t="n">
        <x:v>5</x:v>
      </x:c>
      <x:c r="K871" s="32" t="n">
        <x:v>1</x:v>
      </x:c>
      <x:c r="L871" s="32" t="n">
        <x:v>1</x:v>
      </x:c>
      <x:c r="M871" s="32" t="n">
        <x:v>0</x:v>
      </x:c>
      <x:c r="N871" s="32" t="n">
        <x:v>0</x:v>
      </x:c>
      <x:c r="O871" s="32" t="n">
        <x:v>1</x:v>
      </x:c>
      <x:c r="P871" s="37" t="n">
        <x:f>ROUND('Scoring Method'!$B$2*F871/10,1)</x:f>
        <x:v>0</x:v>
      </x:c>
      <x:c r="Q871" s="37" t="n">
        <x:f>ROUND(MIN('Scoring Method'!$B$3,10*G871),1)</x:f>
        <x:v>0</x:v>
      </x:c>
      <x:c r="R871" s="37" t="n">
        <x:f>IF(H871="",0,ROUND('Scoring Method'!$B$4*(101-H871)/100,1))</x:f>
        <x:v>0</x:v>
      </x:c>
      <x:c r="S871" s="37" t="n">
        <x:f>ROUND(IF(I871="",0,7.5*MIN(1,LN(1+I871)/LN(1+'Scoring Method'!$B$10)))+7.5*LN(1+J871)/LN(1+'Scoring Method'!$B$9),1)</x:f>
        <x:v>9.7</x:v>
      </x:c>
      <x:c r="T871" s="37" t="n">
        <x:f>SUM(K871:O871)</x:f>
        <x:v>3</x:v>
      </x:c>
      <x:c r="U871" s="37" t="n">
        <x:f>ROUND(SUM(P871:T871),1)</x:f>
        <x:v>12.7</x:v>
      </x:c>
      <x:c r="V871" s="32"/>
      <x:c r="W871" s="32" t="str">
        <x:v>연도 등록</x:v>
      </x:c>
    </x:row>
    <x:row r="872" ht="24" customHeight="1">
      <x:c r="A872" s="32" t="n">
        <x:v>868</x:v>
      </x:c>
      <x:c r="B872" s="32" t="str">
        <x:v>제3차 세계대전은 이미 시작되었다</x:v>
      </x:c>
      <x:c r="C872" s="32" t="str">
        <x:v>에마뉘엘 토드 (Emmanuel Todd)</x:v>
      </x:c>
      <x:c r="D872" s="32" t="str">
        <x:v>기타</x:v>
      </x:c>
      <x:c r="E872" s="32" t="n">
        <x:v>2022</x:v>
      </x:c>
      <x:c r="F872" s="32" t="n">
        <x:v>0</x:v>
      </x:c>
      <x:c r="G872" s="32" t="n">
        <x:v>0</x:v>
      </x:c>
      <x:c r="H872" s="32"/>
      <x:c r="I872" s="32" t="n">
        <x:f>IF(E872="","",MAX(0,'Scoring Method'!$B$11-E872-IF(E872&lt;0,1,0)))</x:f>
        <x:v>4</x:v>
      </x:c>
      <x:c r="J872" s="32" t="n">
        <x:v>7</x:v>
      </x:c>
      <x:c r="K872" s="32" t="n">
        <x:v>1</x:v>
      </x:c>
      <x:c r="L872" s="32" t="n">
        <x:v>1</x:v>
      </x:c>
      <x:c r="M872" s="32" t="n">
        <x:v>0</x:v>
      </x:c>
      <x:c r="N872" s="32" t="n">
        <x:v>0</x:v>
      </x:c>
      <x:c r="O872" s="32" t="n">
        <x:v>1</x:v>
      </x:c>
      <x:c r="P872" s="37" t="n">
        <x:f>ROUND('Scoring Method'!$B$2*F872/10,1)</x:f>
        <x:v>0</x:v>
      </x:c>
      <x:c r="Q872" s="37" t="n">
        <x:f>ROUND(MIN('Scoring Method'!$B$3,10*G872),1)</x:f>
        <x:v>0</x:v>
      </x:c>
      <x:c r="R872" s="37" t="n">
        <x:f>IF(H872="",0,ROUND('Scoring Method'!$B$4*(101-H872)/100,1))</x:f>
        <x:v>0</x:v>
      </x:c>
      <x:c r="S872" s="37" t="n">
        <x:f>ROUND(IF(I872="",0,7.5*MIN(1,LN(1+I872)/LN(1+'Scoring Method'!$B$10)))+7.5*LN(1+J872)/LN(1+'Scoring Method'!$B$9),1)</x:f>
        <x:v>7.1</x:v>
      </x:c>
      <x:c r="T872" s="37" t="n">
        <x:f>SUM(K872:O872)</x:f>
        <x:v>3</x:v>
      </x:c>
      <x:c r="U872" s="37" t="n">
        <x:f>ROUND(SUM(P872:T872),1)</x:f>
        <x:v>10.1</x:v>
      </x:c>
      <x:c r="V872" s="32"/>
      <x:c r="W872" s="32" t="str">
        <x:v>연도 등록</x:v>
      </x:c>
    </x:row>
    <x:row r="873" ht="24" customHeight="1">
      <x:c r="A873" s="32" t="n">
        <x:v>869</x:v>
      </x:c>
      <x:c r="B873" s="32" t="str">
        <x:v>왜 우리는 매일 거대도시로 향하는가</x:v>
      </x:c>
      <x:c r="C873" s="32" t="str">
        <x:v>정희원·전현우</x:v>
      </x:c>
      <x:c r="D873" s="32" t="str">
        <x:v>기타</x:v>
      </x:c>
      <x:c r="E873" s="32" t="n">
        <x:v>2024</x:v>
      </x:c>
      <x:c r="F873" s="32" t="n">
        <x:v>0</x:v>
      </x:c>
      <x:c r="G873" s="32" t="n">
        <x:v>0</x:v>
      </x:c>
      <x:c r="H873" s="32"/>
      <x:c r="I873" s="32" t="n">
        <x:f>IF(E873="","",MAX(0,'Scoring Method'!$B$11-E873-IF(E873&lt;0,1,0)))</x:f>
        <x:v>2</x:v>
      </x:c>
      <x:c r="J873" s="32" t="n">
        <x:v>4</x:v>
      </x:c>
      <x:c r="K873" s="32" t="n">
        <x:v>1</x:v>
      </x:c>
      <x:c r="L873" s="32" t="n">
        <x:v>1</x:v>
      </x:c>
      <x:c r="M873" s="32" t="n">
        <x:v>0</x:v>
      </x:c>
      <x:c r="N873" s="32" t="n">
        <x:v>0</x:v>
      </x:c>
      <x:c r="O873" s="32" t="n">
        <x:v>1</x:v>
      </x:c>
      <x:c r="P873" s="37" t="n">
        <x:f>ROUND('Scoring Method'!$B$2*F873/10,1)</x:f>
        <x:v>0</x:v>
      </x:c>
      <x:c r="Q873" s="37" t="n">
        <x:f>ROUND(MIN('Scoring Method'!$B$3,10*G873),1)</x:f>
        <x:v>0</x:v>
      </x:c>
      <x:c r="R873" s="37" t="n">
        <x:f>IF(H873="",0,ROUND('Scoring Method'!$B$4*(101-H873)/100,1))</x:f>
        <x:v>0</x:v>
      </x:c>
      <x:c r="S873" s="37" t="n">
        <x:f>ROUND(IF(I873="",0,7.5*MIN(1,LN(1+I873)/LN(1+'Scoring Method'!$B$10)))+7.5*LN(1+J873)/LN(1+'Scoring Method'!$B$9),1)</x:f>
        <x:v>5.4</x:v>
      </x:c>
      <x:c r="T873" s="37" t="n">
        <x:f>SUM(K873:O873)</x:f>
        <x:v>3</x:v>
      </x:c>
      <x:c r="U873" s="37" t="n">
        <x:f>ROUND(SUM(P873:T873),1)</x:f>
        <x:v>8.4</x:v>
      </x:c>
      <x:c r="V873" s="32"/>
      <x:c r="W873" s="32" t="str">
        <x:v>연도 등록</x:v>
      </x:c>
    </x:row>
    <x:row r="874" ht="24" customHeight="1">
      <x:c r="A874" s="32" t="n">
        <x:v>870</x:v>
      </x:c>
      <x:c r="B874" s="32" t="str">
        <x:v>영혼의 자서전</x:v>
      </x:c>
      <x:c r="C874" s="32" t="str">
        <x:v>니코스 카잔차키스(Nikos Kazantzakis)</x:v>
      </x:c>
      <x:c r="D874" s="32" t="str">
        <x:v>기타</x:v>
      </x:c>
      <x:c r="E874" s="32" t="n">
        <x:v>1961</x:v>
      </x:c>
      <x:c r="F874" s="32" t="n">
        <x:v>0</x:v>
      </x:c>
      <x:c r="G874" s="32" t="n">
        <x:v>0</x:v>
      </x:c>
      <x:c r="H874" s="32"/>
      <x:c r="I874" s="32" t="n">
        <x:f>IF(E874="","",MAX(0,'Scoring Method'!$B$11-E874-IF(E874&lt;0,1,0)))</x:f>
        <x:v>65</x:v>
      </x:c>
      <x:c r="J874" s="32" t="n">
        <x:v>6</x:v>
      </x:c>
      <x:c r="K874" s="32" t="n">
        <x:v>1</x:v>
      </x:c>
      <x:c r="L874" s="32" t="n">
        <x:v>1</x:v>
      </x:c>
      <x:c r="M874" s="32" t="n">
        <x:v>0</x:v>
      </x:c>
      <x:c r="N874" s="32" t="n">
        <x:v>0</x:v>
      </x:c>
      <x:c r="O874" s="32" t="n">
        <x:v>1</x:v>
      </x:c>
      <x:c r="P874" s="37" t="n">
        <x:f>ROUND('Scoring Method'!$B$2*F874/10,1)</x:f>
        <x:v>0</x:v>
      </x:c>
      <x:c r="Q874" s="37" t="n">
        <x:f>ROUND(MIN('Scoring Method'!$B$3,10*G874),1)</x:f>
        <x:v>0</x:v>
      </x:c>
      <x:c r="R874" s="37" t="n">
        <x:f>IF(H874="",0,ROUND('Scoring Method'!$B$4*(101-H874)/100,1))</x:f>
        <x:v>0</x:v>
      </x:c>
      <x:c r="S874" s="37" t="n">
        <x:f>ROUND(IF(I874="",0,7.5*MIN(1,LN(1+I874)/LN(1+'Scoring Method'!$B$10)))+7.5*LN(1+J874)/LN(1+'Scoring Method'!$B$9),1)</x:f>
        <x:v>9.9</x:v>
      </x:c>
      <x:c r="T874" s="37" t="n">
        <x:f>SUM(K874:O874)</x:f>
        <x:v>3</x:v>
      </x:c>
      <x:c r="U874" s="37" t="n">
        <x:f>ROUND(SUM(P874:T874),1)</x:f>
        <x:v>12.9</x:v>
      </x:c>
      <x:c r="V874" s="32"/>
      <x:c r="W874" s="32" t="str">
        <x:v>연도 등록</x:v>
      </x:c>
    </x:row>
    <x:row r="875" ht="24" customHeight="1">
      <x:c r="A875" s="32" t="n">
        <x:v>871</x:v>
      </x:c>
      <x:c r="B875" s="32" t="str">
        <x:v>종교개혁</x:v>
      </x:c>
      <x:c r="C875" s="32" t="str">
        <x:v>이양호</x:v>
      </x:c>
      <x:c r="D875" s="32" t="str">
        <x:v>기타</x:v>
      </x:c>
      <x:c r="E875" s="32" t="n">
        <x:v>2016</x:v>
      </x:c>
      <x:c r="F875" s="32" t="n">
        <x:v>0</x:v>
      </x:c>
      <x:c r="G875" s="32" t="n">
        <x:v>0</x:v>
      </x:c>
      <x:c r="H875" s="32"/>
      <x:c r="I875" s="32" t="n">
        <x:f>IF(E875="","",MAX(0,'Scoring Method'!$B$11-E875-IF(E875&lt;0,1,0)))</x:f>
        <x:v>10</x:v>
      </x:c>
      <x:c r="J875" s="32" t="n">
        <x:v>4</x:v>
      </x:c>
      <x:c r="K875" s="32" t="n">
        <x:v>1</x:v>
      </x:c>
      <x:c r="L875" s="32" t="n">
        <x:v>1</x:v>
      </x:c>
      <x:c r="M875" s="32" t="n">
        <x:v>0</x:v>
      </x:c>
      <x:c r="N875" s="32" t="n">
        <x:v>0</x:v>
      </x:c>
      <x:c r="O875" s="32" t="n">
        <x:v>1</x:v>
      </x:c>
      <x:c r="P875" s="37" t="n">
        <x:f>ROUND('Scoring Method'!$B$2*F875/10,1)</x:f>
        <x:v>0</x:v>
      </x:c>
      <x:c r="Q875" s="37" t="n">
        <x:f>ROUND(MIN('Scoring Method'!$B$3,10*G875),1)</x:f>
        <x:v>0</x:v>
      </x:c>
      <x:c r="R875" s="37" t="n">
        <x:f>IF(H875="",0,ROUND('Scoring Method'!$B$4*(101-H875)/100,1))</x:f>
        <x:v>0</x:v>
      </x:c>
      <x:c r="S875" s="37" t="n">
        <x:f>ROUND(IF(I875="",0,7.5*MIN(1,LN(1+I875)/LN(1+'Scoring Method'!$B$10)))+7.5*LN(1+J875)/LN(1+'Scoring Method'!$B$9),1)</x:f>
        <x:v>6.9</x:v>
      </x:c>
      <x:c r="T875" s="37" t="n">
        <x:f>SUM(K875:O875)</x:f>
        <x:v>3</x:v>
      </x:c>
      <x:c r="U875" s="37" t="n">
        <x:f>ROUND(SUM(P875:T875),1)</x:f>
        <x:v>9.9</x:v>
      </x:c>
      <x:c r="V875" s="32"/>
      <x:c r="W875" s="32" t="str">
        <x:v>연도 등록</x:v>
      </x:c>
    </x:row>
    <x:row r="876" ht="24" customHeight="1">
      <x:c r="A876" s="32" t="n">
        <x:v>872</x:v>
      </x:c>
      <x:c r="B876" s="32" t="str">
        <x:v>종교개혁 이야기</x:v>
      </x:c>
      <x:c r="C876" s="32" t="str">
        <x:v>사토 마사루 (Masaru Sato)</x:v>
      </x:c>
      <x:c r="D876" s="32" t="str">
        <x:v>기타</x:v>
      </x:c>
      <x:c r="E876" s="32" t="n">
        <x:v>2016</x:v>
      </x:c>
      <x:c r="F876" s="32" t="n">
        <x:v>0</x:v>
      </x:c>
      <x:c r="G876" s="32" t="n">
        <x:v>0</x:v>
      </x:c>
      <x:c r="H876" s="32"/>
      <x:c r="I876" s="32" t="n">
        <x:f>IF(E876="","",MAX(0,'Scoring Method'!$B$11-E876-IF(E876&lt;0,1,0)))</x:f>
        <x:v>10</x:v>
      </x:c>
      <x:c r="J876" s="32" t="n">
        <x:v>3</x:v>
      </x:c>
      <x:c r="K876" s="32" t="n">
        <x:v>1</x:v>
      </x:c>
      <x:c r="L876" s="32" t="n">
        <x:v>1</x:v>
      </x:c>
      <x:c r="M876" s="32" t="n">
        <x:v>0</x:v>
      </x:c>
      <x:c r="N876" s="32" t="n">
        <x:v>0</x:v>
      </x:c>
      <x:c r="O876" s="32" t="n">
        <x:v>1</x:v>
      </x:c>
      <x:c r="P876" s="37" t="n">
        <x:f>ROUND('Scoring Method'!$B$2*F876/10,1)</x:f>
        <x:v>0</x:v>
      </x:c>
      <x:c r="Q876" s="37" t="n">
        <x:f>ROUND(MIN('Scoring Method'!$B$3,10*G876),1)</x:f>
        <x:v>0</x:v>
      </x:c>
      <x:c r="R876" s="37" t="n">
        <x:f>IF(H876="",0,ROUND('Scoring Method'!$B$4*(101-H876)/100,1))</x:f>
        <x:v>0</x:v>
      </x:c>
      <x:c r="S876" s="37" t="n">
        <x:f>ROUND(IF(I876="",0,7.5*MIN(1,LN(1+I876)/LN(1+'Scoring Method'!$B$10)))+7.5*LN(1+J876)/LN(1+'Scoring Method'!$B$9),1)</x:f>
        <x:v>6.4</x:v>
      </x:c>
      <x:c r="T876" s="37" t="n">
        <x:f>SUM(K876:O876)</x:f>
        <x:v>3</x:v>
      </x:c>
      <x:c r="U876" s="37" t="n">
        <x:f>ROUND(SUM(P876:T876),1)</x:f>
        <x:v>9.4</x:v>
      </x:c>
      <x:c r="V876" s="32"/>
      <x:c r="W876" s="32" t="str">
        <x:v>연도 등록</x:v>
      </x:c>
    </x:row>
    <x:row r="877" ht="24" customHeight="1">
      <x:c r="A877" s="32" t="n">
        <x:v>873</x:v>
      </x:c>
      <x:c r="B877" s="32" t="str">
        <x:v>금강경</x:v>
      </x:c>
      <x:c r="C877" s="32" t="str">
        <x:v>대승불교 전승</x:v>
      </x:c>
      <x:c r="D877" s="32" t="str">
        <x:v>기타</x:v>
      </x:c>
      <x:c r="E877" s="32"/>
      <x:c r="F877" s="32" t="n">
        <x:v>0</x:v>
      </x:c>
      <x:c r="G877" s="32" t="n">
        <x:v>0</x:v>
      </x:c>
      <x:c r="H877" s="32"/>
      <x:c r="I877" s="32" t="str">
        <x:f>IF(E877="","",MAX(0,'Scoring Method'!$B$11-E877-IF(E877&lt;0,1,0)))</x:f>
      </x:c>
      <x:c r="J877" s="32" t="n">
        <x:v>4</x:v>
      </x:c>
      <x:c r="K877" s="32" t="n">
        <x:v>1</x:v>
      </x:c>
      <x:c r="L877" s="32" t="n">
        <x:v>1</x:v>
      </x:c>
      <x:c r="M877" s="32" t="n">
        <x:v>0</x:v>
      </x:c>
      <x:c r="N877" s="32" t="n">
        <x:v>0</x:v>
      </x:c>
      <x:c r="O877" s="32" t="n">
        <x:v>1</x:v>
      </x:c>
      <x:c r="P877" s="37" t="n">
        <x:f>ROUND('Scoring Method'!$B$2*F877/10,1)</x:f>
        <x:v>0</x:v>
      </x:c>
      <x:c r="Q877" s="37" t="n">
        <x:f>ROUND(MIN('Scoring Method'!$B$3,10*G877),1)</x:f>
        <x:v>0</x:v>
      </x:c>
      <x:c r="R877" s="37" t="n">
        <x:f>IF(H877="",0,ROUND('Scoring Method'!$B$4*(101-H877)/100,1))</x:f>
        <x:v>0</x:v>
      </x:c>
      <x:c r="S877" s="37" t="n">
        <x:f>ROUND(IF(I877="",0,7.5*MIN(1,LN(1+I877)/LN(1+'Scoring Method'!$B$10)))+7.5*LN(1+J877)/LN(1+'Scoring Method'!$B$9),1)</x:f>
        <x:v>4</x:v>
      </x:c>
      <x:c r="T877" s="37" t="n">
        <x:f>SUM(K877:O877)</x:f>
        <x:v>3</x:v>
      </x:c>
      <x:c r="U877" s="37" t="n">
        <x:f>ROUND(SUM(P877:T877),1)</x:f>
        <x:v>7</x:v>
      </x:c>
      <x:c r="V877" s="32"/>
      <x:c r="W877" s="32" t="str">
        <x:v>연도 미확인</x:v>
      </x:c>
    </x:row>
    <x:row r="878" ht="24" customHeight="1">
      <x:c r="A878" s="32" t="n">
        <x:v>874</x:v>
      </x:c>
      <x:c r="B878" s="32" t="str">
        <x:v>이토록 다정한 개인주의자</x:v>
      </x:c>
      <x:c r="C878" s="32" t="str">
        <x:v>함규진 (Ham Gyu-jin)</x:v>
      </x:c>
      <x:c r="D878" s="32" t="str">
        <x:v>철학</x:v>
      </x:c>
      <x:c r="E878" s="32" t="n">
        <x:v>2024</x:v>
      </x:c>
      <x:c r="F878" s="32" t="n">
        <x:v>0</x:v>
      </x:c>
      <x:c r="G878" s="32" t="n">
        <x:v>0</x:v>
      </x:c>
      <x:c r="H878" s="32"/>
      <x:c r="I878" s="32" t="n">
        <x:f>IF(E878="","",MAX(0,'Scoring Method'!$B$11-E878-IF(E878&lt;0,1,0)))</x:f>
        <x:v>2</x:v>
      </x:c>
      <x:c r="J878" s="32" t="n">
        <x:v>6</x:v>
      </x:c>
      <x:c r="K878" s="32" t="n">
        <x:v>1</x:v>
      </x:c>
      <x:c r="L878" s="32" t="n">
        <x:v>1</x:v>
      </x:c>
      <x:c r="M878" s="32" t="n">
        <x:v>0</x:v>
      </x:c>
      <x:c r="N878" s="32" t="n">
        <x:v>0</x:v>
      </x:c>
      <x:c r="O878" s="32" t="n">
        <x:v>1</x:v>
      </x:c>
      <x:c r="P878" s="37" t="n">
        <x:f>ROUND('Scoring Method'!$B$2*F878/10,1)</x:f>
        <x:v>0</x:v>
      </x:c>
      <x:c r="Q878" s="37" t="n">
        <x:f>ROUND(MIN('Scoring Method'!$B$3,10*G878),1)</x:f>
        <x:v>0</x:v>
      </x:c>
      <x:c r="R878" s="37" t="n">
        <x:f>IF(H878="",0,ROUND('Scoring Method'!$B$4*(101-H878)/100,1))</x:f>
        <x:v>0</x:v>
      </x:c>
      <x:c r="S878" s="37" t="n">
        <x:f>ROUND(IF(I878="",0,7.5*MIN(1,LN(1+I878)/LN(1+'Scoring Method'!$B$10)))+7.5*LN(1+J878)/LN(1+'Scoring Method'!$B$9),1)</x:f>
        <x:v>6.2</x:v>
      </x:c>
      <x:c r="T878" s="37" t="n">
        <x:f>SUM(K878:O878)</x:f>
        <x:v>3</x:v>
      </x:c>
      <x:c r="U878" s="37" t="n">
        <x:f>ROUND(SUM(P878:T878),1)</x:f>
        <x:v>9.2</x:v>
      </x:c>
      <x:c r="V878" s="32"/>
      <x:c r="W878" s="32" t="str">
        <x:v>연도 등록</x:v>
      </x:c>
    </x:row>
    <x:row r="879" ht="24" customHeight="1">
      <x:c r="A879" s="32" t="n">
        <x:v>875</x:v>
      </x:c>
      <x:c r="B879" s="32" t="str">
        <x:v>예고된 쿠데타 8월 종파사건</x:v>
      </x:c>
      <x:c r="C879" s="32" t="str">
        <x:v>김재웅</x:v>
      </x:c>
      <x:c r="D879" s="32" t="str">
        <x:v>기타</x:v>
      </x:c>
      <x:c r="E879" s="32" t="n">
        <x:v>2024</x:v>
      </x:c>
      <x:c r="F879" s="32" t="n">
        <x:v>0</x:v>
      </x:c>
      <x:c r="G879" s="32" t="n">
        <x:v>0</x:v>
      </x:c>
      <x:c r="H879" s="32"/>
      <x:c r="I879" s="32" t="n">
        <x:f>IF(E879="","",MAX(0,'Scoring Method'!$B$11-E879-IF(E879&lt;0,1,0)))</x:f>
        <x:v>2</x:v>
      </x:c>
      <x:c r="J879" s="32" t="n">
        <x:v>5</x:v>
      </x:c>
      <x:c r="K879" s="32" t="n">
        <x:v>1</x:v>
      </x:c>
      <x:c r="L879" s="32" t="n">
        <x:v>1</x:v>
      </x:c>
      <x:c r="M879" s="32" t="n">
        <x:v>0</x:v>
      </x:c>
      <x:c r="N879" s="32" t="n">
        <x:v>0</x:v>
      </x:c>
      <x:c r="O879" s="32" t="n">
        <x:v>1</x:v>
      </x:c>
      <x:c r="P879" s="37" t="n">
        <x:f>ROUND('Scoring Method'!$B$2*F879/10,1)</x:f>
        <x:v>0</x:v>
      </x:c>
      <x:c r="Q879" s="37" t="n">
        <x:f>ROUND(MIN('Scoring Method'!$B$3,10*G879),1)</x:f>
        <x:v>0</x:v>
      </x:c>
      <x:c r="R879" s="37" t="n">
        <x:f>IF(H879="",0,ROUND('Scoring Method'!$B$4*(101-H879)/100,1))</x:f>
        <x:v>0</x:v>
      </x:c>
      <x:c r="S879" s="37" t="n">
        <x:f>ROUND(IF(I879="",0,7.5*MIN(1,LN(1+I879)/LN(1+'Scoring Method'!$B$10)))+7.5*LN(1+J879)/LN(1+'Scoring Method'!$B$9),1)</x:f>
        <x:v>5.8</x:v>
      </x:c>
      <x:c r="T879" s="37" t="n">
        <x:f>SUM(K879:O879)</x:f>
        <x:v>3</x:v>
      </x:c>
      <x:c r="U879" s="37" t="n">
        <x:f>ROUND(SUM(P879:T879),1)</x:f>
        <x:v>8.8</x:v>
      </x:c>
      <x:c r="V879" s="32"/>
      <x:c r="W879" s="32" t="str">
        <x:v>연도 등록</x:v>
      </x:c>
    </x:row>
    <x:row r="880" ht="24" customHeight="1">
      <x:c r="A880" s="32" t="n">
        <x:v>876</x:v>
      </x:c>
      <x:c r="B880" s="32" t="str">
        <x:v>사후생(On Life after Death)</x:v>
      </x:c>
      <x:c r="C880" s="32" t="str">
        <x:v>엘리자베스 퀴블러 로스 (Elisabeth Kübler-Ross)</x:v>
      </x:c>
      <x:c r="D880" s="32" t="str">
        <x:v>에세이</x:v>
      </x:c>
      <x:c r="E880" s="32" t="n">
        <x:v>2020</x:v>
      </x:c>
      <x:c r="F880" s="32" t="n">
        <x:v>0</x:v>
      </x:c>
      <x:c r="G880" s="32" t="n">
        <x:v>0</x:v>
      </x:c>
      <x:c r="H880" s="32"/>
      <x:c r="I880" s="32" t="n">
        <x:f>IF(E880="","",MAX(0,'Scoring Method'!$B$11-E880-IF(E880&lt;0,1,0)))</x:f>
        <x:v>6</x:v>
      </x:c>
      <x:c r="J880" s="32" t="n">
        <x:v>7</x:v>
      </x:c>
      <x:c r="K880" s="32" t="n">
        <x:v>1</x:v>
      </x:c>
      <x:c r="L880" s="32" t="n">
        <x:v>1</x:v>
      </x:c>
      <x:c r="M880" s="32" t="n">
        <x:v>0</x:v>
      </x:c>
      <x:c r="N880" s="32" t="n">
        <x:v>0</x:v>
      </x:c>
      <x:c r="O880" s="32" t="n">
        <x:v>1</x:v>
      </x:c>
      <x:c r="P880" s="37" t="n">
        <x:f>ROUND('Scoring Method'!$B$2*F880/10,1)</x:f>
        <x:v>0</x:v>
      </x:c>
      <x:c r="Q880" s="37" t="n">
        <x:f>ROUND(MIN('Scoring Method'!$B$3,10*G880),1)</x:f>
        <x:v>0</x:v>
      </x:c>
      <x:c r="R880" s="37" t="n">
        <x:f>IF(H880="",0,ROUND('Scoring Method'!$B$4*(101-H880)/100,1))</x:f>
        <x:v>0</x:v>
      </x:c>
      <x:c r="S880" s="37" t="n">
        <x:f>ROUND(IF(I880="",0,7.5*MIN(1,LN(1+I880)/LN(1+'Scoring Method'!$B$10)))+7.5*LN(1+J880)/LN(1+'Scoring Method'!$B$9),1)</x:f>
        <x:v>7.6</x:v>
      </x:c>
      <x:c r="T880" s="37" t="n">
        <x:f>SUM(K880:O880)</x:f>
        <x:v>3</x:v>
      </x:c>
      <x:c r="U880" s="37" t="n">
        <x:f>ROUND(SUM(P880:T880),1)</x:f>
        <x:v>10.6</x:v>
      </x:c>
      <x:c r="V880" s="32"/>
      <x:c r="W880" s="32" t="str">
        <x:v>연도 등록</x:v>
      </x:c>
    </x:row>
    <x:row r="881" ht="24" customHeight="1">
      <x:c r="A881" s="32" t="n">
        <x:v>877</x:v>
      </x:c>
      <x:c r="B881" s="32" t="str">
        <x:v>죽음은 두렵지 않다</x:v>
      </x:c>
      <x:c r="C881" s="32" t="str">
        <x:v>다치바나 다카시 (Takashi Tachibana)</x:v>
      </x:c>
      <x:c r="D881" s="32" t="str">
        <x:v>에세이</x:v>
      </x:c>
      <x:c r="E881" s="32" t="n">
        <x:v>2016</x:v>
      </x:c>
      <x:c r="F881" s="32" t="n">
        <x:v>0</x:v>
      </x:c>
      <x:c r="G881" s="32" t="n">
        <x:v>0</x:v>
      </x:c>
      <x:c r="H881" s="32"/>
      <x:c r="I881" s="32" t="n">
        <x:f>IF(E881="","",MAX(0,'Scoring Method'!$B$11-E881-IF(E881&lt;0,1,0)))</x:f>
        <x:v>10</x:v>
      </x:c>
      <x:c r="J881" s="32" t="n">
        <x:v>5</x:v>
      </x:c>
      <x:c r="K881" s="32" t="n">
        <x:v>1</x:v>
      </x:c>
      <x:c r="L881" s="32" t="n">
        <x:v>1</x:v>
      </x:c>
      <x:c r="M881" s="32" t="n">
        <x:v>0</x:v>
      </x:c>
      <x:c r="N881" s="32" t="n">
        <x:v>0</x:v>
      </x:c>
      <x:c r="O881" s="32" t="n">
        <x:v>1</x:v>
      </x:c>
      <x:c r="P881" s="37" t="n">
        <x:f>ROUND('Scoring Method'!$B$2*F881/10,1)</x:f>
        <x:v>0</x:v>
      </x:c>
      <x:c r="Q881" s="37" t="n">
        <x:f>ROUND(MIN('Scoring Method'!$B$3,10*G881),1)</x:f>
        <x:v>0</x:v>
      </x:c>
      <x:c r="R881" s="37" t="n">
        <x:f>IF(H881="",0,ROUND('Scoring Method'!$B$4*(101-H881)/100,1))</x:f>
        <x:v>0</x:v>
      </x:c>
      <x:c r="S881" s="37" t="n">
        <x:f>ROUND(IF(I881="",0,7.5*MIN(1,LN(1+I881)/LN(1+'Scoring Method'!$B$10)))+7.5*LN(1+J881)/LN(1+'Scoring Method'!$B$9),1)</x:f>
        <x:v>7.4</x:v>
      </x:c>
      <x:c r="T881" s="37" t="n">
        <x:f>SUM(K881:O881)</x:f>
        <x:v>3</x:v>
      </x:c>
      <x:c r="U881" s="37" t="n">
        <x:f>ROUND(SUM(P881:T881),1)</x:f>
        <x:v>10.4</x:v>
      </x:c>
      <x:c r="V881" s="32"/>
      <x:c r="W881" s="32" t="str">
        <x:v>연도 등록</x:v>
      </x:c>
    </x:row>
    <x:row r="882" ht="24" customHeight="1">
      <x:c r="A882" s="32" t="n">
        <x:v>878</x:v>
      </x:c>
      <x:c r="B882" s="32" t="str">
        <x:v>나는 천국을 보았다(Proof of Heaven)</x:v>
      </x:c>
      <x:c r="C882" s="32" t="str">
        <x:v>이븐 알렉산더 3세 (Eben Alexander III)</x:v>
      </x:c>
      <x:c r="D882" s="32" t="str">
        <x:v>기타</x:v>
      </x:c>
      <x:c r="E882" s="32" t="n">
        <x:v>2012</x:v>
      </x:c>
      <x:c r="F882" s="32" t="n">
        <x:v>0</x:v>
      </x:c>
      <x:c r="G882" s="32" t="n">
        <x:v>0</x:v>
      </x:c>
      <x:c r="H882" s="32"/>
      <x:c r="I882" s="32" t="n">
        <x:f>IF(E882="","",MAX(0,'Scoring Method'!$B$11-E882-IF(E882&lt;0,1,0)))</x:f>
        <x:v>14</x:v>
      </x:c>
      <x:c r="J882" s="32" t="n">
        <x:v>7</x:v>
      </x:c>
      <x:c r="K882" s="32" t="n">
        <x:v>1</x:v>
      </x:c>
      <x:c r="L882" s="32" t="n">
        <x:v>1</x:v>
      </x:c>
      <x:c r="M882" s="32" t="n">
        <x:v>0</x:v>
      </x:c>
      <x:c r="N882" s="32" t="n">
        <x:v>0</x:v>
      </x:c>
      <x:c r="O882" s="32" t="n">
        <x:v>1</x:v>
      </x:c>
      <x:c r="P882" s="37" t="n">
        <x:f>ROUND('Scoring Method'!$B$2*F882/10,1)</x:f>
        <x:v>0</x:v>
      </x:c>
      <x:c r="Q882" s="37" t="n">
        <x:f>ROUND(MIN('Scoring Method'!$B$3,10*G882),1)</x:f>
        <x:v>0</x:v>
      </x:c>
      <x:c r="R882" s="37" t="n">
        <x:f>IF(H882="",0,ROUND('Scoring Method'!$B$4*(101-H882)/100,1))</x:f>
        <x:v>0</x:v>
      </x:c>
      <x:c r="S882" s="37" t="n">
        <x:f>ROUND(IF(I882="",0,7.5*MIN(1,LN(1+I882)/LN(1+'Scoring Method'!$B$10)))+7.5*LN(1+J882)/LN(1+'Scoring Method'!$B$9),1)</x:f>
        <x:v>8.5</x:v>
      </x:c>
      <x:c r="T882" s="37" t="n">
        <x:f>SUM(K882:O882)</x:f>
        <x:v>3</x:v>
      </x:c>
      <x:c r="U882" s="37" t="n">
        <x:f>ROUND(SUM(P882:T882),1)</x:f>
        <x:v>11.5</x:v>
      </x:c>
      <x:c r="V882" s="32"/>
      <x:c r="W882" s="32" t="str">
        <x:v>연도 등록</x:v>
      </x:c>
    </x:row>
    <x:row r="883" ht="24" customHeight="1">
      <x:c r="A883" s="32" t="n">
        <x:v>879</x:v>
      </x:c>
      <x:c r="B883" s="32" t="str">
        <x:v>노스탤지어, 어느 위험한 감정의 연대기</x:v>
      </x:c>
      <x:c r="C883" s="32" t="str">
        <x:v>애그니스 아널드포스터 (Agnes Arnold-Forster)</x:v>
      </x:c>
      <x:c r="D883" s="32" t="str">
        <x:v>기타</x:v>
      </x:c>
      <x:c r="E883" s="32" t="n">
        <x:v>2024</x:v>
      </x:c>
      <x:c r="F883" s="32" t="n">
        <x:v>0</x:v>
      </x:c>
      <x:c r="G883" s="32" t="n">
        <x:v>0</x:v>
      </x:c>
      <x:c r="H883" s="32"/>
      <x:c r="I883" s="32" t="n">
        <x:f>IF(E883="","",MAX(0,'Scoring Method'!$B$11-E883-IF(E883&lt;0,1,0)))</x:f>
        <x:v>2</x:v>
      </x:c>
      <x:c r="J883" s="32" t="n">
        <x:v>3</x:v>
      </x:c>
      <x:c r="K883" s="32" t="n">
        <x:v>1</x:v>
      </x:c>
      <x:c r="L883" s="32" t="n">
        <x:v>1</x:v>
      </x:c>
      <x:c r="M883" s="32" t="n">
        <x:v>0</x:v>
      </x:c>
      <x:c r="N883" s="32" t="n">
        <x:v>0</x:v>
      </x:c>
      <x:c r="O883" s="32" t="n">
        <x:v>1</x:v>
      </x:c>
      <x:c r="P883" s="37" t="n">
        <x:f>ROUND('Scoring Method'!$B$2*F883/10,1)</x:f>
        <x:v>0</x:v>
      </x:c>
      <x:c r="Q883" s="37" t="n">
        <x:f>ROUND(MIN('Scoring Method'!$B$3,10*G883),1)</x:f>
        <x:v>0</x:v>
      </x:c>
      <x:c r="R883" s="37" t="n">
        <x:f>IF(H883="",0,ROUND('Scoring Method'!$B$4*(101-H883)/100,1))</x:f>
        <x:v>0</x:v>
      </x:c>
      <x:c r="S883" s="37" t="n">
        <x:f>ROUND(IF(I883="",0,7.5*MIN(1,LN(1+I883)/LN(1+'Scoring Method'!$B$10)))+7.5*LN(1+J883)/LN(1+'Scoring Method'!$B$9),1)</x:f>
        <x:v>4.8</x:v>
      </x:c>
      <x:c r="T883" s="37" t="n">
        <x:f>SUM(K883:O883)</x:f>
        <x:v>3</x:v>
      </x:c>
      <x:c r="U883" s="37" t="n">
        <x:f>ROUND(SUM(P883:T883),1)</x:f>
        <x:v>7.8</x:v>
      </x:c>
      <x:c r="V883" s="32"/>
      <x:c r="W883" s="32" t="str">
        <x:v>연도 등록</x:v>
      </x:c>
    </x:row>
    <x:row r="884" ht="24" customHeight="1">
      <x:c r="A884" s="32" t="n">
        <x:v>880</x:v>
      </x:c>
      <x:c r="B884" s="32" t="str">
        <x:v>그해 5월</x:v>
      </x:c>
      <x:c r="C884" s="32" t="str">
        <x:v>이병주</x:v>
      </x:c>
      <x:c r="D884" s="32" t="str">
        <x:v>소설·단편소설</x:v>
      </x:c>
      <x:c r="E884" s="32" t="n">
        <x:v>2006</x:v>
      </x:c>
      <x:c r="F884" s="32" t="n">
        <x:v>0</x:v>
      </x:c>
      <x:c r="G884" s="32" t="n">
        <x:v>0</x:v>
      </x:c>
      <x:c r="H884" s="32"/>
      <x:c r="I884" s="32" t="n">
        <x:f>IF(E884="","",MAX(0,'Scoring Method'!$B$11-E884-IF(E884&lt;0,1,0)))</x:f>
        <x:v>20</x:v>
      </x:c>
      <x:c r="J884" s="32" t="n">
        <x:v>6</x:v>
      </x:c>
      <x:c r="K884" s="32" t="n">
        <x:v>1</x:v>
      </x:c>
      <x:c r="L884" s="32" t="n">
        <x:v>1</x:v>
      </x:c>
      <x:c r="M884" s="32" t="n">
        <x:v>0</x:v>
      </x:c>
      <x:c r="N884" s="32" t="n">
        <x:v>0</x:v>
      </x:c>
      <x:c r="O884" s="32" t="n">
        <x:v>1</x:v>
      </x:c>
      <x:c r="P884" s="37" t="n">
        <x:f>ROUND('Scoring Method'!$B$2*F884/10,1)</x:f>
        <x:v>0</x:v>
      </x:c>
      <x:c r="Q884" s="37" t="n">
        <x:f>ROUND(MIN('Scoring Method'!$B$3,10*G884),1)</x:f>
        <x:v>0</x:v>
      </x:c>
      <x:c r="R884" s="37" t="n">
        <x:f>IF(H884="",0,ROUND('Scoring Method'!$B$4*(101-H884)/100,1))</x:f>
        <x:v>0</x:v>
      </x:c>
      <x:c r="S884" s="37" t="n">
        <x:f>ROUND(IF(I884="",0,7.5*MIN(1,LN(1+I884)/LN(1+'Scoring Method'!$B$10)))+7.5*LN(1+J884)/LN(1+'Scoring Method'!$B$9),1)</x:f>
        <x:v>8.5</x:v>
      </x:c>
      <x:c r="T884" s="37" t="n">
        <x:f>SUM(K884:O884)</x:f>
        <x:v>3</x:v>
      </x:c>
      <x:c r="U884" s="37" t="n">
        <x:f>ROUND(SUM(P884:T884),1)</x:f>
        <x:v>11.5</x:v>
      </x:c>
      <x:c r="V884" s="32"/>
      <x:c r="W884" s="32" t="str">
        <x:v>연도 등록</x:v>
      </x:c>
    </x:row>
    <x:row r="885" ht="24" customHeight="1">
      <x:c r="A885" s="32" t="n">
        <x:v>881</x:v>
      </x:c>
      <x:c r="B885" s="32" t="str">
        <x:v>고전이 답했다 마땅히 살아야 할 삶에 대하여</x:v>
      </x:c>
      <x:c r="C885" s="32" t="str">
        <x:v>고명환</x:v>
      </x:c>
      <x:c r="D885" s="32" t="str">
        <x:v>에세이</x:v>
      </x:c>
      <x:c r="E885" s="32" t="n">
        <x:v>2024</x:v>
      </x:c>
      <x:c r="F885" s="32" t="n">
        <x:v>0</x:v>
      </x:c>
      <x:c r="G885" s="32" t="n">
        <x:v>0</x:v>
      </x:c>
      <x:c r="H885" s="32"/>
      <x:c r="I885" s="32" t="n">
        <x:f>IF(E885="","",MAX(0,'Scoring Method'!$B$11-E885-IF(E885&lt;0,1,0)))</x:f>
        <x:v>2</x:v>
      </x:c>
      <x:c r="J885" s="32" t="n">
        <x:v>6</x:v>
      </x:c>
      <x:c r="K885" s="32" t="n">
        <x:v>1</x:v>
      </x:c>
      <x:c r="L885" s="32" t="n">
        <x:v>1</x:v>
      </x:c>
      <x:c r="M885" s="32" t="n">
        <x:v>0</x:v>
      </x:c>
      <x:c r="N885" s="32" t="n">
        <x:v>0</x:v>
      </x:c>
      <x:c r="O885" s="32" t="n">
        <x:v>1</x:v>
      </x:c>
      <x:c r="P885" s="37" t="n">
        <x:f>ROUND('Scoring Method'!$B$2*F885/10,1)</x:f>
        <x:v>0</x:v>
      </x:c>
      <x:c r="Q885" s="37" t="n">
        <x:f>ROUND(MIN('Scoring Method'!$B$3,10*G885),1)</x:f>
        <x:v>0</x:v>
      </x:c>
      <x:c r="R885" s="37" t="n">
        <x:f>IF(H885="",0,ROUND('Scoring Method'!$B$4*(101-H885)/100,1))</x:f>
        <x:v>0</x:v>
      </x:c>
      <x:c r="S885" s="37" t="n">
        <x:f>ROUND(IF(I885="",0,7.5*MIN(1,LN(1+I885)/LN(1+'Scoring Method'!$B$10)))+7.5*LN(1+J885)/LN(1+'Scoring Method'!$B$9),1)</x:f>
        <x:v>6.2</x:v>
      </x:c>
      <x:c r="T885" s="37" t="n">
        <x:f>SUM(K885:O885)</x:f>
        <x:v>3</x:v>
      </x:c>
      <x:c r="U885" s="37" t="n">
        <x:f>ROUND(SUM(P885:T885),1)</x:f>
        <x:v>9.2</x:v>
      </x:c>
      <x:c r="V885" s="32"/>
      <x:c r="W885" s="32" t="str">
        <x:v>연도 등록</x:v>
      </x:c>
    </x:row>
    <x:row r="886" ht="24" customHeight="1">
      <x:c r="A886" s="32" t="n">
        <x:v>882</x:v>
      </x:c>
      <x:c r="B886" s="32" t="str">
        <x:v>작별하지 않는다(We Do Not Part)</x:v>
      </x:c>
      <x:c r="C886" s="32" t="str">
        <x:v>한강(Han Kang)</x:v>
      </x:c>
      <x:c r="D886" s="32" t="str">
        <x:v>소설·단편소설</x:v>
      </x:c>
      <x:c r="E886" s="32" t="n">
        <x:v>2021</x:v>
      </x:c>
      <x:c r="F886" s="32" t="n">
        <x:v>0</x:v>
      </x:c>
      <x:c r="G886" s="32" t="n">
        <x:v>0</x:v>
      </x:c>
      <x:c r="H886" s="32"/>
      <x:c r="I886" s="32" t="n">
        <x:f>IF(E886="","",MAX(0,'Scoring Method'!$B$11-E886-IF(E886&lt;0,1,0)))</x:f>
        <x:v>5</x:v>
      </x:c>
      <x:c r="J886" s="32" t="n">
        <x:v>6</x:v>
      </x:c>
      <x:c r="K886" s="32" t="n">
        <x:v>1</x:v>
      </x:c>
      <x:c r="L886" s="32" t="n">
        <x:v>1</x:v>
      </x:c>
      <x:c r="M886" s="32" t="n">
        <x:v>0</x:v>
      </x:c>
      <x:c r="N886" s="32" t="n">
        <x:v>0</x:v>
      </x:c>
      <x:c r="O886" s="32" t="n">
        <x:v>1</x:v>
      </x:c>
      <x:c r="P886" s="37" t="n">
        <x:f>ROUND('Scoring Method'!$B$2*F886/10,1)</x:f>
        <x:v>0</x:v>
      </x:c>
      <x:c r="Q886" s="37" t="n">
        <x:f>ROUND(MIN('Scoring Method'!$B$3,10*G886),1)</x:f>
        <x:v>0</x:v>
      </x:c>
      <x:c r="R886" s="37" t="n">
        <x:f>IF(H886="",0,ROUND('Scoring Method'!$B$4*(101-H886)/100,1))</x:f>
        <x:v>0</x:v>
      </x:c>
      <x:c r="S886" s="37" t="n">
        <x:f>ROUND(IF(I886="",0,7.5*MIN(1,LN(1+I886)/LN(1+'Scoring Method'!$B$10)))+7.5*LN(1+J886)/LN(1+'Scoring Method'!$B$9),1)</x:f>
        <x:v>7</x:v>
      </x:c>
      <x:c r="T886" s="37" t="n">
        <x:f>SUM(K886:O886)</x:f>
        <x:v>3</x:v>
      </x:c>
      <x:c r="U886" s="37" t="n">
        <x:f>ROUND(SUM(P886:T886),1)</x:f>
        <x:v>10</x:v>
      </x:c>
      <x:c r="V886" s="32"/>
      <x:c r="W886" s="32" t="str">
        <x:v>연도 등록</x:v>
      </x:c>
    </x:row>
    <x:row r="887" ht="24" customHeight="1">
      <x:c r="A887" s="32" t="n">
        <x:v>883</x:v>
      </x:c>
      <x:c r="B887" s="32" t="str">
        <x:v>서유기(Journey to the West)</x:v>
      </x:c>
      <x:c r="C887" s="32" t="str">
        <x:v>오승은(Wu Cheng'en)</x:v>
      </x:c>
      <x:c r="D887" s="32" t="str">
        <x:v>소설·단편소설</x:v>
      </x:c>
      <x:c r="E887" s="32" t="n">
        <x:v>1592</x:v>
      </x:c>
      <x:c r="F887" s="32" t="n">
        <x:v>0</x:v>
      </x:c>
      <x:c r="G887" s="32" t="n">
        <x:v>0</x:v>
      </x:c>
      <x:c r="H887" s="32"/>
      <x:c r="I887" s="32" t="n">
        <x:f>IF(E887="","",MAX(0,'Scoring Method'!$B$11-E887-IF(E887&lt;0,1,0)))</x:f>
        <x:v>434</x:v>
      </x:c>
      <x:c r="J887" s="32" t="n">
        <x:v>6</x:v>
      </x:c>
      <x:c r="K887" s="32" t="n">
        <x:v>1</x:v>
      </x:c>
      <x:c r="L887" s="32" t="n">
        <x:v>1</x:v>
      </x:c>
      <x:c r="M887" s="32" t="n">
        <x:v>1</x:v>
      </x:c>
      <x:c r="N887" s="32" t="n">
        <x:v>0</x:v>
      </x:c>
      <x:c r="O887" s="32" t="n">
        <x:v>1</x:v>
      </x:c>
      <x:c r="P887" s="37" t="n">
        <x:f>ROUND('Scoring Method'!$B$2*F887/10,1)</x:f>
        <x:v>0</x:v>
      </x:c>
      <x:c r="Q887" s="37" t="n">
        <x:f>ROUND(MIN('Scoring Method'!$B$3,10*G887),1)</x:f>
        <x:v>0</x:v>
      </x:c>
      <x:c r="R887" s="37" t="n">
        <x:f>IF(H887="",0,ROUND('Scoring Method'!$B$4*(101-H887)/100,1))</x:f>
        <x:v>0</x:v>
      </x:c>
      <x:c r="S887" s="37" t="n">
        <x:f>ROUND(IF(I887="",0,7.5*MIN(1,LN(1+I887)/LN(1+'Scoring Method'!$B$10)))+7.5*LN(1+J887)/LN(1+'Scoring Method'!$B$9),1)</x:f>
        <x:v>12.2</x:v>
      </x:c>
      <x:c r="T887" s="37" t="n">
        <x:f>SUM(K887:O887)</x:f>
        <x:v>4</x:v>
      </x:c>
      <x:c r="U887" s="37" t="n">
        <x:f>ROUND(SUM(P887:T887),1)</x:f>
        <x:v>16.2</x:v>
      </x:c>
      <x:c r="V887" s="32"/>
      <x:c r="W887" s="32" t="str">
        <x:v>연도 등록</x:v>
      </x:c>
    </x:row>
    <x:row r="888" ht="24" customHeight="1">
      <x:c r="A888" s="32" t="n">
        <x:v>884</x:v>
      </x:c>
      <x:c r="B888" s="32" t="str">
        <x:v>자본주의의 종말, 그 너머의 세계</x:v>
      </x:c>
      <x:c r="C888" s="32" t="str">
        <x:v>사카키바라 에이스케·미즈노 가즈오</x:v>
      </x:c>
      <x:c r="D888" s="32" t="str">
        <x:v>경제</x:v>
      </x:c>
      <x:c r="E888" s="32" t="n">
        <x:v>2017</x:v>
      </x:c>
      <x:c r="F888" s="32" t="n">
        <x:v>0</x:v>
      </x:c>
      <x:c r="G888" s="32" t="n">
        <x:v>0</x:v>
      </x:c>
      <x:c r="H888" s="32"/>
      <x:c r="I888" s="32" t="n">
        <x:f>IF(E888="","",MAX(0,'Scoring Method'!$B$11-E888-IF(E888&lt;0,1,0)))</x:f>
        <x:v>9</x:v>
      </x:c>
      <x:c r="J888" s="32" t="n">
        <x:v>6</x:v>
      </x:c>
      <x:c r="K888" s="32" t="n">
        <x:v>1</x:v>
      </x:c>
      <x:c r="L888" s="32" t="n">
        <x:v>1</x:v>
      </x:c>
      <x:c r="M888" s="32" t="n">
        <x:v>0</x:v>
      </x:c>
      <x:c r="N888" s="32" t="n">
        <x:v>0</x:v>
      </x:c>
      <x:c r="O888" s="32" t="n">
        <x:v>1</x:v>
      </x:c>
      <x:c r="P888" s="37" t="n">
        <x:f>ROUND('Scoring Method'!$B$2*F888/10,1)</x:f>
        <x:v>0</x:v>
      </x:c>
      <x:c r="Q888" s="37" t="n">
        <x:f>ROUND(MIN('Scoring Method'!$B$3,10*G888),1)</x:f>
        <x:v>0</x:v>
      </x:c>
      <x:c r="R888" s="37" t="n">
        <x:f>IF(H888="",0,ROUND('Scoring Method'!$B$4*(101-H888)/100,1))</x:f>
        <x:v>0</x:v>
      </x:c>
      <x:c r="S888" s="37" t="n">
        <x:f>ROUND(IF(I888="",0,7.5*MIN(1,LN(1+I888)/LN(1+'Scoring Method'!$B$10)))+7.5*LN(1+J888)/LN(1+'Scoring Method'!$B$9),1)</x:f>
        <x:v>7.6</x:v>
      </x:c>
      <x:c r="T888" s="37" t="n">
        <x:f>SUM(K888:O888)</x:f>
        <x:v>3</x:v>
      </x:c>
      <x:c r="U888" s="37" t="n">
        <x:f>ROUND(SUM(P888:T888),1)</x:f>
        <x:v>10.6</x:v>
      </x:c>
      <x:c r="V888" s="32"/>
      <x:c r="W888" s="32" t="str">
        <x:v>연도 등록</x:v>
      </x:c>
    </x:row>
    <x:row r="889" ht="24" customHeight="1">
      <x:c r="A889" s="32" t="n">
        <x:v>885</x:v>
      </x:c>
      <x:c r="B889" s="32" t="str">
        <x:v>탑 시크릿, 그림자 인간</x:v>
      </x:c>
      <x:c r="C889" s="32" t="str">
        <x:v>손관승 (Son Kwan-seung)</x:v>
      </x:c>
      <x:c r="D889" s="32" t="str">
        <x:v>기타</x:v>
      </x:c>
      <x:c r="E889" s="32" t="n">
        <x:v>2008</x:v>
      </x:c>
      <x:c r="F889" s="32" t="n">
        <x:v>0</x:v>
      </x:c>
      <x:c r="G889" s="32" t="n">
        <x:v>0</x:v>
      </x:c>
      <x:c r="H889" s="32"/>
      <x:c r="I889" s="32" t="n">
        <x:f>IF(E889="","",MAX(0,'Scoring Method'!$B$11-E889-IF(E889&lt;0,1,0)))</x:f>
        <x:v>18</x:v>
      </x:c>
      <x:c r="J889" s="32" t="n">
        <x:v>7</x:v>
      </x:c>
      <x:c r="K889" s="32" t="n">
        <x:v>1</x:v>
      </x:c>
      <x:c r="L889" s="32" t="n">
        <x:v>1</x:v>
      </x:c>
      <x:c r="M889" s="32" t="n">
        <x:v>0</x:v>
      </x:c>
      <x:c r="N889" s="32" t="n">
        <x:v>0</x:v>
      </x:c>
      <x:c r="O889" s="32" t="n">
        <x:v>1</x:v>
      </x:c>
      <x:c r="P889" s="37" t="n">
        <x:f>ROUND('Scoring Method'!$B$2*F889/10,1)</x:f>
        <x:v>0</x:v>
      </x:c>
      <x:c r="Q889" s="37" t="n">
        <x:f>ROUND(MIN('Scoring Method'!$B$3,10*G889),1)</x:f>
        <x:v>0</x:v>
      </x:c>
      <x:c r="R889" s="37" t="n">
        <x:f>IF(H889="",0,ROUND('Scoring Method'!$B$4*(101-H889)/100,1))</x:f>
        <x:v>0</x:v>
      </x:c>
      <x:c r="S889" s="37" t="n">
        <x:f>ROUND(IF(I889="",0,7.5*MIN(1,LN(1+I889)/LN(1+'Scoring Method'!$B$10)))+7.5*LN(1+J889)/LN(1+'Scoring Method'!$B$9),1)</x:f>
        <x:v>8.8</x:v>
      </x:c>
      <x:c r="T889" s="37" t="n">
        <x:f>SUM(K889:O889)</x:f>
        <x:v>3</x:v>
      </x:c>
      <x:c r="U889" s="37" t="n">
        <x:f>ROUND(SUM(P889:T889),1)</x:f>
        <x:v>11.8</x:v>
      </x:c>
      <x:c r="V889" s="32"/>
      <x:c r="W889" s="32" t="str">
        <x:v>연도 등록</x:v>
      </x:c>
    </x:row>
    <x:row r="890" ht="24" customHeight="1">
      <x:c r="A890" s="32" t="n">
        <x:v>886</x:v>
      </x:c>
      <x:c r="B890" s="32" t="str">
        <x:v>길 위의 철학자(Truth Imagined)</x:v>
      </x:c>
      <x:c r="C890" s="32" t="str">
        <x:v>에릭 호퍼 (Eric Hoffer)</x:v>
      </x:c>
      <x:c r="D890" s="32" t="str">
        <x:v>에세이</x:v>
      </x:c>
      <x:c r="E890" s="32" t="n">
        <x:v>2014</x:v>
      </x:c>
      <x:c r="F890" s="32" t="n">
        <x:v>0</x:v>
      </x:c>
      <x:c r="G890" s="32" t="n">
        <x:v>0</x:v>
      </x:c>
      <x:c r="H890" s="32"/>
      <x:c r="I890" s="32" t="n">
        <x:f>IF(E890="","",MAX(0,'Scoring Method'!$B$11-E890-IF(E890&lt;0,1,0)))</x:f>
        <x:v>12</x:v>
      </x:c>
      <x:c r="J890" s="32" t="n">
        <x:v>6</x:v>
      </x:c>
      <x:c r="K890" s="32" t="n">
        <x:v>1</x:v>
      </x:c>
      <x:c r="L890" s="32" t="n">
        <x:v>1</x:v>
      </x:c>
      <x:c r="M890" s="32" t="n">
        <x:v>0</x:v>
      </x:c>
      <x:c r="N890" s="32" t="n">
        <x:v>0</x:v>
      </x:c>
      <x:c r="O890" s="32" t="n">
        <x:v>1</x:v>
      </x:c>
      <x:c r="P890" s="37" t="n">
        <x:f>ROUND('Scoring Method'!$B$2*F890/10,1)</x:f>
        <x:v>0</x:v>
      </x:c>
      <x:c r="Q890" s="37" t="n">
        <x:f>ROUND(MIN('Scoring Method'!$B$3,10*G890),1)</x:f>
        <x:v>0</x:v>
      </x:c>
      <x:c r="R890" s="37" t="n">
        <x:f>IF(H890="",0,ROUND('Scoring Method'!$B$4*(101-H890)/100,1))</x:f>
        <x:v>0</x:v>
      </x:c>
      <x:c r="S890" s="37" t="n">
        <x:f>ROUND(IF(I890="",0,7.5*MIN(1,LN(1+I890)/LN(1+'Scoring Method'!$B$10)))+7.5*LN(1+J890)/LN(1+'Scoring Method'!$B$9),1)</x:f>
        <x:v>8</x:v>
      </x:c>
      <x:c r="T890" s="37" t="n">
        <x:f>SUM(K890:O890)</x:f>
        <x:v>3</x:v>
      </x:c>
      <x:c r="U890" s="37" t="n">
        <x:f>ROUND(SUM(P890:T890),1)</x:f>
        <x:v>11</x:v>
      </x:c>
      <x:c r="V890" s="32"/>
      <x:c r="W890" s="32" t="str">
        <x:v>연도 등록</x:v>
      </x:c>
    </x:row>
    <x:row r="891" ht="24" customHeight="1">
      <x:c r="A891" s="32" t="n">
        <x:v>887</x:v>
      </x:c>
      <x:c r="B891" s="32" t="str">
        <x:v>맹신자들(The True Believer)</x:v>
      </x:c>
      <x:c r="C891" s="32" t="str">
        <x:v>에릭 호퍼 (Eric Hoffer)</x:v>
      </x:c>
      <x:c r="D891" s="32" t="str">
        <x:v>철학</x:v>
      </x:c>
      <x:c r="E891" s="32" t="n">
        <x:v>1951</x:v>
      </x:c>
      <x:c r="F891" s="32" t="n">
        <x:v>0</x:v>
      </x:c>
      <x:c r="G891" s="32" t="n">
        <x:v>0</x:v>
      </x:c>
      <x:c r="H891" s="32"/>
      <x:c r="I891" s="32" t="n">
        <x:f>IF(E891="","",MAX(0,'Scoring Method'!$B$11-E891-IF(E891&lt;0,1,0)))</x:f>
        <x:v>75</x:v>
      </x:c>
      <x:c r="J891" s="32" t="n">
        <x:v>4</x:v>
      </x:c>
      <x:c r="K891" s="32" t="n">
        <x:v>1</x:v>
      </x:c>
      <x:c r="L891" s="32" t="n">
        <x:v>1</x:v>
      </x:c>
      <x:c r="M891" s="32" t="n">
        <x:v>0</x:v>
      </x:c>
      <x:c r="N891" s="32" t="n">
        <x:v>0</x:v>
      </x:c>
      <x:c r="O891" s="32" t="n">
        <x:v>1</x:v>
      </x:c>
      <x:c r="P891" s="37" t="n">
        <x:f>ROUND('Scoring Method'!$B$2*F891/10,1)</x:f>
        <x:v>0</x:v>
      </x:c>
      <x:c r="Q891" s="37" t="n">
        <x:f>ROUND(MIN('Scoring Method'!$B$3,10*G891),1)</x:f>
        <x:v>0</x:v>
      </x:c>
      <x:c r="R891" s="37" t="n">
        <x:f>IF(H891="",0,ROUND('Scoring Method'!$B$4*(101-H891)/100,1))</x:f>
        <x:v>0</x:v>
      </x:c>
      <x:c r="S891" s="37" t="n">
        <x:f>ROUND(IF(I891="",0,7.5*MIN(1,LN(1+I891)/LN(1+'Scoring Method'!$B$10)))+7.5*LN(1+J891)/LN(1+'Scoring Method'!$B$9),1)</x:f>
        <x:v>9.3</x:v>
      </x:c>
      <x:c r="T891" s="37" t="n">
        <x:f>SUM(K891:O891)</x:f>
        <x:v>3</x:v>
      </x:c>
      <x:c r="U891" s="37" t="n">
        <x:f>ROUND(SUM(P891:T891),1)</x:f>
        <x:v>12.3</x:v>
      </x:c>
      <x:c r="V891" s="32"/>
      <x:c r="W891" s="32" t="str">
        <x:v>연도 등록</x:v>
      </x:c>
    </x:row>
    <x:row r="892" ht="24" customHeight="1">
      <x:c r="A892" s="32" t="n">
        <x:v>888</x:v>
      </x:c>
      <x:c r="B892" s="32" t="str">
        <x:v>세상에서 가장 짧은 세계사(The Shortest History of Europe)</x:v>
      </x:c>
      <x:c r="C892" s="32" t="str">
        <x:v>존 브래들리 허스트 (John Bradley Hirst)</x:v>
      </x:c>
      <x:c r="D892" s="32" t="str">
        <x:v>기타</x:v>
      </x:c>
      <x:c r="E892" s="32" t="n">
        <x:v>2017</x:v>
      </x:c>
      <x:c r="F892" s="32" t="n">
        <x:v>0</x:v>
      </x:c>
      <x:c r="G892" s="32" t="n">
        <x:v>0</x:v>
      </x:c>
      <x:c r="H892" s="32"/>
      <x:c r="I892" s="32" t="n">
        <x:f>IF(E892="","",MAX(0,'Scoring Method'!$B$11-E892-IF(E892&lt;0,1,0)))</x:f>
        <x:v>9</x:v>
      </x:c>
      <x:c r="J892" s="32" t="n">
        <x:v>5</x:v>
      </x:c>
      <x:c r="K892" s="32" t="n">
        <x:v>1</x:v>
      </x:c>
      <x:c r="L892" s="32" t="n">
        <x:v>1</x:v>
      </x:c>
      <x:c r="M892" s="32" t="n">
        <x:v>0</x:v>
      </x:c>
      <x:c r="N892" s="32" t="n">
        <x:v>0</x:v>
      </x:c>
      <x:c r="O892" s="32" t="n">
        <x:v>1</x:v>
      </x:c>
      <x:c r="P892" s="37" t="n">
        <x:f>ROUND('Scoring Method'!$B$2*F892/10,1)</x:f>
        <x:v>0</x:v>
      </x:c>
      <x:c r="Q892" s="37" t="n">
        <x:f>ROUND(MIN('Scoring Method'!$B$3,10*G892),1)</x:f>
        <x:v>0</x:v>
      </x:c>
      <x:c r="R892" s="37" t="n">
        <x:f>IF(H892="",0,ROUND('Scoring Method'!$B$4*(101-H892)/100,1))</x:f>
        <x:v>0</x:v>
      </x:c>
      <x:c r="S892" s="37" t="n">
        <x:f>ROUND(IF(I892="",0,7.5*MIN(1,LN(1+I892)/LN(1+'Scoring Method'!$B$10)))+7.5*LN(1+J892)/LN(1+'Scoring Method'!$B$9),1)</x:f>
        <x:v>7.3</x:v>
      </x:c>
      <x:c r="T892" s="37" t="n">
        <x:f>SUM(K892:O892)</x:f>
        <x:v>3</x:v>
      </x:c>
      <x:c r="U892" s="37" t="n">
        <x:f>ROUND(SUM(P892:T892),1)</x:f>
        <x:v>10.3</x:v>
      </x:c>
      <x:c r="V892" s="32"/>
      <x:c r="W892" s="32" t="str">
        <x:v>연도 등록</x:v>
      </x:c>
    </x:row>
    <x:row r="893" ht="24" customHeight="1">
      <x:c r="A893" s="32" t="n">
        <x:v>889</x:v>
      </x:c>
      <x:c r="B893" s="32" t="str">
        <x:v>크리에이터 소사이어티</x:v>
      </x:c>
      <x:c r="C893" s="32" t="str">
        <x:v>모종린</x:v>
      </x:c>
      <x:c r="D893" s="32" t="str">
        <x:v>경제</x:v>
      </x:c>
      <x:c r="E893" s="32" t="n">
        <x:v>2024</x:v>
      </x:c>
      <x:c r="F893" s="32" t="n">
        <x:v>0</x:v>
      </x:c>
      <x:c r="G893" s="32" t="n">
        <x:v>0</x:v>
      </x:c>
      <x:c r="H893" s="32"/>
      <x:c r="I893" s="32" t="n">
        <x:f>IF(E893="","",MAX(0,'Scoring Method'!$B$11-E893-IF(E893&lt;0,1,0)))</x:f>
        <x:v>2</x:v>
      </x:c>
      <x:c r="J893" s="32" t="n">
        <x:v>4</x:v>
      </x:c>
      <x:c r="K893" s="32" t="n">
        <x:v>1</x:v>
      </x:c>
      <x:c r="L893" s="32" t="n">
        <x:v>1</x:v>
      </x:c>
      <x:c r="M893" s="32" t="n">
        <x:v>0</x:v>
      </x:c>
      <x:c r="N893" s="32" t="n">
        <x:v>0</x:v>
      </x:c>
      <x:c r="O893" s="32" t="n">
        <x:v>1</x:v>
      </x:c>
      <x:c r="P893" s="37" t="n">
        <x:f>ROUND('Scoring Method'!$B$2*F893/10,1)</x:f>
        <x:v>0</x:v>
      </x:c>
      <x:c r="Q893" s="37" t="n">
        <x:f>ROUND(MIN('Scoring Method'!$B$3,10*G893),1)</x:f>
        <x:v>0</x:v>
      </x:c>
      <x:c r="R893" s="37" t="n">
        <x:f>IF(H893="",0,ROUND('Scoring Method'!$B$4*(101-H893)/100,1))</x:f>
        <x:v>0</x:v>
      </x:c>
      <x:c r="S893" s="37" t="n">
        <x:f>ROUND(IF(I893="",0,7.5*MIN(1,LN(1+I893)/LN(1+'Scoring Method'!$B$10)))+7.5*LN(1+J893)/LN(1+'Scoring Method'!$B$9),1)</x:f>
        <x:v>5.4</x:v>
      </x:c>
      <x:c r="T893" s="37" t="n">
        <x:f>SUM(K893:O893)</x:f>
        <x:v>3</x:v>
      </x:c>
      <x:c r="U893" s="37" t="n">
        <x:f>ROUND(SUM(P893:T893),1)</x:f>
        <x:v>8.4</x:v>
      </x:c>
      <x:c r="V893" s="32"/>
      <x:c r="W893" s="32" t="str">
        <x:v>연도 등록</x:v>
      </x:c>
    </x:row>
    <x:row r="894" ht="24" customHeight="1">
      <x:c r="A894" s="32" t="n">
        <x:v>890</x:v>
      </x:c>
      <x:c r="B894" s="32" t="str">
        <x:v>린치핀(Linchpin: Are You Indispensable?)</x:v>
      </x:c>
      <x:c r="C894" s="32" t="str">
        <x:v>세스 고딘 (Seth Godin)</x:v>
      </x:c>
      <x:c r="D894" s="32" t="str">
        <x:v>기타</x:v>
      </x:c>
      <x:c r="E894" s="32" t="n">
        <x:v>2024</x:v>
      </x:c>
      <x:c r="F894" s="32" t="n">
        <x:v>0</x:v>
      </x:c>
      <x:c r="G894" s="32" t="n">
        <x:v>0</x:v>
      </x:c>
      <x:c r="H894" s="32"/>
      <x:c r="I894" s="32" t="n">
        <x:f>IF(E894="","",MAX(0,'Scoring Method'!$B$11-E894-IF(E894&lt;0,1,0)))</x:f>
        <x:v>2</x:v>
      </x:c>
      <x:c r="J894" s="32" t="n">
        <x:v>3</x:v>
      </x:c>
      <x:c r="K894" s="32" t="n">
        <x:v>1</x:v>
      </x:c>
      <x:c r="L894" s="32" t="n">
        <x:v>1</x:v>
      </x:c>
      <x:c r="M894" s="32" t="n">
        <x:v>0</x:v>
      </x:c>
      <x:c r="N894" s="32" t="n">
        <x:v>0</x:v>
      </x:c>
      <x:c r="O894" s="32" t="n">
        <x:v>1</x:v>
      </x:c>
      <x:c r="P894" s="37" t="n">
        <x:f>ROUND('Scoring Method'!$B$2*F894/10,1)</x:f>
        <x:v>0</x:v>
      </x:c>
      <x:c r="Q894" s="37" t="n">
        <x:f>ROUND(MIN('Scoring Method'!$B$3,10*G894),1)</x:f>
        <x:v>0</x:v>
      </x:c>
      <x:c r="R894" s="37" t="n">
        <x:f>IF(H894="",0,ROUND('Scoring Method'!$B$4*(101-H894)/100,1))</x:f>
        <x:v>0</x:v>
      </x:c>
      <x:c r="S894" s="37" t="n">
        <x:f>ROUND(IF(I894="",0,7.5*MIN(1,LN(1+I894)/LN(1+'Scoring Method'!$B$10)))+7.5*LN(1+J894)/LN(1+'Scoring Method'!$B$9),1)</x:f>
        <x:v>4.8</x:v>
      </x:c>
      <x:c r="T894" s="37" t="n">
        <x:f>SUM(K894:O894)</x:f>
        <x:v>3</x:v>
      </x:c>
      <x:c r="U894" s="37" t="n">
        <x:f>ROUND(SUM(P894:T894),1)</x:f>
        <x:v>7.8</x:v>
      </x:c>
      <x:c r="V894" s="32"/>
      <x:c r="W894" s="32" t="str">
        <x:v>연도 등록</x:v>
      </x:c>
    </x:row>
    <x:row r="895" ht="24" customHeight="1">
      <x:c r="A895" s="32" t="n">
        <x:v>891</x:v>
      </x:c>
      <x:c r="B895" s="32" t="str">
        <x:v>일론 머스크(Elon Musk)</x:v>
      </x:c>
      <x:c r="C895" s="32" t="str">
        <x:v>월터 아이작슨 (Walter Isaacson)</x:v>
      </x:c>
      <x:c r="D895" s="32" t="str">
        <x:v>기타</x:v>
      </x:c>
      <x:c r="E895" s="32" t="n">
        <x:v>2023</x:v>
      </x:c>
      <x:c r="F895" s="32" t="n">
        <x:v>0</x:v>
      </x:c>
      <x:c r="G895" s="32" t="n">
        <x:v>0</x:v>
      </x:c>
      <x:c r="H895" s="32"/>
      <x:c r="I895" s="32" t="n">
        <x:f>IF(E895="","",MAX(0,'Scoring Method'!$B$11-E895-IF(E895&lt;0,1,0)))</x:f>
        <x:v>3</x:v>
      </x:c>
      <x:c r="J895" s="32" t="n">
        <x:v>6</x:v>
      </x:c>
      <x:c r="K895" s="32" t="n">
        <x:v>1</x:v>
      </x:c>
      <x:c r="L895" s="32" t="n">
        <x:v>1</x:v>
      </x:c>
      <x:c r="M895" s="32" t="n">
        <x:v>0</x:v>
      </x:c>
      <x:c r="N895" s="32" t="n">
        <x:v>0</x:v>
      </x:c>
      <x:c r="O895" s="32" t="n">
        <x:v>1</x:v>
      </x:c>
      <x:c r="P895" s="37" t="n">
        <x:f>ROUND('Scoring Method'!$B$2*F895/10,1)</x:f>
        <x:v>0</x:v>
      </x:c>
      <x:c r="Q895" s="37" t="n">
        <x:f>ROUND(MIN('Scoring Method'!$B$3,10*G895),1)</x:f>
        <x:v>0</x:v>
      </x:c>
      <x:c r="R895" s="37" t="n">
        <x:f>IF(H895="",0,ROUND('Scoring Method'!$B$4*(101-H895)/100,1))</x:f>
        <x:v>0</x:v>
      </x:c>
      <x:c r="S895" s="37" t="n">
        <x:f>ROUND(IF(I895="",0,7.5*MIN(1,LN(1+I895)/LN(1+'Scoring Method'!$B$10)))+7.5*LN(1+J895)/LN(1+'Scoring Method'!$B$9),1)</x:f>
        <x:v>6.5</x:v>
      </x:c>
      <x:c r="T895" s="37" t="n">
        <x:f>SUM(K895:O895)</x:f>
        <x:v>3</x:v>
      </x:c>
      <x:c r="U895" s="37" t="n">
        <x:f>ROUND(SUM(P895:T895),1)</x:f>
        <x:v>9.5</x:v>
      </x:c>
      <x:c r="V895" s="32"/>
      <x:c r="W895" s="32" t="str">
        <x:v>연도 등록</x:v>
      </x:c>
    </x:row>
    <x:row r="896" ht="24" customHeight="1">
      <x:c r="A896" s="32" t="n">
        <x:v>892</x:v>
      </x:c>
      <x:c r="B896" s="32" t="str">
        <x:v>바보의 벽</x:v>
      </x:c>
      <x:c r="C896" s="32" t="str">
        <x:v>요로 다케시 (Takeshi Yoro)</x:v>
      </x:c>
      <x:c r="D896" s="32" t="str">
        <x:v>에세이</x:v>
      </x:c>
      <x:c r="E896" s="32" t="n">
        <x:v>2003</x:v>
      </x:c>
      <x:c r="F896" s="32" t="n">
        <x:v>0</x:v>
      </x:c>
      <x:c r="G896" s="32" t="n">
        <x:v>0</x:v>
      </x:c>
      <x:c r="H896" s="32"/>
      <x:c r="I896" s="32" t="n">
        <x:f>IF(E896="","",MAX(0,'Scoring Method'!$B$11-E896-IF(E896&lt;0,1,0)))</x:f>
        <x:v>23</x:v>
      </x:c>
      <x:c r="J896" s="32" t="n">
        <x:v>5</x:v>
      </x:c>
      <x:c r="K896" s="32" t="n">
        <x:v>1</x:v>
      </x:c>
      <x:c r="L896" s="32" t="n">
        <x:v>1</x:v>
      </x:c>
      <x:c r="M896" s="32" t="n">
        <x:v>0</x:v>
      </x:c>
      <x:c r="N896" s="32" t="n">
        <x:v>0</x:v>
      </x:c>
      <x:c r="O896" s="32" t="n">
        <x:v>1</x:v>
      </x:c>
      <x:c r="P896" s="37" t="n">
        <x:f>ROUND('Scoring Method'!$B$2*F896/10,1)</x:f>
        <x:v>0</x:v>
      </x:c>
      <x:c r="Q896" s="37" t="n">
        <x:f>ROUND(MIN('Scoring Method'!$B$3,10*G896),1)</x:f>
        <x:v>0</x:v>
      </x:c>
      <x:c r="R896" s="37" t="n">
        <x:f>IF(H896="",0,ROUND('Scoring Method'!$B$4*(101-H896)/100,1))</x:f>
        <x:v>0</x:v>
      </x:c>
      <x:c r="S896" s="37" t="n">
        <x:f>ROUND(IF(I896="",0,7.5*MIN(1,LN(1+I896)/LN(1+'Scoring Method'!$B$10)))+7.5*LN(1+J896)/LN(1+'Scoring Method'!$B$9),1)</x:f>
        <x:v>8.3</x:v>
      </x:c>
      <x:c r="T896" s="37" t="n">
        <x:f>SUM(K896:O896)</x:f>
        <x:v>3</x:v>
      </x:c>
      <x:c r="U896" s="37" t="n">
        <x:f>ROUND(SUM(P896:T896),1)</x:f>
        <x:v>11.3</x:v>
      </x:c>
      <x:c r="V896" s="32"/>
      <x:c r="W896" s="32" t="str">
        <x:v>연도 등록</x:v>
      </x:c>
    </x:row>
    <x:row r="897" ht="24" customHeight="1">
      <x:c r="A897" s="32" t="n">
        <x:v>893</x:v>
      </x:c>
      <x:c r="B897" s="32" t="str">
        <x:v>세계사를 움직이는 다섯 가지 힘</x:v>
      </x:c>
      <x:c r="C897" s="32" t="str">
        <x:v>사이토 다카시 (Takashi Saito)</x:v>
      </x:c>
      <x:c r="D897" s="32" t="str">
        <x:v>기타</x:v>
      </x:c>
      <x:c r="E897" s="32" t="n">
        <x:v>2024</x:v>
      </x:c>
      <x:c r="F897" s="32" t="n">
        <x:v>0</x:v>
      </x:c>
      <x:c r="G897" s="32" t="n">
        <x:v>0</x:v>
      </x:c>
      <x:c r="H897" s="32"/>
      <x:c r="I897" s="32" t="n">
        <x:f>IF(E897="","",MAX(0,'Scoring Method'!$B$11-E897-IF(E897&lt;0,1,0)))</x:f>
        <x:v>2</x:v>
      </x:c>
      <x:c r="J897" s="32" t="n">
        <x:v>6</x:v>
      </x:c>
      <x:c r="K897" s="32" t="n">
        <x:v>1</x:v>
      </x:c>
      <x:c r="L897" s="32" t="n">
        <x:v>1</x:v>
      </x:c>
      <x:c r="M897" s="32" t="n">
        <x:v>0</x:v>
      </x:c>
      <x:c r="N897" s="32" t="n">
        <x:v>0</x:v>
      </x:c>
      <x:c r="O897" s="32" t="n">
        <x:v>1</x:v>
      </x:c>
      <x:c r="P897" s="37" t="n">
        <x:f>ROUND('Scoring Method'!$B$2*F897/10,1)</x:f>
        <x:v>0</x:v>
      </x:c>
      <x:c r="Q897" s="37" t="n">
        <x:f>ROUND(MIN('Scoring Method'!$B$3,10*G897),1)</x:f>
        <x:v>0</x:v>
      </x:c>
      <x:c r="R897" s="37" t="n">
        <x:f>IF(H897="",0,ROUND('Scoring Method'!$B$4*(101-H897)/100,1))</x:f>
        <x:v>0</x:v>
      </x:c>
      <x:c r="S897" s="37" t="n">
        <x:f>ROUND(IF(I897="",0,7.5*MIN(1,LN(1+I897)/LN(1+'Scoring Method'!$B$10)))+7.5*LN(1+J897)/LN(1+'Scoring Method'!$B$9),1)</x:f>
        <x:v>6.2</x:v>
      </x:c>
      <x:c r="T897" s="37" t="n">
        <x:f>SUM(K897:O897)</x:f>
        <x:v>3</x:v>
      </x:c>
      <x:c r="U897" s="37" t="n">
        <x:f>ROUND(SUM(P897:T897),1)</x:f>
        <x:v>9.2</x:v>
      </x:c>
      <x:c r="V897" s="32"/>
      <x:c r="W897" s="32" t="str">
        <x:v>연도 등록</x:v>
      </x:c>
    </x:row>
    <x:row r="898" ht="24" customHeight="1">
      <x:c r="A898" s="32" t="n">
        <x:v>894</x:v>
      </x:c>
      <x:c r="B898" s="32" t="str">
        <x:v>오십에 읽는 맹자</x:v>
      </x:c>
      <x:c r="C898" s="32" t="str">
        <x:v>조형권</x:v>
      </x:c>
      <x:c r="D898" s="32" t="str">
        <x:v>기타</x:v>
      </x:c>
      <x:c r="E898" s="32" t="n">
        <x:v>2025</x:v>
      </x:c>
      <x:c r="F898" s="32" t="n">
        <x:v>0</x:v>
      </x:c>
      <x:c r="G898" s="32" t="n">
        <x:v>0</x:v>
      </x:c>
      <x:c r="H898" s="32"/>
      <x:c r="I898" s="32" t="n">
        <x:f>IF(E898="","",MAX(0,'Scoring Method'!$B$11-E898-IF(E898&lt;0,1,0)))</x:f>
        <x:v>1</x:v>
      </x:c>
      <x:c r="J898" s="32" t="n">
        <x:v>4</x:v>
      </x:c>
      <x:c r="K898" s="32" t="n">
        <x:v>1</x:v>
      </x:c>
      <x:c r="L898" s="32" t="n">
        <x:v>1</x:v>
      </x:c>
      <x:c r="M898" s="32" t="n">
        <x:v>0</x:v>
      </x:c>
      <x:c r="N898" s="32" t="n">
        <x:v>0</x:v>
      </x:c>
      <x:c r="O898" s="32" t="n">
        <x:v>1</x:v>
      </x:c>
      <x:c r="P898" s="37" t="n">
        <x:f>ROUND('Scoring Method'!$B$2*F898/10,1)</x:f>
        <x:v>0</x:v>
      </x:c>
      <x:c r="Q898" s="37" t="n">
        <x:f>ROUND(MIN('Scoring Method'!$B$3,10*G898),1)</x:f>
        <x:v>0</x:v>
      </x:c>
      <x:c r="R898" s="37" t="n">
        <x:f>IF(H898="",0,ROUND('Scoring Method'!$B$4*(101-H898)/100,1))</x:f>
        <x:v>0</x:v>
      </x:c>
      <x:c r="S898" s="37" t="n">
        <x:f>ROUND(IF(I898="",0,7.5*MIN(1,LN(1+I898)/LN(1+'Scoring Method'!$B$10)))+7.5*LN(1+J898)/LN(1+'Scoring Method'!$B$9),1)</x:f>
        <x:v>4.9</x:v>
      </x:c>
      <x:c r="T898" s="37" t="n">
        <x:f>SUM(K898:O898)</x:f>
        <x:v>3</x:v>
      </x:c>
      <x:c r="U898" s="37" t="n">
        <x:f>ROUND(SUM(P898:T898),1)</x:f>
        <x:v>7.9</x:v>
      </x:c>
      <x:c r="V898" s="32"/>
      <x:c r="W898" s="32" t="str">
        <x:v>연도 등록</x:v>
      </x:c>
    </x:row>
    <x:row r="899" ht="24" customHeight="1">
      <x:c r="A899" s="32" t="n">
        <x:v>895</x:v>
      </x:c>
      <x:c r="B899" s="32" t="str">
        <x:v>좋은 죽음에 관하여</x:v>
      </x:c>
      <x:c r="C899" s="32" t="str">
        <x:v>미셸 드 몽테뉴(Michel de Montaigne)</x:v>
      </x:c>
      <x:c r="D899" s="32" t="str">
        <x:v>철학</x:v>
      </x:c>
      <x:c r="E899" s="32" t="n">
        <x:v>2024</x:v>
      </x:c>
      <x:c r="F899" s="32" t="n">
        <x:v>0</x:v>
      </x:c>
      <x:c r="G899" s="32" t="n">
        <x:v>0</x:v>
      </x:c>
      <x:c r="H899" s="32"/>
      <x:c r="I899" s="32" t="n">
        <x:f>IF(E899="","",MAX(0,'Scoring Method'!$B$11-E899-IF(E899&lt;0,1,0)))</x:f>
        <x:v>2</x:v>
      </x:c>
      <x:c r="J899" s="32" t="n">
        <x:v>7</x:v>
      </x:c>
      <x:c r="K899" s="32" t="n">
        <x:v>1</x:v>
      </x:c>
      <x:c r="L899" s="32" t="n">
        <x:v>1</x:v>
      </x:c>
      <x:c r="M899" s="32" t="n">
        <x:v>0</x:v>
      </x:c>
      <x:c r="N899" s="32" t="n">
        <x:v>0</x:v>
      </x:c>
      <x:c r="O899" s="32" t="n">
        <x:v>1</x:v>
      </x:c>
      <x:c r="P899" s="37" t="n">
        <x:f>ROUND('Scoring Method'!$B$2*F899/10,1)</x:f>
        <x:v>0</x:v>
      </x:c>
      <x:c r="Q899" s="37" t="n">
        <x:f>ROUND(MIN('Scoring Method'!$B$3,10*G899),1)</x:f>
        <x:v>0</x:v>
      </x:c>
      <x:c r="R899" s="37" t="n">
        <x:f>IF(H899="",0,ROUND('Scoring Method'!$B$4*(101-H899)/100,1))</x:f>
        <x:v>0</x:v>
      </x:c>
      <x:c r="S899" s="37" t="n">
        <x:f>ROUND(IF(I899="",0,7.5*MIN(1,LN(1+I899)/LN(1+'Scoring Method'!$B$10)))+7.5*LN(1+J899)/LN(1+'Scoring Method'!$B$9),1)</x:f>
        <x:v>6.5</x:v>
      </x:c>
      <x:c r="T899" s="37" t="n">
        <x:f>SUM(K899:O899)</x:f>
        <x:v>3</x:v>
      </x:c>
      <x:c r="U899" s="37" t="n">
        <x:f>ROUND(SUM(P899:T899),1)</x:f>
        <x:v>9.5</x:v>
      </x:c>
      <x:c r="V899" s="32"/>
      <x:c r="W899" s="32" t="str">
        <x:v>연도 등록</x:v>
      </x:c>
    </x:row>
    <x:row r="900" ht="24" customHeight="1">
      <x:c r="A900" s="32" t="n">
        <x:v>896</x:v>
      </x:c>
      <x:c r="B900" s="32" t="str">
        <x:v>정영진의 시대유감</x:v>
      </x:c>
      <x:c r="C900" s="32" t="str">
        <x:v>정영진</x:v>
      </x:c>
      <x:c r="D900" s="32" t="str">
        <x:v>기타</x:v>
      </x:c>
      <x:c r="E900" s="32" t="n">
        <x:v>2025</x:v>
      </x:c>
      <x:c r="F900" s="32" t="n">
        <x:v>0</x:v>
      </x:c>
      <x:c r="G900" s="32" t="n">
        <x:v>0</x:v>
      </x:c>
      <x:c r="H900" s="32"/>
      <x:c r="I900" s="32" t="n">
        <x:f>IF(E900="","",MAX(0,'Scoring Method'!$B$11-E900-IF(E900&lt;0,1,0)))</x:f>
        <x:v>1</x:v>
      </x:c>
      <x:c r="J900" s="32" t="n">
        <x:v>6</x:v>
      </x:c>
      <x:c r="K900" s="32" t="n">
        <x:v>1</x:v>
      </x:c>
      <x:c r="L900" s="32" t="n">
        <x:v>1</x:v>
      </x:c>
      <x:c r="M900" s="32" t="n">
        <x:v>0</x:v>
      </x:c>
      <x:c r="N900" s="32" t="n">
        <x:v>0</x:v>
      </x:c>
      <x:c r="O900" s="32" t="n">
        <x:v>1</x:v>
      </x:c>
      <x:c r="P900" s="37" t="n">
        <x:f>ROUND('Scoring Method'!$B$2*F900/10,1)</x:f>
        <x:v>0</x:v>
      </x:c>
      <x:c r="Q900" s="37" t="n">
        <x:f>ROUND(MIN('Scoring Method'!$B$3,10*G900),1)</x:f>
        <x:v>0</x:v>
      </x:c>
      <x:c r="R900" s="37" t="n">
        <x:f>IF(H900="",0,ROUND('Scoring Method'!$B$4*(101-H900)/100,1))</x:f>
        <x:v>0</x:v>
      </x:c>
      <x:c r="S900" s="37" t="n">
        <x:f>ROUND(IF(I900="",0,7.5*MIN(1,LN(1+I900)/LN(1+'Scoring Method'!$B$10)))+7.5*LN(1+J900)/LN(1+'Scoring Method'!$B$9),1)</x:f>
        <x:v>5.7</x:v>
      </x:c>
      <x:c r="T900" s="37" t="n">
        <x:f>SUM(K900:O900)</x:f>
        <x:v>3</x:v>
      </x:c>
      <x:c r="U900" s="37" t="n">
        <x:f>ROUND(SUM(P900:T900),1)</x:f>
        <x:v>8.7</x:v>
      </x:c>
      <x:c r="V900" s="32"/>
      <x:c r="W900" s="32" t="str">
        <x:v>연도 등록</x:v>
      </x:c>
    </x:row>
    <x:row r="901" ht="24" customHeight="1">
      <x:c r="A901" s="32" t="n">
        <x:v>897</x:v>
      </x:c>
      <x:c r="B901" s="32" t="str">
        <x:v>천재 보고서(Wired to Create)</x:v>
      </x:c>
      <x:c r="C901" s="32" t="str">
        <x:v>스콧 배리 카우프만·캐롤린 그레고어</x:v>
      </x:c>
      <x:c r="D901" s="32" t="str">
        <x:v>기타</x:v>
      </x:c>
      <x:c r="E901" s="32" t="n">
        <x:v>2025</x:v>
      </x:c>
      <x:c r="F901" s="32" t="n">
        <x:v>0</x:v>
      </x:c>
      <x:c r="G901" s="32" t="n">
        <x:v>0</x:v>
      </x:c>
      <x:c r="H901" s="32"/>
      <x:c r="I901" s="32" t="n">
        <x:f>IF(E901="","",MAX(0,'Scoring Method'!$B$11-E901-IF(E901&lt;0,1,0)))</x:f>
        <x:v>1</x:v>
      </x:c>
      <x:c r="J901" s="32" t="n">
        <x:v>4</x:v>
      </x:c>
      <x:c r="K901" s="32" t="n">
        <x:v>1</x:v>
      </x:c>
      <x:c r="L901" s="32" t="n">
        <x:v>1</x:v>
      </x:c>
      <x:c r="M901" s="32" t="n">
        <x:v>0</x:v>
      </x:c>
      <x:c r="N901" s="32" t="n">
        <x:v>0</x:v>
      </x:c>
      <x:c r="O901" s="32" t="n">
        <x:v>1</x:v>
      </x:c>
      <x:c r="P901" s="37" t="n">
        <x:f>ROUND('Scoring Method'!$B$2*F901/10,1)</x:f>
        <x:v>0</x:v>
      </x:c>
      <x:c r="Q901" s="37" t="n">
        <x:f>ROUND(MIN('Scoring Method'!$B$3,10*G901),1)</x:f>
        <x:v>0</x:v>
      </x:c>
      <x:c r="R901" s="37" t="n">
        <x:f>IF(H901="",0,ROUND('Scoring Method'!$B$4*(101-H901)/100,1))</x:f>
        <x:v>0</x:v>
      </x:c>
      <x:c r="S901" s="37" t="n">
        <x:f>ROUND(IF(I901="",0,7.5*MIN(1,LN(1+I901)/LN(1+'Scoring Method'!$B$10)))+7.5*LN(1+J901)/LN(1+'Scoring Method'!$B$9),1)</x:f>
        <x:v>4.9</x:v>
      </x:c>
      <x:c r="T901" s="37" t="n">
        <x:f>SUM(K901:O901)</x:f>
        <x:v>3</x:v>
      </x:c>
      <x:c r="U901" s="37" t="n">
        <x:f>ROUND(SUM(P901:T901),1)</x:f>
        <x:v>7.9</x:v>
      </x:c>
      <x:c r="V901" s="32"/>
      <x:c r="W901" s="32" t="str">
        <x:v>연도 등록</x:v>
      </x:c>
    </x:row>
    <x:row r="902" ht="24" customHeight="1">
      <x:c r="A902" s="32" t="n">
        <x:v>898</x:v>
      </x:c>
      <x:c r="B902" s="32" t="str">
        <x:v>아주 오래된 행복론</x:v>
      </x:c>
      <x:c r="C902" s="32" t="str">
        <x:v>알랭(본명: 에밀 오귀스트 샤르티에) (Alain (Émile-Auguste Chartier))</x:v>
      </x:c>
      <x:c r="D902" s="32" t="str">
        <x:v>철학</x:v>
      </x:c>
      <x:c r="E902" s="32" t="n">
        <x:v>2025</x:v>
      </x:c>
      <x:c r="F902" s="32" t="n">
        <x:v>0</x:v>
      </x:c>
      <x:c r="G902" s="32" t="n">
        <x:v>0</x:v>
      </x:c>
      <x:c r="H902" s="32"/>
      <x:c r="I902" s="32" t="n">
        <x:f>IF(E902="","",MAX(0,'Scoring Method'!$B$11-E902-IF(E902&lt;0,1,0)))</x:f>
        <x:v>1</x:v>
      </x:c>
      <x:c r="J902" s="32" t="n">
        <x:v>6</x:v>
      </x:c>
      <x:c r="K902" s="32" t="n">
        <x:v>1</x:v>
      </x:c>
      <x:c r="L902" s="32" t="n">
        <x:v>1</x:v>
      </x:c>
      <x:c r="M902" s="32" t="n">
        <x:v>0</x:v>
      </x:c>
      <x:c r="N902" s="32" t="n">
        <x:v>0</x:v>
      </x:c>
      <x:c r="O902" s="32" t="n">
        <x:v>1</x:v>
      </x:c>
      <x:c r="P902" s="37" t="n">
        <x:f>ROUND('Scoring Method'!$B$2*F902/10,1)</x:f>
        <x:v>0</x:v>
      </x:c>
      <x:c r="Q902" s="37" t="n">
        <x:f>ROUND(MIN('Scoring Method'!$B$3,10*G902),1)</x:f>
        <x:v>0</x:v>
      </x:c>
      <x:c r="R902" s="37" t="n">
        <x:f>IF(H902="",0,ROUND('Scoring Method'!$B$4*(101-H902)/100,1))</x:f>
        <x:v>0</x:v>
      </x:c>
      <x:c r="S902" s="37" t="n">
        <x:f>ROUND(IF(I902="",0,7.5*MIN(1,LN(1+I902)/LN(1+'Scoring Method'!$B$10)))+7.5*LN(1+J902)/LN(1+'Scoring Method'!$B$9),1)</x:f>
        <x:v>5.7</x:v>
      </x:c>
      <x:c r="T902" s="37" t="n">
        <x:f>SUM(K902:O902)</x:f>
        <x:v>3</x:v>
      </x:c>
      <x:c r="U902" s="37" t="n">
        <x:f>ROUND(SUM(P902:T902),1)</x:f>
        <x:v>8.7</x:v>
      </x:c>
      <x:c r="V902" s="32"/>
      <x:c r="W902" s="32" t="str">
        <x:v>연도 등록</x:v>
      </x:c>
    </x:row>
    <x:row r="903" ht="24" customHeight="1">
      <x:c r="A903" s="32" t="n">
        <x:v>899</x:v>
      </x:c>
      <x:c r="B903" s="32" t="str">
        <x:v>흐름을 꿰뚫는 세계사 독해</x:v>
      </x:c>
      <x:c r="C903" s="32" t="str">
        <x:v>사토 마사루 (Masaru Sato)</x:v>
      </x:c>
      <x:c r="D903" s="32" t="str">
        <x:v>기타</x:v>
      </x:c>
      <x:c r="E903" s="32" t="n">
        <x:v>2016</x:v>
      </x:c>
      <x:c r="F903" s="32" t="n">
        <x:v>0</x:v>
      </x:c>
      <x:c r="G903" s="32" t="n">
        <x:v>0</x:v>
      </x:c>
      <x:c r="H903" s="32"/>
      <x:c r="I903" s="32" t="n">
        <x:f>IF(E903="","",MAX(0,'Scoring Method'!$B$11-E903-IF(E903&lt;0,1,0)))</x:f>
        <x:v>10</x:v>
      </x:c>
      <x:c r="J903" s="32" t="n">
        <x:v>6</x:v>
      </x:c>
      <x:c r="K903" s="32" t="n">
        <x:v>1</x:v>
      </x:c>
      <x:c r="L903" s="32" t="n">
        <x:v>1</x:v>
      </x:c>
      <x:c r="M903" s="32" t="n">
        <x:v>0</x:v>
      </x:c>
      <x:c r="N903" s="32" t="n">
        <x:v>0</x:v>
      </x:c>
      <x:c r="O903" s="32" t="n">
        <x:v>1</x:v>
      </x:c>
      <x:c r="P903" s="37" t="n">
        <x:f>ROUND('Scoring Method'!$B$2*F903/10,1)</x:f>
        <x:v>0</x:v>
      </x:c>
      <x:c r="Q903" s="37" t="n">
        <x:f>ROUND(MIN('Scoring Method'!$B$3,10*G903),1)</x:f>
        <x:v>0</x:v>
      </x:c>
      <x:c r="R903" s="37" t="n">
        <x:f>IF(H903="",0,ROUND('Scoring Method'!$B$4*(101-H903)/100,1))</x:f>
        <x:v>0</x:v>
      </x:c>
      <x:c r="S903" s="37" t="n">
        <x:f>ROUND(IF(I903="",0,7.5*MIN(1,LN(1+I903)/LN(1+'Scoring Method'!$B$10)))+7.5*LN(1+J903)/LN(1+'Scoring Method'!$B$9),1)</x:f>
        <x:v>7.8</x:v>
      </x:c>
      <x:c r="T903" s="37" t="n">
        <x:f>SUM(K903:O903)</x:f>
        <x:v>3</x:v>
      </x:c>
      <x:c r="U903" s="37" t="n">
        <x:f>ROUND(SUM(P903:T903),1)</x:f>
        <x:v>10.8</x:v>
      </x:c>
      <x:c r="V903" s="32"/>
      <x:c r="W903" s="32" t="str">
        <x:v>연도 등록</x:v>
      </x:c>
    </x:row>
    <x:row r="904" ht="24" customHeight="1">
      <x:c r="A904" s="32" t="n">
        <x:v>900</x:v>
      </x:c>
      <x:c r="B904" s="32" t="str">
        <x:v>성서, 어떻게 읽을 것인가</x:v>
      </x:c>
      <x:c r="C904" s="32" t="str">
        <x:v>하비 갤러거 콕스 주니어 (Harvey Gallagher Cox Jr.)</x:v>
      </x:c>
      <x:c r="D904" s="32" t="str">
        <x:v>기타</x:v>
      </x:c>
      <x:c r="E904" s="32" t="n">
        <x:v>2017</x:v>
      </x:c>
      <x:c r="F904" s="32" t="n">
        <x:v>0</x:v>
      </x:c>
      <x:c r="G904" s="32" t="n">
        <x:v>0</x:v>
      </x:c>
      <x:c r="H904" s="32"/>
      <x:c r="I904" s="32" t="n">
        <x:f>IF(E904="","",MAX(0,'Scoring Method'!$B$11-E904-IF(E904&lt;0,1,0)))</x:f>
        <x:v>9</x:v>
      </x:c>
      <x:c r="J904" s="32" t="n">
        <x:v>8</x:v>
      </x:c>
      <x:c r="K904" s="32" t="n">
        <x:v>1</x:v>
      </x:c>
      <x:c r="L904" s="32" t="n">
        <x:v>1</x:v>
      </x:c>
      <x:c r="M904" s="32" t="n">
        <x:v>0</x:v>
      </x:c>
      <x:c r="N904" s="32" t="n">
        <x:v>0</x:v>
      </x:c>
      <x:c r="O904" s="32" t="n">
        <x:v>1</x:v>
      </x:c>
      <x:c r="P904" s="37" t="n">
        <x:f>ROUND('Scoring Method'!$B$2*F904/10,1)</x:f>
        <x:v>0</x:v>
      </x:c>
      <x:c r="Q904" s="37" t="n">
        <x:f>ROUND(MIN('Scoring Method'!$B$3,10*G904),1)</x:f>
        <x:v>0</x:v>
      </x:c>
      <x:c r="R904" s="37" t="n">
        <x:f>IF(H904="",0,ROUND('Scoring Method'!$B$4*(101-H904)/100,1))</x:f>
        <x:v>0</x:v>
      </x:c>
      <x:c r="S904" s="37" t="n">
        <x:f>ROUND(IF(I904="",0,7.5*MIN(1,LN(1+I904)/LN(1+'Scoring Method'!$B$10)))+7.5*LN(1+J904)/LN(1+'Scoring Method'!$B$9),1)</x:f>
        <x:v>8.3</x:v>
      </x:c>
      <x:c r="T904" s="37" t="n">
        <x:f>SUM(K904:O904)</x:f>
        <x:v>3</x:v>
      </x:c>
      <x:c r="U904" s="37" t="n">
        <x:f>ROUND(SUM(P904:T904),1)</x:f>
        <x:v>11.3</x:v>
      </x:c>
      <x:c r="V904" s="32"/>
      <x:c r="W904" s="32" t="str">
        <x:v>연도 등록</x:v>
      </x:c>
    </x:row>
    <x:row r="905" ht="24" customHeight="1">
      <x:c r="A905" s="32" t="n">
        <x:v>901</x:v>
      </x:c>
      <x:c r="B905" s="32" t="str">
        <x:v>침묵의 서</x:v>
      </x:c>
      <x:c r="C905" s="32" t="str">
        <x:v>조제프 앙투안 투생 디누아르 (Joseph Antoine Toussaint Dinouart)</x:v>
      </x:c>
      <x:c r="D905" s="32" t="str">
        <x:v>철학</x:v>
      </x:c>
      <x:c r="E905" s="32" t="n">
        <x:v>2024</x:v>
      </x:c>
      <x:c r="F905" s="32" t="n">
        <x:v>0</x:v>
      </x:c>
      <x:c r="G905" s="32" t="n">
        <x:v>0</x:v>
      </x:c>
      <x:c r="H905" s="32"/>
      <x:c r="I905" s="32" t="n">
        <x:f>IF(E905="","",MAX(0,'Scoring Method'!$B$11-E905-IF(E905&lt;0,1,0)))</x:f>
        <x:v>2</x:v>
      </x:c>
      <x:c r="J905" s="32" t="n">
        <x:v>6</x:v>
      </x:c>
      <x:c r="K905" s="32" t="n">
        <x:v>1</x:v>
      </x:c>
      <x:c r="L905" s="32" t="n">
        <x:v>1</x:v>
      </x:c>
      <x:c r="M905" s="32" t="n">
        <x:v>0</x:v>
      </x:c>
      <x:c r="N905" s="32" t="n">
        <x:v>0</x:v>
      </x:c>
      <x:c r="O905" s="32" t="n">
        <x:v>1</x:v>
      </x:c>
      <x:c r="P905" s="37" t="n">
        <x:f>ROUND('Scoring Method'!$B$2*F905/10,1)</x:f>
        <x:v>0</x:v>
      </x:c>
      <x:c r="Q905" s="37" t="n">
        <x:f>ROUND(MIN('Scoring Method'!$B$3,10*G905),1)</x:f>
        <x:v>0</x:v>
      </x:c>
      <x:c r="R905" s="37" t="n">
        <x:f>IF(H905="",0,ROUND('Scoring Method'!$B$4*(101-H905)/100,1))</x:f>
        <x:v>0</x:v>
      </x:c>
      <x:c r="S905" s="37" t="n">
        <x:f>ROUND(IF(I905="",0,7.5*MIN(1,LN(1+I905)/LN(1+'Scoring Method'!$B$10)))+7.5*LN(1+J905)/LN(1+'Scoring Method'!$B$9),1)</x:f>
        <x:v>6.2</x:v>
      </x:c>
      <x:c r="T905" s="37" t="n">
        <x:f>SUM(K905:O905)</x:f>
        <x:v>3</x:v>
      </x:c>
      <x:c r="U905" s="37" t="n">
        <x:f>ROUND(SUM(P905:T905),1)</x:f>
        <x:v>9.2</x:v>
      </x:c>
      <x:c r="V905" s="32"/>
      <x:c r="W905" s="32" t="str">
        <x:v>연도 등록</x:v>
      </x:c>
    </x:row>
    <x:row r="906" ht="24" customHeight="1">
      <x:c r="A906" s="32" t="n">
        <x:v>902</x:v>
      </x:c>
      <x:c r="B906" s="32" t="str">
        <x:v>불통, 독단, 야망(DisConnected: The Roots of Human Cruelty and How Connection Can Heal the World)</x:v>
      </x:c>
      <x:c r="C906" s="32" t="str">
        <x:v>스티브 테일러 (Steve Taylor)</x:v>
      </x:c>
      <x:c r="D906" s="32" t="str">
        <x:v>기타</x:v>
      </x:c>
      <x:c r="E906" s="32" t="n">
        <x:v>2025</x:v>
      </x:c>
      <x:c r="F906" s="32" t="n">
        <x:v>0</x:v>
      </x:c>
      <x:c r="G906" s="32" t="n">
        <x:v>0</x:v>
      </x:c>
      <x:c r="H906" s="32"/>
      <x:c r="I906" s="32" t="n">
        <x:f>IF(E906="","",MAX(0,'Scoring Method'!$B$11-E906-IF(E906&lt;0,1,0)))</x:f>
        <x:v>1</x:v>
      </x:c>
      <x:c r="J906" s="32" t="n">
        <x:v>6</x:v>
      </x:c>
      <x:c r="K906" s="32" t="n">
        <x:v>1</x:v>
      </x:c>
      <x:c r="L906" s="32" t="n">
        <x:v>1</x:v>
      </x:c>
      <x:c r="M906" s="32" t="n">
        <x:v>0</x:v>
      </x:c>
      <x:c r="N906" s="32" t="n">
        <x:v>0</x:v>
      </x:c>
      <x:c r="O906" s="32" t="n">
        <x:v>1</x:v>
      </x:c>
      <x:c r="P906" s="37" t="n">
        <x:f>ROUND('Scoring Method'!$B$2*F906/10,1)</x:f>
        <x:v>0</x:v>
      </x:c>
      <x:c r="Q906" s="37" t="n">
        <x:f>ROUND(MIN('Scoring Method'!$B$3,10*G906),1)</x:f>
        <x:v>0</x:v>
      </x:c>
      <x:c r="R906" s="37" t="n">
        <x:f>IF(H906="",0,ROUND('Scoring Method'!$B$4*(101-H906)/100,1))</x:f>
        <x:v>0</x:v>
      </x:c>
      <x:c r="S906" s="37" t="n">
        <x:f>ROUND(IF(I906="",0,7.5*MIN(1,LN(1+I906)/LN(1+'Scoring Method'!$B$10)))+7.5*LN(1+J906)/LN(1+'Scoring Method'!$B$9),1)</x:f>
        <x:v>5.7</x:v>
      </x:c>
      <x:c r="T906" s="37" t="n">
        <x:f>SUM(K906:O906)</x:f>
        <x:v>3</x:v>
      </x:c>
      <x:c r="U906" s="37" t="n">
        <x:f>ROUND(SUM(P906:T906),1)</x:f>
        <x:v>8.7</x:v>
      </x:c>
      <x:c r="V906" s="32"/>
      <x:c r="W906" s="32" t="str">
        <x:v>연도 등록</x:v>
      </x:c>
    </x:row>
    <x:row r="907" ht="24" customHeight="1">
      <x:c r="A907" s="32" t="n">
        <x:v>903</x:v>
      </x:c>
      <x:c r="B907" s="32" t="str">
        <x:v>소유와 자유(Property and Freedom)</x:v>
      </x:c>
      <x:c r="C907" s="32" t="str">
        <x:v>리처드 에드거 파이프스 (Richard Edgar Pipes)</x:v>
      </x:c>
      <x:c r="D907" s="32" t="str">
        <x:v>기타</x:v>
      </x:c>
      <x:c r="E907" s="32" t="n">
        <x:v>2008</x:v>
      </x:c>
      <x:c r="F907" s="32" t="n">
        <x:v>0</x:v>
      </x:c>
      <x:c r="G907" s="32" t="n">
        <x:v>0</x:v>
      </x:c>
      <x:c r="H907" s="32"/>
      <x:c r="I907" s="32" t="n">
        <x:f>IF(E907="","",MAX(0,'Scoring Method'!$B$11-E907-IF(E907&lt;0,1,0)))</x:f>
        <x:v>18</x:v>
      </x:c>
      <x:c r="J907" s="32" t="n">
        <x:v>7</x:v>
      </x:c>
      <x:c r="K907" s="32" t="n">
        <x:v>1</x:v>
      </x:c>
      <x:c r="L907" s="32" t="n">
        <x:v>1</x:v>
      </x:c>
      <x:c r="M907" s="32" t="n">
        <x:v>0</x:v>
      </x:c>
      <x:c r="N907" s="32" t="n">
        <x:v>0</x:v>
      </x:c>
      <x:c r="O907" s="32" t="n">
        <x:v>1</x:v>
      </x:c>
      <x:c r="P907" s="37" t="n">
        <x:f>ROUND('Scoring Method'!$B$2*F907/10,1)</x:f>
        <x:v>0</x:v>
      </x:c>
      <x:c r="Q907" s="37" t="n">
        <x:f>ROUND(MIN('Scoring Method'!$B$3,10*G907),1)</x:f>
        <x:v>0</x:v>
      </x:c>
      <x:c r="R907" s="37" t="n">
        <x:f>IF(H907="",0,ROUND('Scoring Method'!$B$4*(101-H907)/100,1))</x:f>
        <x:v>0</x:v>
      </x:c>
      <x:c r="S907" s="37" t="n">
        <x:f>ROUND(IF(I907="",0,7.5*MIN(1,LN(1+I907)/LN(1+'Scoring Method'!$B$10)))+7.5*LN(1+J907)/LN(1+'Scoring Method'!$B$9),1)</x:f>
        <x:v>8.8</x:v>
      </x:c>
      <x:c r="T907" s="37" t="n">
        <x:f>SUM(K907:O907)</x:f>
        <x:v>3</x:v>
      </x:c>
      <x:c r="U907" s="37" t="n">
        <x:f>ROUND(SUM(P907:T907),1)</x:f>
        <x:v>11.8</x:v>
      </x:c>
      <x:c r="V907" s="32"/>
      <x:c r="W907" s="32" t="str">
        <x:v>연도 등록</x:v>
      </x:c>
    </x:row>
    <x:row r="908" ht="24" customHeight="1">
      <x:c r="A908" s="32" t="n">
        <x:v>904</x:v>
      </x:c>
      <x:c r="B908" s="32" t="str">
        <x:v>서경</x:v>
      </x:c>
      <x:c r="C908" s="32" t="str">
        <x:v>고대 중국 전승·편찬</x:v>
      </x:c>
      <x:c r="D908" s="32" t="str">
        <x:v>기타</x:v>
      </x:c>
      <x:c r="E908" s="32"/>
      <x:c r="F908" s="32" t="n">
        <x:v>0</x:v>
      </x:c>
      <x:c r="G908" s="32" t="n">
        <x:v>0</x:v>
      </x:c>
      <x:c r="H908" s="32"/>
      <x:c r="I908" s="32" t="str">
        <x:f>IF(E908="","",MAX(0,'Scoring Method'!$B$11-E908-IF(E908&lt;0,1,0)))</x:f>
      </x:c>
      <x:c r="J908" s="32" t="n">
        <x:v>6</x:v>
      </x:c>
      <x:c r="K908" s="32" t="n">
        <x:v>1</x:v>
      </x:c>
      <x:c r="L908" s="32" t="n">
        <x:v>1</x:v>
      </x:c>
      <x:c r="M908" s="32" t="n">
        <x:v>0</x:v>
      </x:c>
      <x:c r="N908" s="32" t="n">
        <x:v>0</x:v>
      </x:c>
      <x:c r="O908" s="32" t="n">
        <x:v>1</x:v>
      </x:c>
      <x:c r="P908" s="37" t="n">
        <x:f>ROUND('Scoring Method'!$B$2*F908/10,1)</x:f>
        <x:v>0</x:v>
      </x:c>
      <x:c r="Q908" s="37" t="n">
        <x:f>ROUND(MIN('Scoring Method'!$B$3,10*G908),1)</x:f>
        <x:v>0</x:v>
      </x:c>
      <x:c r="R908" s="37" t="n">
        <x:f>IF(H908="",0,ROUND('Scoring Method'!$B$4*(101-H908)/100,1))</x:f>
        <x:v>0</x:v>
      </x:c>
      <x:c r="S908" s="37" t="n">
        <x:f>ROUND(IF(I908="",0,7.5*MIN(1,LN(1+I908)/LN(1+'Scoring Method'!$B$10)))+7.5*LN(1+J908)/LN(1+'Scoring Method'!$B$9),1)</x:f>
        <x:v>4.9</x:v>
      </x:c>
      <x:c r="T908" s="37" t="n">
        <x:f>SUM(K908:O908)</x:f>
        <x:v>3</x:v>
      </x:c>
      <x:c r="U908" s="37" t="n">
        <x:f>ROUND(SUM(P908:T908),1)</x:f>
        <x:v>7.9</x:v>
      </x:c>
      <x:c r="V908" s="32"/>
      <x:c r="W908" s="32" t="str">
        <x:v>연도 미확인</x:v>
      </x:c>
    </x:row>
    <x:row r="909" ht="24" customHeight="1">
      <x:c r="A909" s="32" t="n">
        <x:v>905</x:v>
      </x:c>
      <x:c r="B909" s="32" t="str">
        <x:v>뇌가 힘들 땐 미술관에 가는 게 좋다(Your Brain on Art)</x:v>
      </x:c>
      <x:c r="C909" s="32" t="str">
        <x:v>수전 매그새먼·아이비 로스</x:v>
      </x:c>
      <x:c r="D909" s="32" t="str">
        <x:v>기타</x:v>
      </x:c>
      <x:c r="E909" s="32" t="n">
        <x:v>2025</x:v>
      </x:c>
      <x:c r="F909" s="32" t="n">
        <x:v>0</x:v>
      </x:c>
      <x:c r="G909" s="32" t="n">
        <x:v>0</x:v>
      </x:c>
      <x:c r="H909" s="32"/>
      <x:c r="I909" s="32" t="n">
        <x:f>IF(E909="","",MAX(0,'Scoring Method'!$B$11-E909-IF(E909&lt;0,1,0)))</x:f>
        <x:v>1</x:v>
      </x:c>
      <x:c r="J909" s="32" t="n">
        <x:v>3</x:v>
      </x:c>
      <x:c r="K909" s="32" t="n">
        <x:v>1</x:v>
      </x:c>
      <x:c r="L909" s="32" t="n">
        <x:v>1</x:v>
      </x:c>
      <x:c r="M909" s="32" t="n">
        <x:v>0</x:v>
      </x:c>
      <x:c r="N909" s="32" t="n">
        <x:v>0</x:v>
      </x:c>
      <x:c r="O909" s="32" t="n">
        <x:v>1</x:v>
      </x:c>
      <x:c r="P909" s="37" t="n">
        <x:f>ROUND('Scoring Method'!$B$2*F909/10,1)</x:f>
        <x:v>0</x:v>
      </x:c>
      <x:c r="Q909" s="37" t="n">
        <x:f>ROUND(MIN('Scoring Method'!$B$3,10*G909),1)</x:f>
        <x:v>0</x:v>
      </x:c>
      <x:c r="R909" s="37" t="n">
        <x:f>IF(H909="",0,ROUND('Scoring Method'!$B$4*(101-H909)/100,1))</x:f>
        <x:v>0</x:v>
      </x:c>
      <x:c r="S909" s="37" t="n">
        <x:f>ROUND(IF(I909="",0,7.5*MIN(1,LN(1+I909)/LN(1+'Scoring Method'!$B$10)))+7.5*LN(1+J909)/LN(1+'Scoring Method'!$B$9),1)</x:f>
        <x:v>4.3</x:v>
      </x:c>
      <x:c r="T909" s="37" t="n">
        <x:f>SUM(K909:O909)</x:f>
        <x:v>3</x:v>
      </x:c>
      <x:c r="U909" s="37" t="n">
        <x:f>ROUND(SUM(P909:T909),1)</x:f>
        <x:v>7.3</x:v>
      </x:c>
      <x:c r="V909" s="32"/>
      <x:c r="W909" s="32" t="str">
        <x:v>연도 등록</x:v>
      </x:c>
    </x:row>
    <x:row r="910" ht="24" customHeight="1">
      <x:c r="A910" s="32" t="n">
        <x:v>906</x:v>
      </x:c>
      <x:c r="B910" s="32" t="str">
        <x:v>울림</x:v>
      </x:c>
      <x:c r="C910" s="32" t="str">
        <x:v>조현 (Cho Hyun)</x:v>
      </x:c>
      <x:c r="D910" s="32" t="str">
        <x:v>에세이</x:v>
      </x:c>
      <x:c r="E910" s="32" t="n">
        <x:v>2008</x:v>
      </x:c>
      <x:c r="F910" s="32" t="n">
        <x:v>0</x:v>
      </x:c>
      <x:c r="G910" s="32" t="n">
        <x:v>0</x:v>
      </x:c>
      <x:c r="H910" s="32"/>
      <x:c r="I910" s="32" t="n">
        <x:f>IF(E910="","",MAX(0,'Scoring Method'!$B$11-E910-IF(E910&lt;0,1,0)))</x:f>
        <x:v>18</x:v>
      </x:c>
      <x:c r="J910" s="32" t="n">
        <x:v>7</x:v>
      </x:c>
      <x:c r="K910" s="32" t="n">
        <x:v>1</x:v>
      </x:c>
      <x:c r="L910" s="32" t="n">
        <x:v>1</x:v>
      </x:c>
      <x:c r="M910" s="32" t="n">
        <x:v>0</x:v>
      </x:c>
      <x:c r="N910" s="32" t="n">
        <x:v>0</x:v>
      </x:c>
      <x:c r="O910" s="32" t="n">
        <x:v>1</x:v>
      </x:c>
      <x:c r="P910" s="37" t="n">
        <x:f>ROUND('Scoring Method'!$B$2*F910/10,1)</x:f>
        <x:v>0</x:v>
      </x:c>
      <x:c r="Q910" s="37" t="n">
        <x:f>ROUND(MIN('Scoring Method'!$B$3,10*G910),1)</x:f>
        <x:v>0</x:v>
      </x:c>
      <x:c r="R910" s="37" t="n">
        <x:f>IF(H910="",0,ROUND('Scoring Method'!$B$4*(101-H910)/100,1))</x:f>
        <x:v>0</x:v>
      </x:c>
      <x:c r="S910" s="37" t="n">
        <x:f>ROUND(IF(I910="",0,7.5*MIN(1,LN(1+I910)/LN(1+'Scoring Method'!$B$10)))+7.5*LN(1+J910)/LN(1+'Scoring Method'!$B$9),1)</x:f>
        <x:v>8.8</x:v>
      </x:c>
      <x:c r="T910" s="37" t="n">
        <x:f>SUM(K910:O910)</x:f>
        <x:v>3</x:v>
      </x:c>
      <x:c r="U910" s="37" t="n">
        <x:f>ROUND(SUM(P910:T910),1)</x:f>
        <x:v>11.8</x:v>
      </x:c>
      <x:c r="V910" s="32"/>
      <x:c r="W910" s="32" t="str">
        <x:v>연도 등록</x:v>
      </x:c>
    </x:row>
    <x:row r="911" ht="24" customHeight="1">
      <x:c r="A911" s="32" t="n">
        <x:v>907</x:v>
      </x:c>
      <x:c r="B911" s="32" t="str">
        <x:v>죽음은 통제할 수 없지만 인생은 설계할 수 있다(Soul in the Game)</x:v>
      </x:c>
      <x:c r="C911" s="32" t="str">
        <x:v>비탈리 N. 카스넬슨 (Vitaliy N. Katsenelson)</x:v>
      </x:c>
      <x:c r="D911" s="32" t="str">
        <x:v>철학</x:v>
      </x:c>
      <x:c r="E911" s="32" t="n">
        <x:v>2025</x:v>
      </x:c>
      <x:c r="F911" s="32" t="n">
        <x:v>0</x:v>
      </x:c>
      <x:c r="G911" s="32" t="n">
        <x:v>0</x:v>
      </x:c>
      <x:c r="H911" s="32"/>
      <x:c r="I911" s="32" t="n">
        <x:f>IF(E911="","",MAX(0,'Scoring Method'!$B$11-E911-IF(E911&lt;0,1,0)))</x:f>
        <x:v>1</x:v>
      </x:c>
      <x:c r="J911" s="32" t="n">
        <x:v>7</x:v>
      </x:c>
      <x:c r="K911" s="32" t="n">
        <x:v>1</x:v>
      </x:c>
      <x:c r="L911" s="32" t="n">
        <x:v>1</x:v>
      </x:c>
      <x:c r="M911" s="32" t="n">
        <x:v>0</x:v>
      </x:c>
      <x:c r="N911" s="32" t="n">
        <x:v>0</x:v>
      </x:c>
      <x:c r="O911" s="32" t="n">
        <x:v>1</x:v>
      </x:c>
      <x:c r="P911" s="37" t="n">
        <x:f>ROUND('Scoring Method'!$B$2*F911/10,1)</x:f>
        <x:v>0</x:v>
      </x:c>
      <x:c r="Q911" s="37" t="n">
        <x:f>ROUND(MIN('Scoring Method'!$B$3,10*G911),1)</x:f>
        <x:v>0</x:v>
      </x:c>
      <x:c r="R911" s="37" t="n">
        <x:f>IF(H911="",0,ROUND('Scoring Method'!$B$4*(101-H911)/100,1))</x:f>
        <x:v>0</x:v>
      </x:c>
      <x:c r="S911" s="37" t="n">
        <x:f>ROUND(IF(I911="",0,7.5*MIN(1,LN(1+I911)/LN(1+'Scoring Method'!$B$10)))+7.5*LN(1+J911)/LN(1+'Scoring Method'!$B$9),1)</x:f>
        <x:v>6</x:v>
      </x:c>
      <x:c r="T911" s="37" t="n">
        <x:f>SUM(K911:O911)</x:f>
        <x:v>3</x:v>
      </x:c>
      <x:c r="U911" s="37" t="n">
        <x:f>ROUND(SUM(P911:T911),1)</x:f>
        <x:v>9</x:v>
      </x:c>
      <x:c r="V911" s="32"/>
      <x:c r="W911" s="32" t="str">
        <x:v>연도 등록</x:v>
      </x:c>
    </x:row>
    <x:row r="912" ht="24" customHeight="1">
      <x:c r="A912" s="32" t="n">
        <x:v>908</x:v>
      </x:c>
      <x:c r="B912" s="32" t="str">
        <x:v>천 번을 부서져도 그대는 여전히 바다다</x:v>
      </x:c>
      <x:c r="C912" s="32" t="str">
        <x:v>정상교 (Jeong Sang-gyo)</x:v>
      </x:c>
      <x:c r="D912" s="32" t="str">
        <x:v>기타</x:v>
      </x:c>
      <x:c r="E912" s="32" t="n">
        <x:v>2025</x:v>
      </x:c>
      <x:c r="F912" s="32" t="n">
        <x:v>0</x:v>
      </x:c>
      <x:c r="G912" s="32" t="n">
        <x:v>0</x:v>
      </x:c>
      <x:c r="H912" s="32"/>
      <x:c r="I912" s="32" t="n">
        <x:f>IF(E912="","",MAX(0,'Scoring Method'!$B$11-E912-IF(E912&lt;0,1,0)))</x:f>
        <x:v>1</x:v>
      </x:c>
      <x:c r="J912" s="32" t="n">
        <x:v>5</x:v>
      </x:c>
      <x:c r="K912" s="32" t="n">
        <x:v>1</x:v>
      </x:c>
      <x:c r="L912" s="32" t="n">
        <x:v>1</x:v>
      </x:c>
      <x:c r="M912" s="32" t="n">
        <x:v>0</x:v>
      </x:c>
      <x:c r="N912" s="32" t="n">
        <x:v>0</x:v>
      </x:c>
      <x:c r="O912" s="32" t="n">
        <x:v>1</x:v>
      </x:c>
      <x:c r="P912" s="37" t="n">
        <x:f>ROUND('Scoring Method'!$B$2*F912/10,1)</x:f>
        <x:v>0</x:v>
      </x:c>
      <x:c r="Q912" s="37" t="n">
        <x:f>ROUND(MIN('Scoring Method'!$B$3,10*G912),1)</x:f>
        <x:v>0</x:v>
      </x:c>
      <x:c r="R912" s="37" t="n">
        <x:f>IF(H912="",0,ROUND('Scoring Method'!$B$4*(101-H912)/100,1))</x:f>
        <x:v>0</x:v>
      </x:c>
      <x:c r="S912" s="37" t="n">
        <x:f>ROUND(IF(I912="",0,7.5*MIN(1,LN(1+I912)/LN(1+'Scoring Method'!$B$10)))+7.5*LN(1+J912)/LN(1+'Scoring Method'!$B$9),1)</x:f>
        <x:v>5.3</x:v>
      </x:c>
      <x:c r="T912" s="37" t="n">
        <x:f>SUM(K912:O912)</x:f>
        <x:v>3</x:v>
      </x:c>
      <x:c r="U912" s="37" t="n">
        <x:f>ROUND(SUM(P912:T912),1)</x:f>
        <x:v>8.3</x:v>
      </x:c>
      <x:c r="V912" s="32"/>
      <x:c r="W912" s="32" t="str">
        <x:v>연도 등록</x:v>
      </x:c>
    </x:row>
    <x:row r="913" ht="24" customHeight="1">
      <x:c r="A913" s="32" t="n">
        <x:v>909</x:v>
      </x:c>
      <x:c r="B913" s="32" t="str">
        <x:v>사장은 약해지지 않는다</x:v>
      </x:c>
      <x:c r="C913" s="32" t="str">
        <x:v>최송목</x:v>
      </x:c>
      <x:c r="D913" s="32" t="str">
        <x:v>경제</x:v>
      </x:c>
      <x:c r="E913" s="32" t="n">
        <x:v>2025</x:v>
      </x:c>
      <x:c r="F913" s="32" t="n">
        <x:v>0</x:v>
      </x:c>
      <x:c r="G913" s="32" t="n">
        <x:v>0</x:v>
      </x:c>
      <x:c r="H913" s="32"/>
      <x:c r="I913" s="32" t="n">
        <x:f>IF(E913="","",MAX(0,'Scoring Method'!$B$11-E913-IF(E913&lt;0,1,0)))</x:f>
        <x:v>1</x:v>
      </x:c>
      <x:c r="J913" s="32" t="n">
        <x:v>6</x:v>
      </x:c>
      <x:c r="K913" s="32" t="n">
        <x:v>1</x:v>
      </x:c>
      <x:c r="L913" s="32" t="n">
        <x:v>1</x:v>
      </x:c>
      <x:c r="M913" s="32" t="n">
        <x:v>0</x:v>
      </x:c>
      <x:c r="N913" s="32" t="n">
        <x:v>0</x:v>
      </x:c>
      <x:c r="O913" s="32" t="n">
        <x:v>1</x:v>
      </x:c>
      <x:c r="P913" s="37" t="n">
        <x:f>ROUND('Scoring Method'!$B$2*F913/10,1)</x:f>
        <x:v>0</x:v>
      </x:c>
      <x:c r="Q913" s="37" t="n">
        <x:f>ROUND(MIN('Scoring Method'!$B$3,10*G913),1)</x:f>
        <x:v>0</x:v>
      </x:c>
      <x:c r="R913" s="37" t="n">
        <x:f>IF(H913="",0,ROUND('Scoring Method'!$B$4*(101-H913)/100,1))</x:f>
        <x:v>0</x:v>
      </x:c>
      <x:c r="S913" s="37" t="n">
        <x:f>ROUND(IF(I913="",0,7.5*MIN(1,LN(1+I913)/LN(1+'Scoring Method'!$B$10)))+7.5*LN(1+J913)/LN(1+'Scoring Method'!$B$9),1)</x:f>
        <x:v>5.7</x:v>
      </x:c>
      <x:c r="T913" s="37" t="n">
        <x:f>SUM(K913:O913)</x:f>
        <x:v>3</x:v>
      </x:c>
      <x:c r="U913" s="37" t="n">
        <x:f>ROUND(SUM(P913:T913),1)</x:f>
        <x:v>8.7</x:v>
      </x:c>
      <x:c r="V913" s="32"/>
      <x:c r="W913" s="32" t="str">
        <x:v>연도 등록</x:v>
      </x:c>
    </x:row>
    <x:row r="914" ht="24" customHeight="1">
      <x:c r="A914" s="32" t="n">
        <x:v>910</x:v>
      </x:c>
      <x:c r="B914" s="32" t="str">
        <x:v>마흔에 읽는 비트겐슈타인</x:v>
      </x:c>
      <x:c r="C914" s="32" t="str">
        <x:v>임재성</x:v>
      </x:c>
      <x:c r="D914" s="32" t="str">
        <x:v>철학</x:v>
      </x:c>
      <x:c r="E914" s="32" t="n">
        <x:v>2025</x:v>
      </x:c>
      <x:c r="F914" s="32" t="n">
        <x:v>0</x:v>
      </x:c>
      <x:c r="G914" s="32" t="n">
        <x:v>0</x:v>
      </x:c>
      <x:c r="H914" s="32"/>
      <x:c r="I914" s="32" t="n">
        <x:f>IF(E914="","",MAX(0,'Scoring Method'!$B$11-E914-IF(E914&lt;0,1,0)))</x:f>
        <x:v>1</x:v>
      </x:c>
      <x:c r="J914" s="32" t="n">
        <x:v>6</x:v>
      </x:c>
      <x:c r="K914" s="32" t="n">
        <x:v>1</x:v>
      </x:c>
      <x:c r="L914" s="32" t="n">
        <x:v>1</x:v>
      </x:c>
      <x:c r="M914" s="32" t="n">
        <x:v>0</x:v>
      </x:c>
      <x:c r="N914" s="32" t="n">
        <x:v>0</x:v>
      </x:c>
      <x:c r="O914" s="32" t="n">
        <x:v>1</x:v>
      </x:c>
      <x:c r="P914" s="37" t="n">
        <x:f>ROUND('Scoring Method'!$B$2*F914/10,1)</x:f>
        <x:v>0</x:v>
      </x:c>
      <x:c r="Q914" s="37" t="n">
        <x:f>ROUND(MIN('Scoring Method'!$B$3,10*G914),1)</x:f>
        <x:v>0</x:v>
      </x:c>
      <x:c r="R914" s="37" t="n">
        <x:f>IF(H914="",0,ROUND('Scoring Method'!$B$4*(101-H914)/100,1))</x:f>
        <x:v>0</x:v>
      </x:c>
      <x:c r="S914" s="37" t="n">
        <x:f>ROUND(IF(I914="",0,7.5*MIN(1,LN(1+I914)/LN(1+'Scoring Method'!$B$10)))+7.5*LN(1+J914)/LN(1+'Scoring Method'!$B$9),1)</x:f>
        <x:v>5.7</x:v>
      </x:c>
      <x:c r="T914" s="37" t="n">
        <x:f>SUM(K914:O914)</x:f>
        <x:v>3</x:v>
      </x:c>
      <x:c r="U914" s="37" t="n">
        <x:f>ROUND(SUM(P914:T914),1)</x:f>
        <x:v>8.7</x:v>
      </x:c>
      <x:c r="V914" s="32"/>
      <x:c r="W914" s="32" t="str">
        <x:v>연도 등록</x:v>
      </x:c>
    </x:row>
    <x:row r="915" ht="24" customHeight="1">
      <x:c r="A915" s="32" t="n">
        <x:v>911</x:v>
      </x:c>
      <x:c r="B915" s="32" t="str">
        <x:v>생각을 잃어버린 사회(Unpopular Essays)</x:v>
      </x:c>
      <x:c r="C915" s="32" t="str">
        <x:v>버트런드 러셀(Bertrand Russell)</x:v>
      </x:c>
      <x:c r="D915" s="32" t="str">
        <x:v>철학</x:v>
      </x:c>
      <x:c r="E915" s="32" t="n">
        <x:v>1950</x:v>
      </x:c>
      <x:c r="F915" s="32" t="n">
        <x:v>0</x:v>
      </x:c>
      <x:c r="G915" s="32" t="n">
        <x:v>0</x:v>
      </x:c>
      <x:c r="H915" s="32"/>
      <x:c r="I915" s="32" t="n">
        <x:f>IF(E915="","",MAX(0,'Scoring Method'!$B$11-E915-IF(E915&lt;0,1,0)))</x:f>
        <x:v>76</x:v>
      </x:c>
      <x:c r="J915" s="32" t="n">
        <x:v>3</x:v>
      </x:c>
      <x:c r="K915" s="32" t="n">
        <x:v>1</x:v>
      </x:c>
      <x:c r="L915" s="32" t="n">
        <x:v>1</x:v>
      </x:c>
      <x:c r="M915" s="32" t="n">
        <x:v>0</x:v>
      </x:c>
      <x:c r="N915" s="32" t="n">
        <x:v>0</x:v>
      </x:c>
      <x:c r="O915" s="32" t="n">
        <x:v>1</x:v>
      </x:c>
      <x:c r="P915" s="37" t="n">
        <x:f>ROUND('Scoring Method'!$B$2*F915/10,1)</x:f>
        <x:v>0</x:v>
      </x:c>
      <x:c r="Q915" s="37" t="n">
        <x:f>ROUND(MIN('Scoring Method'!$B$3,10*G915),1)</x:f>
        <x:v>0</x:v>
      </x:c>
      <x:c r="R915" s="37" t="n">
        <x:f>IF(H915="",0,ROUND('Scoring Method'!$B$4*(101-H915)/100,1))</x:f>
        <x:v>0</x:v>
      </x:c>
      <x:c r="S915" s="37" t="n">
        <x:f>ROUND(IF(I915="",0,7.5*MIN(1,LN(1+I915)/LN(1+'Scoring Method'!$B$10)))+7.5*LN(1+J915)/LN(1+'Scoring Method'!$B$9),1)</x:f>
        <x:v>8.7</x:v>
      </x:c>
      <x:c r="T915" s="37" t="n">
        <x:f>SUM(K915:O915)</x:f>
        <x:v>3</x:v>
      </x:c>
      <x:c r="U915" s="37" t="n">
        <x:f>ROUND(SUM(P915:T915),1)</x:f>
        <x:v>11.7</x:v>
      </x:c>
      <x:c r="V915" s="32"/>
      <x:c r="W915" s="32" t="str">
        <x:v>연도 등록</x:v>
      </x:c>
    </x:row>
    <x:row r="916" ht="24" customHeight="1">
      <x:c r="A916" s="32" t="n">
        <x:v>912</x:v>
      </x:c>
      <x:c r="B916" s="32" t="str">
        <x:v>정조가 묻고 다산이 답하다</x:v>
      </x:c>
      <x:c r="C916" s="32" t="str">
        <x:v>신창호</x:v>
      </x:c>
      <x:c r="D916" s="32" t="str">
        <x:v>철학</x:v>
      </x:c>
      <x:c r="E916" s="32" t="n">
        <x:v>2025</x:v>
      </x:c>
      <x:c r="F916" s="32" t="n">
        <x:v>0</x:v>
      </x:c>
      <x:c r="G916" s="32" t="n">
        <x:v>0</x:v>
      </x:c>
      <x:c r="H916" s="32"/>
      <x:c r="I916" s="32" t="n">
        <x:f>IF(E916="","",MAX(0,'Scoring Method'!$B$11-E916-IF(E916&lt;0,1,0)))</x:f>
        <x:v>1</x:v>
      </x:c>
      <x:c r="J916" s="32" t="n">
        <x:v>5</x:v>
      </x:c>
      <x:c r="K916" s="32" t="n">
        <x:v>1</x:v>
      </x:c>
      <x:c r="L916" s="32" t="n">
        <x:v>1</x:v>
      </x:c>
      <x:c r="M916" s="32" t="n">
        <x:v>0</x:v>
      </x:c>
      <x:c r="N916" s="32" t="n">
        <x:v>0</x:v>
      </x:c>
      <x:c r="O916" s="32" t="n">
        <x:v>1</x:v>
      </x:c>
      <x:c r="P916" s="37" t="n">
        <x:f>ROUND('Scoring Method'!$B$2*F916/10,1)</x:f>
        <x:v>0</x:v>
      </x:c>
      <x:c r="Q916" s="37" t="n">
        <x:f>ROUND(MIN('Scoring Method'!$B$3,10*G916),1)</x:f>
        <x:v>0</x:v>
      </x:c>
      <x:c r="R916" s="37" t="n">
        <x:f>IF(H916="",0,ROUND('Scoring Method'!$B$4*(101-H916)/100,1))</x:f>
        <x:v>0</x:v>
      </x:c>
      <x:c r="S916" s="37" t="n">
        <x:f>ROUND(IF(I916="",0,7.5*MIN(1,LN(1+I916)/LN(1+'Scoring Method'!$B$10)))+7.5*LN(1+J916)/LN(1+'Scoring Method'!$B$9),1)</x:f>
        <x:v>5.3</x:v>
      </x:c>
      <x:c r="T916" s="37" t="n">
        <x:f>SUM(K916:O916)</x:f>
        <x:v>3</x:v>
      </x:c>
      <x:c r="U916" s="37" t="n">
        <x:f>ROUND(SUM(P916:T916),1)</x:f>
        <x:v>8.3</x:v>
      </x:c>
      <x:c r="V916" s="32"/>
      <x:c r="W916" s="32" t="str">
        <x:v>연도 등록</x:v>
      </x:c>
    </x:row>
    <x:row r="917" ht="24" customHeight="1">
      <x:c r="A917" s="32" t="n">
        <x:v>913</x:v>
      </x:c>
      <x:c r="B917" s="32" t="str">
        <x:v>부의 전략 수업(The Uncomfortable Truth about Money)</x:v>
      </x:c>
      <x:c r="C917" s="32" t="str">
        <x:v>폴 포돌스키 (Paul Podolsky)</x:v>
      </x:c>
      <x:c r="D917" s="32" t="str">
        <x:v>경제</x:v>
      </x:c>
      <x:c r="E917" s="32" t="n">
        <x:v>2025</x:v>
      </x:c>
      <x:c r="F917" s="32" t="n">
        <x:v>0</x:v>
      </x:c>
      <x:c r="G917" s="32" t="n">
        <x:v>0</x:v>
      </x:c>
      <x:c r="H917" s="32"/>
      <x:c r="I917" s="32" t="n">
        <x:f>IF(E917="","",MAX(0,'Scoring Method'!$B$11-E917-IF(E917&lt;0,1,0)))</x:f>
        <x:v>1</x:v>
      </x:c>
      <x:c r="J917" s="32" t="n">
        <x:v>7</x:v>
      </x:c>
      <x:c r="K917" s="32" t="n">
        <x:v>1</x:v>
      </x:c>
      <x:c r="L917" s="32" t="n">
        <x:v>1</x:v>
      </x:c>
      <x:c r="M917" s="32" t="n">
        <x:v>0</x:v>
      </x:c>
      <x:c r="N917" s="32" t="n">
        <x:v>0</x:v>
      </x:c>
      <x:c r="O917" s="32" t="n">
        <x:v>1</x:v>
      </x:c>
      <x:c r="P917" s="37" t="n">
        <x:f>ROUND('Scoring Method'!$B$2*F917/10,1)</x:f>
        <x:v>0</x:v>
      </x:c>
      <x:c r="Q917" s="37" t="n">
        <x:f>ROUND(MIN('Scoring Method'!$B$3,10*G917),1)</x:f>
        <x:v>0</x:v>
      </x:c>
      <x:c r="R917" s="37" t="n">
        <x:f>IF(H917="",0,ROUND('Scoring Method'!$B$4*(101-H917)/100,1))</x:f>
        <x:v>0</x:v>
      </x:c>
      <x:c r="S917" s="37" t="n">
        <x:f>ROUND(IF(I917="",0,7.5*MIN(1,LN(1+I917)/LN(1+'Scoring Method'!$B$10)))+7.5*LN(1+J917)/LN(1+'Scoring Method'!$B$9),1)</x:f>
        <x:v>6</x:v>
      </x:c>
      <x:c r="T917" s="37" t="n">
        <x:f>SUM(K917:O917)</x:f>
        <x:v>3</x:v>
      </x:c>
      <x:c r="U917" s="37" t="n">
        <x:f>ROUND(SUM(P917:T917),1)</x:f>
        <x:v>9</x:v>
      </x:c>
      <x:c r="V917" s="32"/>
      <x:c r="W917" s="32" t="str">
        <x:v>연도 등록</x:v>
      </x:c>
    </x:row>
    <x:row r="918" ht="24" customHeight="1">
      <x:c r="A918" s="32" t="n">
        <x:v>914</x:v>
      </x:c>
      <x:c r="B918" s="32" t="str">
        <x:v>옹정제</x:v>
      </x:c>
      <x:c r="C918" s="32" t="str">
        <x:v>미야자키 이치사다 (Ichisada Miyazaki)</x:v>
      </x:c>
      <x:c r="D918" s="32" t="str">
        <x:v>기타</x:v>
      </x:c>
      <x:c r="E918" s="32" t="n">
        <x:v>2001</x:v>
      </x:c>
      <x:c r="F918" s="32" t="n">
        <x:v>0</x:v>
      </x:c>
      <x:c r="G918" s="32" t="n">
        <x:v>0</x:v>
      </x:c>
      <x:c r="H918" s="32"/>
      <x:c r="I918" s="32" t="n">
        <x:f>IF(E918="","",MAX(0,'Scoring Method'!$B$11-E918-IF(E918&lt;0,1,0)))</x:f>
        <x:v>25</x:v>
      </x:c>
      <x:c r="J918" s="32" t="n">
        <x:v>3</x:v>
      </x:c>
      <x:c r="K918" s="32" t="n">
        <x:v>1</x:v>
      </x:c>
      <x:c r="L918" s="32" t="n">
        <x:v>1</x:v>
      </x:c>
      <x:c r="M918" s="32" t="n">
        <x:v>0</x:v>
      </x:c>
      <x:c r="N918" s="32" t="n">
        <x:v>0</x:v>
      </x:c>
      <x:c r="O918" s="32" t="n">
        <x:v>1</x:v>
      </x:c>
      <x:c r="P918" s="37" t="n">
        <x:f>ROUND('Scoring Method'!$B$2*F918/10,1)</x:f>
        <x:v>0</x:v>
      </x:c>
      <x:c r="Q918" s="37" t="n">
        <x:f>ROUND(MIN('Scoring Method'!$B$3,10*G918),1)</x:f>
        <x:v>0</x:v>
      </x:c>
      <x:c r="R918" s="37" t="n">
        <x:f>IF(H918="",0,ROUND('Scoring Method'!$B$4*(101-H918)/100,1))</x:f>
        <x:v>0</x:v>
      </x:c>
      <x:c r="S918" s="37" t="n">
        <x:f>ROUND(IF(I918="",0,7.5*MIN(1,LN(1+I918)/LN(1+'Scoring Method'!$B$10)))+7.5*LN(1+J918)/LN(1+'Scoring Method'!$B$9),1)</x:f>
        <x:v>7.4</x:v>
      </x:c>
      <x:c r="T918" s="37" t="n">
        <x:f>SUM(K918:O918)</x:f>
        <x:v>3</x:v>
      </x:c>
      <x:c r="U918" s="37" t="n">
        <x:f>ROUND(SUM(P918:T918),1)</x:f>
        <x:v>10.4</x:v>
      </x:c>
      <x:c r="V918" s="32"/>
      <x:c r="W918" s="32" t="str">
        <x:v>연도 등록</x:v>
      </x:c>
    </x:row>
    <x:row r="919" ht="24" customHeight="1">
      <x:c r="A919" s="32" t="n">
        <x:v>915</x:v>
      </x:c>
      <x:c r="B919" s="32" t="str">
        <x:v>당신이 헌법이다</x:v>
      </x:c>
      <x:c r="C919" s="32" t="str">
        <x:v>임지봉</x:v>
      </x:c>
      <x:c r="D919" s="32" t="str">
        <x:v>기타</x:v>
      </x:c>
      <x:c r="E919" s="32" t="n">
        <x:v>2025</x:v>
      </x:c>
      <x:c r="F919" s="32" t="n">
        <x:v>0</x:v>
      </x:c>
      <x:c r="G919" s="32" t="n">
        <x:v>0</x:v>
      </x:c>
      <x:c r="H919" s="32"/>
      <x:c r="I919" s="32" t="n">
        <x:f>IF(E919="","",MAX(0,'Scoring Method'!$B$11-E919-IF(E919&lt;0,1,0)))</x:f>
        <x:v>1</x:v>
      </x:c>
      <x:c r="J919" s="32" t="n">
        <x:v>4</x:v>
      </x:c>
      <x:c r="K919" s="32" t="n">
        <x:v>1</x:v>
      </x:c>
      <x:c r="L919" s="32" t="n">
        <x:v>1</x:v>
      </x:c>
      <x:c r="M919" s="32" t="n">
        <x:v>0</x:v>
      </x:c>
      <x:c r="N919" s="32" t="n">
        <x:v>0</x:v>
      </x:c>
      <x:c r="O919" s="32" t="n">
        <x:v>1</x:v>
      </x:c>
      <x:c r="P919" s="37" t="n">
        <x:f>ROUND('Scoring Method'!$B$2*F919/10,1)</x:f>
        <x:v>0</x:v>
      </x:c>
      <x:c r="Q919" s="37" t="n">
        <x:f>ROUND(MIN('Scoring Method'!$B$3,10*G919),1)</x:f>
        <x:v>0</x:v>
      </x:c>
      <x:c r="R919" s="37" t="n">
        <x:f>IF(H919="",0,ROUND('Scoring Method'!$B$4*(101-H919)/100,1))</x:f>
        <x:v>0</x:v>
      </x:c>
      <x:c r="S919" s="37" t="n">
        <x:f>ROUND(IF(I919="",0,7.5*MIN(1,LN(1+I919)/LN(1+'Scoring Method'!$B$10)))+7.5*LN(1+J919)/LN(1+'Scoring Method'!$B$9),1)</x:f>
        <x:v>4.9</x:v>
      </x:c>
      <x:c r="T919" s="37" t="n">
        <x:f>SUM(K919:O919)</x:f>
        <x:v>3</x:v>
      </x:c>
      <x:c r="U919" s="37" t="n">
        <x:f>ROUND(SUM(P919:T919),1)</x:f>
        <x:v>7.9</x:v>
      </x:c>
      <x:c r="V919" s="32"/>
      <x:c r="W919" s="32" t="str">
        <x:v>연도 등록</x:v>
      </x:c>
    </x:row>
    <x:row r="920" ht="24" customHeight="1">
      <x:c r="A920" s="32" t="n">
        <x:v>916</x:v>
      </x:c>
      <x:c r="B920" s="32" t="str">
        <x:v>24분(Nuclear War: A Scenario)</x:v>
      </x:c>
      <x:c r="C920" s="32" t="str">
        <x:v>애니 제이콥슨 (Annie Jacobsen)</x:v>
      </x:c>
      <x:c r="D920" s="32" t="str">
        <x:v>기타</x:v>
      </x:c>
      <x:c r="E920" s="32" t="n">
        <x:v>2025</x:v>
      </x:c>
      <x:c r="F920" s="32" t="n">
        <x:v>0</x:v>
      </x:c>
      <x:c r="G920" s="32" t="n">
        <x:v>0</x:v>
      </x:c>
      <x:c r="H920" s="32"/>
      <x:c r="I920" s="32" t="n">
        <x:f>IF(E920="","",MAX(0,'Scoring Method'!$B$11-E920-IF(E920&lt;0,1,0)))</x:f>
        <x:v>1</x:v>
      </x:c>
      <x:c r="J920" s="32" t="n">
        <x:v>3</x:v>
      </x:c>
      <x:c r="K920" s="32" t="n">
        <x:v>1</x:v>
      </x:c>
      <x:c r="L920" s="32" t="n">
        <x:v>1</x:v>
      </x:c>
      <x:c r="M920" s="32" t="n">
        <x:v>0</x:v>
      </x:c>
      <x:c r="N920" s="32" t="n">
        <x:v>0</x:v>
      </x:c>
      <x:c r="O920" s="32" t="n">
        <x:v>1</x:v>
      </x:c>
      <x:c r="P920" s="37" t="n">
        <x:f>ROUND('Scoring Method'!$B$2*F920/10,1)</x:f>
        <x:v>0</x:v>
      </x:c>
      <x:c r="Q920" s="37" t="n">
        <x:f>ROUND(MIN('Scoring Method'!$B$3,10*G920),1)</x:f>
        <x:v>0</x:v>
      </x:c>
      <x:c r="R920" s="37" t="n">
        <x:f>IF(H920="",0,ROUND('Scoring Method'!$B$4*(101-H920)/100,1))</x:f>
        <x:v>0</x:v>
      </x:c>
      <x:c r="S920" s="37" t="n">
        <x:f>ROUND(IF(I920="",0,7.5*MIN(1,LN(1+I920)/LN(1+'Scoring Method'!$B$10)))+7.5*LN(1+J920)/LN(1+'Scoring Method'!$B$9),1)</x:f>
        <x:v>4.3</x:v>
      </x:c>
      <x:c r="T920" s="37" t="n">
        <x:f>SUM(K920:O920)</x:f>
        <x:v>3</x:v>
      </x:c>
      <x:c r="U920" s="37" t="n">
        <x:f>ROUND(SUM(P920:T920),1)</x:f>
        <x:v>7.3</x:v>
      </x:c>
      <x:c r="V920" s="32"/>
      <x:c r="W920" s="32" t="str">
        <x:v>연도 등록</x:v>
      </x:c>
    </x:row>
    <x:row r="921" ht="24" customHeight="1">
      <x:c r="A921" s="32" t="n">
        <x:v>917</x:v>
      </x:c>
      <x:c r="B921" s="32" t="str">
        <x:v>최소한의 행동경제학</x:v>
      </x:c>
      <x:c r="C921" s="32" t="str">
        <x:v>김나영</x:v>
      </x:c>
      <x:c r="D921" s="32" t="str">
        <x:v>경제</x:v>
      </x:c>
      <x:c r="E921" s="32" t="n">
        <x:v>2025</x:v>
      </x:c>
      <x:c r="F921" s="32" t="n">
        <x:v>0</x:v>
      </x:c>
      <x:c r="G921" s="32" t="n">
        <x:v>0</x:v>
      </x:c>
      <x:c r="H921" s="32"/>
      <x:c r="I921" s="32" t="n">
        <x:f>IF(E921="","",MAX(0,'Scoring Method'!$B$11-E921-IF(E921&lt;0,1,0)))</x:f>
        <x:v>1</x:v>
      </x:c>
      <x:c r="J921" s="32" t="n">
        <x:v>3</x:v>
      </x:c>
      <x:c r="K921" s="32" t="n">
        <x:v>1</x:v>
      </x:c>
      <x:c r="L921" s="32" t="n">
        <x:v>1</x:v>
      </x:c>
      <x:c r="M921" s="32" t="n">
        <x:v>0</x:v>
      </x:c>
      <x:c r="N921" s="32" t="n">
        <x:v>0</x:v>
      </x:c>
      <x:c r="O921" s="32" t="n">
        <x:v>1</x:v>
      </x:c>
      <x:c r="P921" s="37" t="n">
        <x:f>ROUND('Scoring Method'!$B$2*F921/10,1)</x:f>
        <x:v>0</x:v>
      </x:c>
      <x:c r="Q921" s="37" t="n">
        <x:f>ROUND(MIN('Scoring Method'!$B$3,10*G921),1)</x:f>
        <x:v>0</x:v>
      </x:c>
      <x:c r="R921" s="37" t="n">
        <x:f>IF(H921="",0,ROUND('Scoring Method'!$B$4*(101-H921)/100,1))</x:f>
        <x:v>0</x:v>
      </x:c>
      <x:c r="S921" s="37" t="n">
        <x:f>ROUND(IF(I921="",0,7.5*MIN(1,LN(1+I921)/LN(1+'Scoring Method'!$B$10)))+7.5*LN(1+J921)/LN(1+'Scoring Method'!$B$9),1)</x:f>
        <x:v>4.3</x:v>
      </x:c>
      <x:c r="T921" s="37" t="n">
        <x:f>SUM(K921:O921)</x:f>
        <x:v>3</x:v>
      </x:c>
      <x:c r="U921" s="37" t="n">
        <x:f>ROUND(SUM(P921:T921),1)</x:f>
        <x:v>7.3</x:v>
      </x:c>
      <x:c r="V921" s="32"/>
      <x:c r="W921" s="32" t="str">
        <x:v>연도 등록</x:v>
      </x:c>
    </x:row>
    <x:row r="922" ht="24" customHeight="1">
      <x:c r="A922" s="32" t="n">
        <x:v>918</x:v>
      </x:c>
      <x:c r="B922" s="32" t="str">
        <x:v>빈곤 해방(The Life You Can Save)</x:v>
      </x:c>
      <x:c r="C922" s="32" t="str">
        <x:v>피터 앨버트 데이비드 싱어 (Peter Albert David Singer)</x:v>
      </x:c>
      <x:c r="D922" s="32" t="str">
        <x:v>철학</x:v>
      </x:c>
      <x:c r="E922" s="32" t="n">
        <x:v>2025</x:v>
      </x:c>
      <x:c r="F922" s="32" t="n">
        <x:v>0</x:v>
      </x:c>
      <x:c r="G922" s="32" t="n">
        <x:v>0</x:v>
      </x:c>
      <x:c r="H922" s="32"/>
      <x:c r="I922" s="32" t="n">
        <x:f>IF(E922="","",MAX(0,'Scoring Method'!$B$11-E922-IF(E922&lt;0,1,0)))</x:f>
        <x:v>1</x:v>
      </x:c>
      <x:c r="J922" s="32" t="n">
        <x:v>4</x:v>
      </x:c>
      <x:c r="K922" s="32" t="n">
        <x:v>1</x:v>
      </x:c>
      <x:c r="L922" s="32" t="n">
        <x:v>1</x:v>
      </x:c>
      <x:c r="M922" s="32" t="n">
        <x:v>0</x:v>
      </x:c>
      <x:c r="N922" s="32" t="n">
        <x:v>0</x:v>
      </x:c>
      <x:c r="O922" s="32" t="n">
        <x:v>1</x:v>
      </x:c>
      <x:c r="P922" s="37" t="n">
        <x:f>ROUND('Scoring Method'!$B$2*F922/10,1)</x:f>
        <x:v>0</x:v>
      </x:c>
      <x:c r="Q922" s="37" t="n">
        <x:f>ROUND(MIN('Scoring Method'!$B$3,10*G922),1)</x:f>
        <x:v>0</x:v>
      </x:c>
      <x:c r="R922" s="37" t="n">
        <x:f>IF(H922="",0,ROUND('Scoring Method'!$B$4*(101-H922)/100,1))</x:f>
        <x:v>0</x:v>
      </x:c>
      <x:c r="S922" s="37" t="n">
        <x:f>ROUND(IF(I922="",0,7.5*MIN(1,LN(1+I922)/LN(1+'Scoring Method'!$B$10)))+7.5*LN(1+J922)/LN(1+'Scoring Method'!$B$9),1)</x:f>
        <x:v>4.9</x:v>
      </x:c>
      <x:c r="T922" s="37" t="n">
        <x:f>SUM(K922:O922)</x:f>
        <x:v>3</x:v>
      </x:c>
      <x:c r="U922" s="37" t="n">
        <x:f>ROUND(SUM(P922:T922),1)</x:f>
        <x:v>7.9</x:v>
      </x:c>
      <x:c r="V922" s="32"/>
      <x:c r="W922" s="32" t="str">
        <x:v>연도 등록</x:v>
      </x:c>
    </x:row>
    <x:row r="923" ht="24" customHeight="1">
      <x:c r="A923" s="32" t="n">
        <x:v>919</x:v>
      </x:c>
      <x:c r="B923" s="32" t="str">
        <x:v>1도의 가격(Slow Burn)</x:v>
      </x:c>
      <x:c r="C923" s="32" t="str">
        <x:v>박지성 (환경경제학자) (R. Jisung Park)</x:v>
      </x:c>
      <x:c r="D923" s="32" t="str">
        <x:v>경제</x:v>
      </x:c>
      <x:c r="E923" s="32" t="n">
        <x:v>2025</x:v>
      </x:c>
      <x:c r="F923" s="32" t="n">
        <x:v>0</x:v>
      </x:c>
      <x:c r="G923" s="32" t="n">
        <x:v>0</x:v>
      </x:c>
      <x:c r="H923" s="32"/>
      <x:c r="I923" s="32" t="n">
        <x:f>IF(E923="","",MAX(0,'Scoring Method'!$B$11-E923-IF(E923&lt;0,1,0)))</x:f>
        <x:v>1</x:v>
      </x:c>
      <x:c r="J923" s="32" t="n">
        <x:v>6</x:v>
      </x:c>
      <x:c r="K923" s="32" t="n">
        <x:v>1</x:v>
      </x:c>
      <x:c r="L923" s="32" t="n">
        <x:v>1</x:v>
      </x:c>
      <x:c r="M923" s="32" t="n">
        <x:v>0</x:v>
      </x:c>
      <x:c r="N923" s="32" t="n">
        <x:v>0</x:v>
      </x:c>
      <x:c r="O923" s="32" t="n">
        <x:v>1</x:v>
      </x:c>
      <x:c r="P923" s="37" t="n">
        <x:f>ROUND('Scoring Method'!$B$2*F923/10,1)</x:f>
        <x:v>0</x:v>
      </x:c>
      <x:c r="Q923" s="37" t="n">
        <x:f>ROUND(MIN('Scoring Method'!$B$3,10*G923),1)</x:f>
        <x:v>0</x:v>
      </x:c>
      <x:c r="R923" s="37" t="n">
        <x:f>IF(H923="",0,ROUND('Scoring Method'!$B$4*(101-H923)/100,1))</x:f>
        <x:v>0</x:v>
      </x:c>
      <x:c r="S923" s="37" t="n">
        <x:f>ROUND(IF(I923="",0,7.5*MIN(1,LN(1+I923)/LN(1+'Scoring Method'!$B$10)))+7.5*LN(1+J923)/LN(1+'Scoring Method'!$B$9),1)</x:f>
        <x:v>5.7</x:v>
      </x:c>
      <x:c r="T923" s="37" t="n">
        <x:f>SUM(K923:O923)</x:f>
        <x:v>3</x:v>
      </x:c>
      <x:c r="U923" s="37" t="n">
        <x:f>ROUND(SUM(P923:T923),1)</x:f>
        <x:v>8.7</x:v>
      </x:c>
      <x:c r="V923" s="32"/>
      <x:c r="W923" s="32" t="str">
        <x:v>연도 등록</x:v>
      </x:c>
    </x:row>
    <x:row r="924" ht="24" customHeight="1">
      <x:c r="A924" s="32" t="n">
        <x:v>920</x:v>
      </x:c>
      <x:c r="B924" s="32" t="str">
        <x:v>신을 찾는 뇌(How Religion Evolved)</x:v>
      </x:c>
      <x:c r="C924" s="32" t="str">
        <x:v>로빈 이언 맥도널드 던바 (Robin Ian MacDonald Dunbar)</x:v>
      </x:c>
      <x:c r="D924" s="32" t="str">
        <x:v>기타</x:v>
      </x:c>
      <x:c r="E924" s="32" t="n">
        <x:v>2025</x:v>
      </x:c>
      <x:c r="F924" s="32" t="n">
        <x:v>0</x:v>
      </x:c>
      <x:c r="G924" s="32" t="n">
        <x:v>0</x:v>
      </x:c>
      <x:c r="H924" s="32"/>
      <x:c r="I924" s="32" t="n">
        <x:f>IF(E924="","",MAX(0,'Scoring Method'!$B$11-E924-IF(E924&lt;0,1,0)))</x:f>
        <x:v>1</x:v>
      </x:c>
      <x:c r="J924" s="32" t="n">
        <x:v>5</x:v>
      </x:c>
      <x:c r="K924" s="32" t="n">
        <x:v>1</x:v>
      </x:c>
      <x:c r="L924" s="32" t="n">
        <x:v>1</x:v>
      </x:c>
      <x:c r="M924" s="32" t="n">
        <x:v>0</x:v>
      </x:c>
      <x:c r="N924" s="32" t="n">
        <x:v>0</x:v>
      </x:c>
      <x:c r="O924" s="32" t="n">
        <x:v>1</x:v>
      </x:c>
      <x:c r="P924" s="37" t="n">
        <x:f>ROUND('Scoring Method'!$B$2*F924/10,1)</x:f>
        <x:v>0</x:v>
      </x:c>
      <x:c r="Q924" s="37" t="n">
        <x:f>ROUND(MIN('Scoring Method'!$B$3,10*G924),1)</x:f>
        <x:v>0</x:v>
      </x:c>
      <x:c r="R924" s="37" t="n">
        <x:f>IF(H924="",0,ROUND('Scoring Method'!$B$4*(101-H924)/100,1))</x:f>
        <x:v>0</x:v>
      </x:c>
      <x:c r="S924" s="37" t="n">
        <x:f>ROUND(IF(I924="",0,7.5*MIN(1,LN(1+I924)/LN(1+'Scoring Method'!$B$10)))+7.5*LN(1+J924)/LN(1+'Scoring Method'!$B$9),1)</x:f>
        <x:v>5.3</x:v>
      </x:c>
      <x:c r="T924" s="37" t="n">
        <x:f>SUM(K924:O924)</x:f>
        <x:v>3</x:v>
      </x:c>
      <x:c r="U924" s="37" t="n">
        <x:f>ROUND(SUM(P924:T924),1)</x:f>
        <x:v>8.3</x:v>
      </x:c>
      <x:c r="V924" s="32"/>
      <x:c r="W924" s="32" t="str">
        <x:v>연도 등록</x:v>
      </x:c>
    </x:row>
    <x:row r="925" ht="24" customHeight="1">
      <x:c r="A925" s="32" t="n">
        <x:v>921</x:v>
      </x:c>
      <x:c r="B925" s="32" t="str">
        <x:v>삶은 덜어낼수록 더 단단해진다</x:v>
      </x:c>
      <x:c r="C925" s="32" t="str">
        <x:v>이길환</x:v>
      </x:c>
      <x:c r="D925" s="32" t="str">
        <x:v>철학</x:v>
      </x:c>
      <x:c r="E925" s="32" t="n">
        <x:v>2025</x:v>
      </x:c>
      <x:c r="F925" s="32" t="n">
        <x:v>0</x:v>
      </x:c>
      <x:c r="G925" s="32" t="n">
        <x:v>0</x:v>
      </x:c>
      <x:c r="H925" s="32"/>
      <x:c r="I925" s="32" t="n">
        <x:f>IF(E925="","",MAX(0,'Scoring Method'!$B$11-E925-IF(E925&lt;0,1,0)))</x:f>
        <x:v>1</x:v>
      </x:c>
      <x:c r="J925" s="32" t="n">
        <x:v>7</x:v>
      </x:c>
      <x:c r="K925" s="32" t="n">
        <x:v>1</x:v>
      </x:c>
      <x:c r="L925" s="32" t="n">
        <x:v>1</x:v>
      </x:c>
      <x:c r="M925" s="32" t="n">
        <x:v>0</x:v>
      </x:c>
      <x:c r="N925" s="32" t="n">
        <x:v>0</x:v>
      </x:c>
      <x:c r="O925" s="32" t="n">
        <x:v>1</x:v>
      </x:c>
      <x:c r="P925" s="37" t="n">
        <x:f>ROUND('Scoring Method'!$B$2*F925/10,1)</x:f>
        <x:v>0</x:v>
      </x:c>
      <x:c r="Q925" s="37" t="n">
        <x:f>ROUND(MIN('Scoring Method'!$B$3,10*G925),1)</x:f>
        <x:v>0</x:v>
      </x:c>
      <x:c r="R925" s="37" t="n">
        <x:f>IF(H925="",0,ROUND('Scoring Method'!$B$4*(101-H925)/100,1))</x:f>
        <x:v>0</x:v>
      </x:c>
      <x:c r="S925" s="37" t="n">
        <x:f>ROUND(IF(I925="",0,7.5*MIN(1,LN(1+I925)/LN(1+'Scoring Method'!$B$10)))+7.5*LN(1+J925)/LN(1+'Scoring Method'!$B$9),1)</x:f>
        <x:v>6</x:v>
      </x:c>
      <x:c r="T925" s="37" t="n">
        <x:f>SUM(K925:O925)</x:f>
        <x:v>3</x:v>
      </x:c>
      <x:c r="U925" s="37" t="n">
        <x:f>ROUND(SUM(P925:T925),1)</x:f>
        <x:v>9</x:v>
      </x:c>
      <x:c r="V925" s="32"/>
      <x:c r="W925" s="32" t="str">
        <x:v>연도 등록</x:v>
      </x:c>
    </x:row>
    <x:row r="926" ht="24" customHeight="1">
      <x:c r="A926" s="32" t="n">
        <x:v>922</x:v>
      </x:c>
      <x:c r="B926" s="32" t="str">
        <x:v>워런 버핏 삶의 원칙</x:v>
      </x:c>
      <x:c r="C926" s="32" t="str">
        <x:v>구와바라 데루야 (Teruya Kuwabara)</x:v>
      </x:c>
      <x:c r="D926" s="32" t="str">
        <x:v>경제</x:v>
      </x:c>
      <x:c r="E926" s="32" t="n">
        <x:v>2025</x:v>
      </x:c>
      <x:c r="F926" s="32" t="n">
        <x:v>0</x:v>
      </x:c>
      <x:c r="G926" s="32" t="n">
        <x:v>0</x:v>
      </x:c>
      <x:c r="H926" s="32"/>
      <x:c r="I926" s="32" t="n">
        <x:f>IF(E926="","",MAX(0,'Scoring Method'!$B$11-E926-IF(E926&lt;0,1,0)))</x:f>
        <x:v>1</x:v>
      </x:c>
      <x:c r="J926" s="32" t="n">
        <x:v>3</x:v>
      </x:c>
      <x:c r="K926" s="32" t="n">
        <x:v>1</x:v>
      </x:c>
      <x:c r="L926" s="32" t="n">
        <x:v>1</x:v>
      </x:c>
      <x:c r="M926" s="32" t="n">
        <x:v>0</x:v>
      </x:c>
      <x:c r="N926" s="32" t="n">
        <x:v>0</x:v>
      </x:c>
      <x:c r="O926" s="32" t="n">
        <x:v>1</x:v>
      </x:c>
      <x:c r="P926" s="37" t="n">
        <x:f>ROUND('Scoring Method'!$B$2*F926/10,1)</x:f>
        <x:v>0</x:v>
      </x:c>
      <x:c r="Q926" s="37" t="n">
        <x:f>ROUND(MIN('Scoring Method'!$B$3,10*G926),1)</x:f>
        <x:v>0</x:v>
      </x:c>
      <x:c r="R926" s="37" t="n">
        <x:f>IF(H926="",0,ROUND('Scoring Method'!$B$4*(101-H926)/100,1))</x:f>
        <x:v>0</x:v>
      </x:c>
      <x:c r="S926" s="37" t="n">
        <x:f>ROUND(IF(I926="",0,7.5*MIN(1,LN(1+I926)/LN(1+'Scoring Method'!$B$10)))+7.5*LN(1+J926)/LN(1+'Scoring Method'!$B$9),1)</x:f>
        <x:v>4.3</x:v>
      </x:c>
      <x:c r="T926" s="37" t="n">
        <x:f>SUM(K926:O926)</x:f>
        <x:v>3</x:v>
      </x:c>
      <x:c r="U926" s="37" t="n">
        <x:f>ROUND(SUM(P926:T926),1)</x:f>
        <x:v>7.3</x:v>
      </x:c>
      <x:c r="V926" s="32"/>
      <x:c r="W926" s="32" t="str">
        <x:v>연도 등록</x:v>
      </x:c>
    </x:row>
    <x:row r="927" ht="24" customHeight="1">
      <x:c r="A927" s="32" t="n">
        <x:v>923</x:v>
      </x:c>
      <x:c r="B927" s="32" t="str">
        <x:v>네오콘 일본의 탄생</x:v>
      </x:c>
      <x:c r="C927" s="32" t="str">
        <x:v>서의동</x:v>
      </x:c>
      <x:c r="D927" s="32" t="str">
        <x:v>기타</x:v>
      </x:c>
      <x:c r="E927" s="32" t="n">
        <x:v>2024</x:v>
      </x:c>
      <x:c r="F927" s="32" t="n">
        <x:v>0</x:v>
      </x:c>
      <x:c r="G927" s="32" t="n">
        <x:v>0</x:v>
      </x:c>
      <x:c r="H927" s="32"/>
      <x:c r="I927" s="32" t="n">
        <x:f>IF(E927="","",MAX(0,'Scoring Method'!$B$11-E927-IF(E927&lt;0,1,0)))</x:f>
        <x:v>2</x:v>
      </x:c>
      <x:c r="J927" s="32" t="n">
        <x:v>4</x:v>
      </x:c>
      <x:c r="K927" s="32" t="n">
        <x:v>1</x:v>
      </x:c>
      <x:c r="L927" s="32" t="n">
        <x:v>1</x:v>
      </x:c>
      <x:c r="M927" s="32" t="n">
        <x:v>0</x:v>
      </x:c>
      <x:c r="N927" s="32" t="n">
        <x:v>0</x:v>
      </x:c>
      <x:c r="O927" s="32" t="n">
        <x:v>1</x:v>
      </x:c>
      <x:c r="P927" s="37" t="n">
        <x:f>ROUND('Scoring Method'!$B$2*F927/10,1)</x:f>
        <x:v>0</x:v>
      </x:c>
      <x:c r="Q927" s="37" t="n">
        <x:f>ROUND(MIN('Scoring Method'!$B$3,10*G927),1)</x:f>
        <x:v>0</x:v>
      </x:c>
      <x:c r="R927" s="37" t="n">
        <x:f>IF(H927="",0,ROUND('Scoring Method'!$B$4*(101-H927)/100,1))</x:f>
        <x:v>0</x:v>
      </x:c>
      <x:c r="S927" s="37" t="n">
        <x:f>ROUND(IF(I927="",0,7.5*MIN(1,LN(1+I927)/LN(1+'Scoring Method'!$B$10)))+7.5*LN(1+J927)/LN(1+'Scoring Method'!$B$9),1)</x:f>
        <x:v>5.4</x:v>
      </x:c>
      <x:c r="T927" s="37" t="n">
        <x:f>SUM(K927:O927)</x:f>
        <x:v>3</x:v>
      </x:c>
      <x:c r="U927" s="37" t="n">
        <x:f>ROUND(SUM(P927:T927),1)</x:f>
        <x:v>8.4</x:v>
      </x:c>
      <x:c r="V927" s="32"/>
      <x:c r="W927" s="32" t="str">
        <x:v>연도 등록</x:v>
      </x:c>
    </x:row>
    <x:row r="928" ht="24" customHeight="1">
      <x:c r="A928" s="32" t="n">
        <x:v>924</x:v>
      </x:c>
      <x:c r="B928" s="32" t="str">
        <x:v>고양이 레이의 선물</x:v>
      </x:c>
      <x:c r="C928" s="32" t="str">
        <x:v>김대중</x:v>
      </x:c>
      <x:c r="D928" s="32" t="str">
        <x:v>에세이</x:v>
      </x:c>
      <x:c r="E928" s="32" t="n">
        <x:v>2024</x:v>
      </x:c>
      <x:c r="F928" s="32" t="n">
        <x:v>0</x:v>
      </x:c>
      <x:c r="G928" s="32" t="n">
        <x:v>0</x:v>
      </x:c>
      <x:c r="H928" s="32"/>
      <x:c r="I928" s="32" t="n">
        <x:f>IF(E928="","",MAX(0,'Scoring Method'!$B$11-E928-IF(E928&lt;0,1,0)))</x:f>
        <x:v>2</x:v>
      </x:c>
      <x:c r="J928" s="32" t="n">
        <x:v>6</x:v>
      </x:c>
      <x:c r="K928" s="32" t="n">
        <x:v>1</x:v>
      </x:c>
      <x:c r="L928" s="32" t="n">
        <x:v>1</x:v>
      </x:c>
      <x:c r="M928" s="32" t="n">
        <x:v>0</x:v>
      </x:c>
      <x:c r="N928" s="32" t="n">
        <x:v>0</x:v>
      </x:c>
      <x:c r="O928" s="32" t="n">
        <x:v>1</x:v>
      </x:c>
      <x:c r="P928" s="37" t="n">
        <x:f>ROUND('Scoring Method'!$B$2*F928/10,1)</x:f>
        <x:v>0</x:v>
      </x:c>
      <x:c r="Q928" s="37" t="n">
        <x:f>ROUND(MIN('Scoring Method'!$B$3,10*G928),1)</x:f>
        <x:v>0</x:v>
      </x:c>
      <x:c r="R928" s="37" t="n">
        <x:f>IF(H928="",0,ROUND('Scoring Method'!$B$4*(101-H928)/100,1))</x:f>
        <x:v>0</x:v>
      </x:c>
      <x:c r="S928" s="37" t="n">
        <x:f>ROUND(IF(I928="",0,7.5*MIN(1,LN(1+I928)/LN(1+'Scoring Method'!$B$10)))+7.5*LN(1+J928)/LN(1+'Scoring Method'!$B$9),1)</x:f>
        <x:v>6.2</x:v>
      </x:c>
      <x:c r="T928" s="37" t="n">
        <x:f>SUM(K928:O928)</x:f>
        <x:v>3</x:v>
      </x:c>
      <x:c r="U928" s="37" t="n">
        <x:f>ROUND(SUM(P928:T928),1)</x:f>
        <x:v>9.2</x:v>
      </x:c>
      <x:c r="V928" s="32"/>
      <x:c r="W928" s="32" t="str">
        <x:v>연도 등록</x:v>
      </x:c>
    </x:row>
    <x:row r="929" ht="24" customHeight="1">
      <x:c r="A929" s="32" t="n">
        <x:v>925</x:v>
      </x:c>
      <x:c r="B929" s="32" t="str">
        <x:v>몽테뉴, 사유의 힘</x:v>
      </x:c>
      <x:c r="C929" s="32" t="str">
        <x:v>임재성</x:v>
      </x:c>
      <x:c r="D929" s="32" t="str">
        <x:v>철학</x:v>
      </x:c>
      <x:c r="E929" s="32" t="n">
        <x:v>2025</x:v>
      </x:c>
      <x:c r="F929" s="32" t="n">
        <x:v>0</x:v>
      </x:c>
      <x:c r="G929" s="32" t="n">
        <x:v>0</x:v>
      </x:c>
      <x:c r="H929" s="32"/>
      <x:c r="I929" s="32" t="n">
        <x:f>IF(E929="","",MAX(0,'Scoring Method'!$B$11-E929-IF(E929&lt;0,1,0)))</x:f>
        <x:v>1</x:v>
      </x:c>
      <x:c r="J929" s="32" t="n">
        <x:v>7</x:v>
      </x:c>
      <x:c r="K929" s="32" t="n">
        <x:v>1</x:v>
      </x:c>
      <x:c r="L929" s="32" t="n">
        <x:v>1</x:v>
      </x:c>
      <x:c r="M929" s="32" t="n">
        <x:v>0</x:v>
      </x:c>
      <x:c r="N929" s="32" t="n">
        <x:v>0</x:v>
      </x:c>
      <x:c r="O929" s="32" t="n">
        <x:v>1</x:v>
      </x:c>
      <x:c r="P929" s="37" t="n">
        <x:f>ROUND('Scoring Method'!$B$2*F929/10,1)</x:f>
        <x:v>0</x:v>
      </x:c>
      <x:c r="Q929" s="37" t="n">
        <x:f>ROUND(MIN('Scoring Method'!$B$3,10*G929),1)</x:f>
        <x:v>0</x:v>
      </x:c>
      <x:c r="R929" s="37" t="n">
        <x:f>IF(H929="",0,ROUND('Scoring Method'!$B$4*(101-H929)/100,1))</x:f>
        <x:v>0</x:v>
      </x:c>
      <x:c r="S929" s="37" t="n">
        <x:f>ROUND(IF(I929="",0,7.5*MIN(1,LN(1+I929)/LN(1+'Scoring Method'!$B$10)))+7.5*LN(1+J929)/LN(1+'Scoring Method'!$B$9),1)</x:f>
        <x:v>6</x:v>
      </x:c>
      <x:c r="T929" s="37" t="n">
        <x:f>SUM(K929:O929)</x:f>
        <x:v>3</x:v>
      </x:c>
      <x:c r="U929" s="37" t="n">
        <x:f>ROUND(SUM(P929:T929),1)</x:f>
        <x:v>9</x:v>
      </x:c>
      <x:c r="V929" s="32"/>
      <x:c r="W929" s="32" t="str">
        <x:v>연도 등록</x:v>
      </x:c>
    </x:row>
    <x:row r="930" ht="24" customHeight="1">
      <x:c r="A930" s="32" t="n">
        <x:v>926</x:v>
      </x:c>
      <x:c r="B930" s="32" t="str">
        <x:v>세계사의 새로운 대안, 거대사(This Fleeting World)</x:v>
      </x:c>
      <x:c r="C930" s="32" t="str">
        <x:v>데이비드 길버트 크리스천 (David Gilbert Christian)</x:v>
      </x:c>
      <x:c r="D930" s="32" t="str">
        <x:v>기타</x:v>
      </x:c>
      <x:c r="E930" s="32" t="n">
        <x:v>2009</x:v>
      </x:c>
      <x:c r="F930" s="32" t="n">
        <x:v>0</x:v>
      </x:c>
      <x:c r="G930" s="32" t="n">
        <x:v>0</x:v>
      </x:c>
      <x:c r="H930" s="32"/>
      <x:c r="I930" s="32" t="n">
        <x:f>IF(E930="","",MAX(0,'Scoring Method'!$B$11-E930-IF(E930&lt;0,1,0)))</x:f>
        <x:v>17</x:v>
      </x:c>
      <x:c r="J930" s="32" t="n">
        <x:v>4</x:v>
      </x:c>
      <x:c r="K930" s="32" t="n">
        <x:v>1</x:v>
      </x:c>
      <x:c r="L930" s="32" t="n">
        <x:v>1</x:v>
      </x:c>
      <x:c r="M930" s="32" t="n">
        <x:v>0</x:v>
      </x:c>
      <x:c r="N930" s="32" t="n">
        <x:v>0</x:v>
      </x:c>
      <x:c r="O930" s="32" t="n">
        <x:v>1</x:v>
      </x:c>
      <x:c r="P930" s="37" t="n">
        <x:f>ROUND('Scoring Method'!$B$2*F930/10,1)</x:f>
        <x:v>0</x:v>
      </x:c>
      <x:c r="Q930" s="37" t="n">
        <x:f>ROUND(MIN('Scoring Method'!$B$3,10*G930),1)</x:f>
        <x:v>0</x:v>
      </x:c>
      <x:c r="R930" s="37" t="n">
        <x:f>IF(H930="",0,ROUND('Scoring Method'!$B$4*(101-H930)/100,1))</x:f>
        <x:v>0</x:v>
      </x:c>
      <x:c r="S930" s="37" t="n">
        <x:f>ROUND(IF(I930="",0,7.5*MIN(1,LN(1+I930)/LN(1+'Scoring Method'!$B$10)))+7.5*LN(1+J930)/LN(1+'Scoring Method'!$B$9),1)</x:f>
        <x:v>7.5</x:v>
      </x:c>
      <x:c r="T930" s="37" t="n">
        <x:f>SUM(K930:O930)</x:f>
        <x:v>3</x:v>
      </x:c>
      <x:c r="U930" s="37" t="n">
        <x:f>ROUND(SUM(P930:T930),1)</x:f>
        <x:v>10.5</x:v>
      </x:c>
      <x:c r="V930" s="32"/>
      <x:c r="W930" s="32" t="str">
        <x:v>연도 등록</x:v>
      </x:c>
    </x:row>
    <x:row r="931" ht="24" customHeight="1">
      <x:c r="A931" s="32" t="n">
        <x:v>927</x:v>
      </x:c>
      <x:c r="B931" s="32" t="str">
        <x:v>머니 마인드셋</x:v>
      </x:c>
      <x:c r="C931" s="32" t="str">
        <x:v>루이스 하우즈 (Lewis Howes)</x:v>
      </x:c>
      <x:c r="D931" s="32" t="str">
        <x:v>경제</x:v>
      </x:c>
      <x:c r="E931" s="32" t="n">
        <x:v>2025</x:v>
      </x:c>
      <x:c r="F931" s="32" t="n">
        <x:v>0</x:v>
      </x:c>
      <x:c r="G931" s="32" t="n">
        <x:v>0</x:v>
      </x:c>
      <x:c r="H931" s="32"/>
      <x:c r="I931" s="32" t="n">
        <x:f>IF(E931="","",MAX(0,'Scoring Method'!$B$11-E931-IF(E931&lt;0,1,0)))</x:f>
        <x:v>1</x:v>
      </x:c>
      <x:c r="J931" s="32" t="n">
        <x:v>4</x:v>
      </x:c>
      <x:c r="K931" s="32" t="n">
        <x:v>1</x:v>
      </x:c>
      <x:c r="L931" s="32" t="n">
        <x:v>1</x:v>
      </x:c>
      <x:c r="M931" s="32" t="n">
        <x:v>0</x:v>
      </x:c>
      <x:c r="N931" s="32" t="n">
        <x:v>0</x:v>
      </x:c>
      <x:c r="O931" s="32" t="n">
        <x:v>1</x:v>
      </x:c>
      <x:c r="P931" s="37" t="n">
        <x:f>ROUND('Scoring Method'!$B$2*F931/10,1)</x:f>
        <x:v>0</x:v>
      </x:c>
      <x:c r="Q931" s="37" t="n">
        <x:f>ROUND(MIN('Scoring Method'!$B$3,10*G931),1)</x:f>
        <x:v>0</x:v>
      </x:c>
      <x:c r="R931" s="37" t="n">
        <x:f>IF(H931="",0,ROUND('Scoring Method'!$B$4*(101-H931)/100,1))</x:f>
        <x:v>0</x:v>
      </x:c>
      <x:c r="S931" s="37" t="n">
        <x:f>ROUND(IF(I931="",0,7.5*MIN(1,LN(1+I931)/LN(1+'Scoring Method'!$B$10)))+7.5*LN(1+J931)/LN(1+'Scoring Method'!$B$9),1)</x:f>
        <x:v>4.9</x:v>
      </x:c>
      <x:c r="T931" s="37" t="n">
        <x:f>SUM(K931:O931)</x:f>
        <x:v>3</x:v>
      </x:c>
      <x:c r="U931" s="37" t="n">
        <x:f>ROUND(SUM(P931:T931),1)</x:f>
        <x:v>7.9</x:v>
      </x:c>
      <x:c r="V931" s="32"/>
      <x:c r="W931" s="32" t="str">
        <x:v>연도 등록</x:v>
      </x:c>
    </x:row>
    <x:row r="932" ht="24" customHeight="1">
      <x:c r="A932" s="32" t="n">
        <x:v>928</x:v>
      </x:c>
      <x:c r="B932" s="32" t="str">
        <x:v>한국인의 사유방법</x:v>
      </x:c>
      <x:c r="C932" s="32" t="str">
        <x:v>나카무라 하지메 (Hajime Nakamura)</x:v>
      </x:c>
      <x:c r="D932" s="32" t="str">
        <x:v>철학</x:v>
      </x:c>
      <x:c r="E932" s="32" t="n">
        <x:v>2023</x:v>
      </x:c>
      <x:c r="F932" s="32" t="n">
        <x:v>0</x:v>
      </x:c>
      <x:c r="G932" s="32" t="n">
        <x:v>0</x:v>
      </x:c>
      <x:c r="H932" s="32"/>
      <x:c r="I932" s="32" t="n">
        <x:f>IF(E932="","",MAX(0,'Scoring Method'!$B$11-E932-IF(E932&lt;0,1,0)))</x:f>
        <x:v>3</x:v>
      </x:c>
      <x:c r="J932" s="32" t="n">
        <x:v>7</x:v>
      </x:c>
      <x:c r="K932" s="32" t="n">
        <x:v>1</x:v>
      </x:c>
      <x:c r="L932" s="32" t="n">
        <x:v>1</x:v>
      </x:c>
      <x:c r="M932" s="32" t="n">
        <x:v>0</x:v>
      </x:c>
      <x:c r="N932" s="32" t="n">
        <x:v>0</x:v>
      </x:c>
      <x:c r="O932" s="32" t="n">
        <x:v>1</x:v>
      </x:c>
      <x:c r="P932" s="37" t="n">
        <x:f>ROUND('Scoring Method'!$B$2*F932/10,1)</x:f>
        <x:v>0</x:v>
      </x:c>
      <x:c r="Q932" s="37" t="n">
        <x:f>ROUND(MIN('Scoring Method'!$B$3,10*G932),1)</x:f>
        <x:v>0</x:v>
      </x:c>
      <x:c r="R932" s="37" t="n">
        <x:f>IF(H932="",0,ROUND('Scoring Method'!$B$4*(101-H932)/100,1))</x:f>
        <x:v>0</x:v>
      </x:c>
      <x:c r="S932" s="37" t="n">
        <x:f>ROUND(IF(I932="",0,7.5*MIN(1,LN(1+I932)/LN(1+'Scoring Method'!$B$10)))+7.5*LN(1+J932)/LN(1+'Scoring Method'!$B$9),1)</x:f>
        <x:v>6.9</x:v>
      </x:c>
      <x:c r="T932" s="37" t="n">
        <x:f>SUM(K932:O932)</x:f>
        <x:v>3</x:v>
      </x:c>
      <x:c r="U932" s="37" t="n">
        <x:f>ROUND(SUM(P932:T932),1)</x:f>
        <x:v>9.9</x:v>
      </x:c>
      <x:c r="V932" s="32"/>
      <x:c r="W932" s="32" t="str">
        <x:v>연도 등록</x:v>
      </x:c>
    </x:row>
    <x:row r="933" ht="24" customHeight="1">
      <x:c r="A933" s="32" t="n">
        <x:v>929</x:v>
      </x:c>
      <x:c r="B933" s="32" t="str">
        <x:v>한국사 인물산책</x:v>
      </x:c>
      <x:c r="C933" s="32" t="str">
        <x:v>이은직</x:v>
      </x:c>
      <x:c r="D933" s="32" t="str">
        <x:v>기타</x:v>
      </x:c>
      <x:c r="E933" s="32" t="n">
        <x:v>2014</x:v>
      </x:c>
      <x:c r="F933" s="32" t="n">
        <x:v>0</x:v>
      </x:c>
      <x:c r="G933" s="32" t="n">
        <x:v>0</x:v>
      </x:c>
      <x:c r="H933" s="32"/>
      <x:c r="I933" s="32" t="n">
        <x:f>IF(E933="","",MAX(0,'Scoring Method'!$B$11-E933-IF(E933&lt;0,1,0)))</x:f>
        <x:v>12</x:v>
      </x:c>
      <x:c r="J933" s="32" t="n">
        <x:v>5</x:v>
      </x:c>
      <x:c r="K933" s="32" t="n">
        <x:v>1</x:v>
      </x:c>
      <x:c r="L933" s="32" t="n">
        <x:v>1</x:v>
      </x:c>
      <x:c r="M933" s="32" t="n">
        <x:v>0</x:v>
      </x:c>
      <x:c r="N933" s="32" t="n">
        <x:v>0</x:v>
      </x:c>
      <x:c r="O933" s="32" t="n">
        <x:v>1</x:v>
      </x:c>
      <x:c r="P933" s="37" t="n">
        <x:f>ROUND('Scoring Method'!$B$2*F933/10,1)</x:f>
        <x:v>0</x:v>
      </x:c>
      <x:c r="Q933" s="37" t="n">
        <x:f>ROUND(MIN('Scoring Method'!$B$3,10*G933),1)</x:f>
        <x:v>0</x:v>
      </x:c>
      <x:c r="R933" s="37" t="n">
        <x:f>IF(H933="",0,ROUND('Scoring Method'!$B$4*(101-H933)/100,1))</x:f>
        <x:v>0</x:v>
      </x:c>
      <x:c r="S933" s="37" t="n">
        <x:f>ROUND(IF(I933="",0,7.5*MIN(1,LN(1+I933)/LN(1+'Scoring Method'!$B$10)))+7.5*LN(1+J933)/LN(1+'Scoring Method'!$B$9),1)</x:f>
        <x:v>7.6</x:v>
      </x:c>
      <x:c r="T933" s="37" t="n">
        <x:f>SUM(K933:O933)</x:f>
        <x:v>3</x:v>
      </x:c>
      <x:c r="U933" s="37" t="n">
        <x:f>ROUND(SUM(P933:T933),1)</x:f>
        <x:v>10.6</x:v>
      </x:c>
      <x:c r="V933" s="32"/>
      <x:c r="W933" s="32" t="str">
        <x:v>연도 등록</x:v>
      </x:c>
    </x:row>
    <x:row r="934" ht="24" customHeight="1">
      <x:c r="A934" s="32" t="n">
        <x:v>930</x:v>
      </x:c>
      <x:c r="B934" s="32" t="str">
        <x:v>나는 왜 작은 실수에도 이렇게 힘들까</x:v>
      </x:c>
      <x:c r="C934" s="32" t="str">
        <x:v>이서현(서늘한여름밤)</x:v>
      </x:c>
      <x:c r="D934" s="32" t="str">
        <x:v>기타</x:v>
      </x:c>
      <x:c r="E934" s="32" t="n">
        <x:v>2026</x:v>
      </x:c>
      <x:c r="F934" s="32" t="n">
        <x:v>0</x:v>
      </x:c>
      <x:c r="G934" s="32" t="n">
        <x:v>0</x:v>
      </x:c>
      <x:c r="H934" s="32"/>
      <x:c r="I934" s="32" t="n">
        <x:f>IF(E934="","",MAX(0,'Scoring Method'!$B$11-E934-IF(E934&lt;0,1,0)))</x:f>
        <x:v>0</x:v>
      </x:c>
      <x:c r="J934" s="32" t="n">
        <x:v>3</x:v>
      </x:c>
      <x:c r="K934" s="32" t="n">
        <x:v>1</x:v>
      </x:c>
      <x:c r="L934" s="32" t="n">
        <x:v>1</x:v>
      </x:c>
      <x:c r="M934" s="32" t="n">
        <x:v>0</x:v>
      </x:c>
      <x:c r="N934" s="32" t="n">
        <x:v>0</x:v>
      </x:c>
      <x:c r="O934" s="32" t="n">
        <x:v>1</x:v>
      </x:c>
      <x:c r="P934" s="37" t="n">
        <x:f>ROUND('Scoring Method'!$B$2*F934/10,1)</x:f>
        <x:v>0</x:v>
      </x:c>
      <x:c r="Q934" s="37" t="n">
        <x:f>ROUND(MIN('Scoring Method'!$B$3,10*G934),1)</x:f>
        <x:v>0</x:v>
      </x:c>
      <x:c r="R934" s="37" t="n">
        <x:f>IF(H934="",0,ROUND('Scoring Method'!$B$4*(101-H934)/100,1))</x:f>
        <x:v>0</x:v>
      </x:c>
      <x:c r="S934" s="37" t="n">
        <x:f>ROUND(IF(I934="",0,7.5*MIN(1,LN(1+I934)/LN(1+'Scoring Method'!$B$10)))+7.5*LN(1+J934)/LN(1+'Scoring Method'!$B$9),1)</x:f>
        <x:v>3.5</x:v>
      </x:c>
      <x:c r="T934" s="37" t="n">
        <x:f>SUM(K934:O934)</x:f>
        <x:v>3</x:v>
      </x:c>
      <x:c r="U934" s="37" t="n">
        <x:f>ROUND(SUM(P934:T934),1)</x:f>
        <x:v>6.5</x:v>
      </x:c>
      <x:c r="V934" s="32"/>
      <x:c r="W934" s="32" t="str">
        <x:v>연도 등록</x:v>
      </x:c>
    </x:row>
    <x:row r="935" ht="24" customHeight="1">
      <x:c r="A935" s="32" t="n">
        <x:v>931</x:v>
      </x:c>
      <x:c r="B935" s="32" t="str">
        <x:v>라이벌의 역사(Great Rivals in History)</x:v>
      </x:c>
      <x:c r="C935" s="32" t="str">
        <x:v>조셉 커민스 (Joseph Cummins)</x:v>
      </x:c>
      <x:c r="D935" s="32" t="str">
        <x:v>기타</x:v>
      </x:c>
      <x:c r="E935" s="32" t="n">
        <x:v>2009</x:v>
      </x:c>
      <x:c r="F935" s="32" t="n">
        <x:v>0</x:v>
      </x:c>
      <x:c r="G935" s="32" t="n">
        <x:v>0</x:v>
      </x:c>
      <x:c r="H935" s="32"/>
      <x:c r="I935" s="32" t="n">
        <x:f>IF(E935="","",MAX(0,'Scoring Method'!$B$11-E935-IF(E935&lt;0,1,0)))</x:f>
        <x:v>17</x:v>
      </x:c>
      <x:c r="J935" s="32" t="n">
        <x:v>4</x:v>
      </x:c>
      <x:c r="K935" s="32" t="n">
        <x:v>1</x:v>
      </x:c>
      <x:c r="L935" s="32" t="n">
        <x:v>1</x:v>
      </x:c>
      <x:c r="M935" s="32" t="n">
        <x:v>0</x:v>
      </x:c>
      <x:c r="N935" s="32" t="n">
        <x:v>0</x:v>
      </x:c>
      <x:c r="O935" s="32" t="n">
        <x:v>1</x:v>
      </x:c>
      <x:c r="P935" s="37" t="n">
        <x:f>ROUND('Scoring Method'!$B$2*F935/10,1)</x:f>
        <x:v>0</x:v>
      </x:c>
      <x:c r="Q935" s="37" t="n">
        <x:f>ROUND(MIN('Scoring Method'!$B$3,10*G935),1)</x:f>
        <x:v>0</x:v>
      </x:c>
      <x:c r="R935" s="37" t="n">
        <x:f>IF(H935="",0,ROUND('Scoring Method'!$B$4*(101-H935)/100,1))</x:f>
        <x:v>0</x:v>
      </x:c>
      <x:c r="S935" s="37" t="n">
        <x:f>ROUND(IF(I935="",0,7.5*MIN(1,LN(1+I935)/LN(1+'Scoring Method'!$B$10)))+7.5*LN(1+J935)/LN(1+'Scoring Method'!$B$9),1)</x:f>
        <x:v>7.5</x:v>
      </x:c>
      <x:c r="T935" s="37" t="n">
        <x:f>SUM(K935:O935)</x:f>
        <x:v>3</x:v>
      </x:c>
      <x:c r="U935" s="37" t="n">
        <x:f>ROUND(SUM(P935:T935),1)</x:f>
        <x:v>10.5</x:v>
      </x:c>
      <x:c r="V935" s="32"/>
      <x:c r="W935" s="32" t="str">
        <x:v>연도 등록</x:v>
      </x:c>
    </x:row>
    <x:row r="936" ht="24" customHeight="1">
      <x:c r="A936" s="32" t="n">
        <x:v>932</x:v>
      </x:c>
      <x:c r="B936" s="32" t="str">
        <x:v>오십에 읽는 중용</x:v>
      </x:c>
      <x:c r="C936" s="32" t="str">
        <x:v>최종엽</x:v>
      </x:c>
      <x:c r="D936" s="32" t="str">
        <x:v>철학</x:v>
      </x:c>
      <x:c r="E936" s="32" t="n">
        <x:v>2025</x:v>
      </x:c>
      <x:c r="F936" s="32" t="n">
        <x:v>0</x:v>
      </x:c>
      <x:c r="G936" s="32" t="n">
        <x:v>0</x:v>
      </x:c>
      <x:c r="H936" s="32"/>
      <x:c r="I936" s="32" t="n">
        <x:f>IF(E936="","",MAX(0,'Scoring Method'!$B$11-E936-IF(E936&lt;0,1,0)))</x:f>
        <x:v>1</x:v>
      </x:c>
      <x:c r="J936" s="32" t="n">
        <x:v>6</x:v>
      </x:c>
      <x:c r="K936" s="32" t="n">
        <x:v>1</x:v>
      </x:c>
      <x:c r="L936" s="32" t="n">
        <x:v>1</x:v>
      </x:c>
      <x:c r="M936" s="32" t="n">
        <x:v>0</x:v>
      </x:c>
      <x:c r="N936" s="32" t="n">
        <x:v>0</x:v>
      </x:c>
      <x:c r="O936" s="32" t="n">
        <x:v>1</x:v>
      </x:c>
      <x:c r="P936" s="37" t="n">
        <x:f>ROUND('Scoring Method'!$B$2*F936/10,1)</x:f>
        <x:v>0</x:v>
      </x:c>
      <x:c r="Q936" s="37" t="n">
        <x:f>ROUND(MIN('Scoring Method'!$B$3,10*G936),1)</x:f>
        <x:v>0</x:v>
      </x:c>
      <x:c r="R936" s="37" t="n">
        <x:f>IF(H936="",0,ROUND('Scoring Method'!$B$4*(101-H936)/100,1))</x:f>
        <x:v>0</x:v>
      </x:c>
      <x:c r="S936" s="37" t="n">
        <x:f>ROUND(IF(I936="",0,7.5*MIN(1,LN(1+I936)/LN(1+'Scoring Method'!$B$10)))+7.5*LN(1+J936)/LN(1+'Scoring Method'!$B$9),1)</x:f>
        <x:v>5.7</x:v>
      </x:c>
      <x:c r="T936" s="37" t="n">
        <x:f>SUM(K936:O936)</x:f>
        <x:v>3</x:v>
      </x:c>
      <x:c r="U936" s="37" t="n">
        <x:f>ROUND(SUM(P936:T936),1)</x:f>
        <x:v>8.7</x:v>
      </x:c>
      <x:c r="V936" s="32"/>
      <x:c r="W936" s="32" t="str">
        <x:v>연도 등록</x:v>
      </x:c>
    </x:row>
    <x:row r="937" ht="24" customHeight="1">
      <x:c r="A937" s="32" t="n">
        <x:v>933</x:v>
      </x:c>
      <x:c r="B937" s="32" t="str">
        <x:v>소크라테스 부의 본질(Oeconomicus)</x:v>
      </x:c>
      <x:c r="C937" s="32" t="str">
        <x:v>크세노폰 (Xenophon)</x:v>
      </x:c>
      <x:c r="D937" s="32" t="str">
        <x:v>철학</x:v>
      </x:c>
      <x:c r="E937" s="32" t="n">
        <x:v>2026</x:v>
      </x:c>
      <x:c r="F937" s="32" t="n">
        <x:v>0</x:v>
      </x:c>
      <x:c r="G937" s="32" t="n">
        <x:v>0</x:v>
      </x:c>
      <x:c r="H937" s="32"/>
      <x:c r="I937" s="32" t="n">
        <x:f>IF(E937="","",MAX(0,'Scoring Method'!$B$11-E937-IF(E937&lt;0,1,0)))</x:f>
        <x:v>0</x:v>
      </x:c>
      <x:c r="J937" s="32" t="n">
        <x:v>6</x:v>
      </x:c>
      <x:c r="K937" s="32" t="n">
        <x:v>1</x:v>
      </x:c>
      <x:c r="L937" s="32" t="n">
        <x:v>1</x:v>
      </x:c>
      <x:c r="M937" s="32" t="n">
        <x:v>0</x:v>
      </x:c>
      <x:c r="N937" s="32" t="n">
        <x:v>0</x:v>
      </x:c>
      <x:c r="O937" s="32" t="n">
        <x:v>1</x:v>
      </x:c>
      <x:c r="P937" s="37" t="n">
        <x:f>ROUND('Scoring Method'!$B$2*F937/10,1)</x:f>
        <x:v>0</x:v>
      </x:c>
      <x:c r="Q937" s="37" t="n">
        <x:f>ROUND(MIN('Scoring Method'!$B$3,10*G937),1)</x:f>
        <x:v>0</x:v>
      </x:c>
      <x:c r="R937" s="37" t="n">
        <x:f>IF(H937="",0,ROUND('Scoring Method'!$B$4*(101-H937)/100,1))</x:f>
        <x:v>0</x:v>
      </x:c>
      <x:c r="S937" s="37" t="n">
        <x:f>ROUND(IF(I937="",0,7.5*MIN(1,LN(1+I937)/LN(1+'Scoring Method'!$B$10)))+7.5*LN(1+J937)/LN(1+'Scoring Method'!$B$9),1)</x:f>
        <x:v>4.9</x:v>
      </x:c>
      <x:c r="T937" s="37" t="n">
        <x:f>SUM(K937:O937)</x:f>
        <x:v>3</x:v>
      </x:c>
      <x:c r="U937" s="37" t="n">
        <x:f>ROUND(SUM(P937:T937),1)</x:f>
        <x:v>7.9</x:v>
      </x:c>
      <x:c r="V937" s="32"/>
      <x:c r="W937" s="32" t="str">
        <x:v>연도 등록</x:v>
      </x:c>
    </x:row>
    <x:row r="938" ht="24" customHeight="1">
      <x:c r="A938" s="32" t="n">
        <x:v>934</x:v>
      </x:c>
      <x:c r="B938" s="32" t="str">
        <x:v>성서 속 성 심리</x:v>
      </x:c>
      <x:c r="C938" s="32" t="str">
        <x:v>조성기 (Cho Sung-ki)</x:v>
      </x:c>
      <x:c r="D938" s="32" t="str">
        <x:v>기타</x:v>
      </x:c>
      <x:c r="E938" s="32" t="n">
        <x:v>2021</x:v>
      </x:c>
      <x:c r="F938" s="32" t="n">
        <x:v>0</x:v>
      </x:c>
      <x:c r="G938" s="32" t="n">
        <x:v>0</x:v>
      </x:c>
      <x:c r="H938" s="32"/>
      <x:c r="I938" s="32" t="n">
        <x:f>IF(E938="","",MAX(0,'Scoring Method'!$B$11-E938-IF(E938&lt;0,1,0)))</x:f>
        <x:v>5</x:v>
      </x:c>
      <x:c r="J938" s="32" t="n">
        <x:v>8</x:v>
      </x:c>
      <x:c r="K938" s="32" t="n">
        <x:v>1</x:v>
      </x:c>
      <x:c r="L938" s="32" t="n">
        <x:v>1</x:v>
      </x:c>
      <x:c r="M938" s="32" t="n">
        <x:v>0</x:v>
      </x:c>
      <x:c r="N938" s="32" t="n">
        <x:v>0</x:v>
      </x:c>
      <x:c r="O938" s="32" t="n">
        <x:v>1</x:v>
      </x:c>
      <x:c r="P938" s="37" t="n">
        <x:f>ROUND('Scoring Method'!$B$2*F938/10,1)</x:f>
        <x:v>0</x:v>
      </x:c>
      <x:c r="Q938" s="37" t="n">
        <x:f>ROUND(MIN('Scoring Method'!$B$3,10*G938),1)</x:f>
        <x:v>0</x:v>
      </x:c>
      <x:c r="R938" s="37" t="n">
        <x:f>IF(H938="",0,ROUND('Scoring Method'!$B$4*(101-H938)/100,1))</x:f>
        <x:v>0</x:v>
      </x:c>
      <x:c r="S938" s="37" t="n">
        <x:f>ROUND(IF(I938="",0,7.5*MIN(1,LN(1+I938)/LN(1+'Scoring Method'!$B$10)))+7.5*LN(1+J938)/LN(1+'Scoring Method'!$B$9),1)</x:f>
        <x:v>7.7</x:v>
      </x:c>
      <x:c r="T938" s="37" t="n">
        <x:f>SUM(K938:O938)</x:f>
        <x:v>3</x:v>
      </x:c>
      <x:c r="U938" s="37" t="n">
        <x:f>ROUND(SUM(P938:T938),1)</x:f>
        <x:v>10.7</x:v>
      </x:c>
      <x:c r="V938" s="32"/>
      <x:c r="W938" s="32" t="str">
        <x:v>연도 등록</x:v>
      </x:c>
    </x:row>
    <x:row r="939" ht="24" customHeight="1">
      <x:c r="A939" s="32" t="n">
        <x:v>935</x:v>
      </x:c>
      <x:c r="B939" s="32" t="str">
        <x:v>미라클 모닝 After 50(The Miracle Morning After 50)</x:v>
      </x:c>
      <x:c r="C939" s="32" t="str">
        <x:v>할 엘로드·드웨인 J. 클라크</x:v>
      </x:c>
      <x:c r="D939" s="32" t="str">
        <x:v>기타</x:v>
      </x:c>
      <x:c r="E939" s="32" t="n">
        <x:v>2026</x:v>
      </x:c>
      <x:c r="F939" s="32" t="n">
        <x:v>0</x:v>
      </x:c>
      <x:c r="G939" s="32" t="n">
        <x:v>0</x:v>
      </x:c>
      <x:c r="H939" s="32"/>
      <x:c r="I939" s="32" t="n">
        <x:f>IF(E939="","",MAX(0,'Scoring Method'!$B$11-E939-IF(E939&lt;0,1,0)))</x:f>
        <x:v>0</x:v>
      </x:c>
      <x:c r="J939" s="32" t="n">
        <x:v>4</x:v>
      </x:c>
      <x:c r="K939" s="32" t="n">
        <x:v>1</x:v>
      </x:c>
      <x:c r="L939" s="32" t="n">
        <x:v>1</x:v>
      </x:c>
      <x:c r="M939" s="32" t="n">
        <x:v>0</x:v>
      </x:c>
      <x:c r="N939" s="32" t="n">
        <x:v>0</x:v>
      </x:c>
      <x:c r="O939" s="32" t="n">
        <x:v>1</x:v>
      </x:c>
      <x:c r="P939" s="37" t="n">
        <x:f>ROUND('Scoring Method'!$B$2*F939/10,1)</x:f>
        <x:v>0</x:v>
      </x:c>
      <x:c r="Q939" s="37" t="n">
        <x:f>ROUND(MIN('Scoring Method'!$B$3,10*G939),1)</x:f>
        <x:v>0</x:v>
      </x:c>
      <x:c r="R939" s="37" t="n">
        <x:f>IF(H939="",0,ROUND('Scoring Method'!$B$4*(101-H939)/100,1))</x:f>
        <x:v>0</x:v>
      </x:c>
      <x:c r="S939" s="37" t="n">
        <x:f>ROUND(IF(I939="",0,7.5*MIN(1,LN(1+I939)/LN(1+'Scoring Method'!$B$10)))+7.5*LN(1+J939)/LN(1+'Scoring Method'!$B$9),1)</x:f>
        <x:v>4</x:v>
      </x:c>
      <x:c r="T939" s="37" t="n">
        <x:f>SUM(K939:O939)</x:f>
        <x:v>3</x:v>
      </x:c>
      <x:c r="U939" s="37" t="n">
        <x:f>ROUND(SUM(P939:T939),1)</x:f>
        <x:v>7</x:v>
      </x:c>
      <x:c r="V939" s="32"/>
      <x:c r="W939" s="32" t="str">
        <x:v>연도 등록</x:v>
      </x:c>
    </x:row>
    <x:row r="940" ht="24" customHeight="1">
      <x:c r="A940" s="32" t="n">
        <x:v>936</x:v>
      </x:c>
      <x:c r="B940" s="32" t="str">
        <x:v>미국은 왜 전쟁을 멈추지 못하는가</x:v>
      </x:c>
      <x:c r="C940" s="32" t="str">
        <x:v>윌리엄 D. 하텅·벤 프리먼</x:v>
      </x:c>
      <x:c r="D940" s="32" t="str">
        <x:v>기타</x:v>
      </x:c>
      <x:c r="E940" s="32" t="n">
        <x:v>2026</x:v>
      </x:c>
      <x:c r="F940" s="32" t="n">
        <x:v>0</x:v>
      </x:c>
      <x:c r="G940" s="32" t="n">
        <x:v>0</x:v>
      </x:c>
      <x:c r="H940" s="32"/>
      <x:c r="I940" s="32" t="n">
        <x:f>IF(E940="","",MAX(0,'Scoring Method'!$B$11-E940-IF(E940&lt;0,1,0)))</x:f>
        <x:v>0</x:v>
      </x:c>
      <x:c r="J940" s="32" t="n">
        <x:v>4</x:v>
      </x:c>
      <x:c r="K940" s="32" t="n">
        <x:v>1</x:v>
      </x:c>
      <x:c r="L940" s="32" t="n">
        <x:v>1</x:v>
      </x:c>
      <x:c r="M940" s="32" t="n">
        <x:v>0</x:v>
      </x:c>
      <x:c r="N940" s="32" t="n">
        <x:v>0</x:v>
      </x:c>
      <x:c r="O940" s="32" t="n">
        <x:v>1</x:v>
      </x:c>
      <x:c r="P940" s="37" t="n">
        <x:f>ROUND('Scoring Method'!$B$2*F940/10,1)</x:f>
        <x:v>0</x:v>
      </x:c>
      <x:c r="Q940" s="37" t="n">
        <x:f>ROUND(MIN('Scoring Method'!$B$3,10*G940),1)</x:f>
        <x:v>0</x:v>
      </x:c>
      <x:c r="R940" s="37" t="n">
        <x:f>IF(H940="",0,ROUND('Scoring Method'!$B$4*(101-H940)/100,1))</x:f>
        <x:v>0</x:v>
      </x:c>
      <x:c r="S940" s="37" t="n">
        <x:f>ROUND(IF(I940="",0,7.5*MIN(1,LN(1+I940)/LN(1+'Scoring Method'!$B$10)))+7.5*LN(1+J940)/LN(1+'Scoring Method'!$B$9),1)</x:f>
        <x:v>4</x:v>
      </x:c>
      <x:c r="T940" s="37" t="n">
        <x:f>SUM(K940:O940)</x:f>
        <x:v>3</x:v>
      </x:c>
      <x:c r="U940" s="37" t="n">
        <x:f>ROUND(SUM(P940:T940),1)</x:f>
        <x:v>7</x:v>
      </x:c>
      <x:c r="V940" s="32"/>
      <x:c r="W940" s="32" t="str">
        <x:v>연도 등록</x:v>
      </x:c>
    </x:row>
    <x:row r="941" ht="24" customHeight="1">
      <x:c r="A941" s="32" t="n">
        <x:v>937</x:v>
      </x:c>
      <x:c r="B941" s="32" t="str">
        <x:v>페르시아의 종교</x:v>
      </x:c>
      <x:c r="C941" s="32" t="str">
        <x:v>유흥태</x:v>
      </x:c>
      <x:c r="D941" s="32" t="str">
        <x:v>기타</x:v>
      </x:c>
      <x:c r="E941" s="32" t="n">
        <x:v>2010</x:v>
      </x:c>
      <x:c r="F941" s="32" t="n">
        <x:v>0</x:v>
      </x:c>
      <x:c r="G941" s="32" t="n">
        <x:v>0</x:v>
      </x:c>
      <x:c r="H941" s="32"/>
      <x:c r="I941" s="32" t="n">
        <x:f>IF(E941="","",MAX(0,'Scoring Method'!$B$11-E941-IF(E941&lt;0,1,0)))</x:f>
        <x:v>16</x:v>
      </x:c>
      <x:c r="J941" s="32" t="n">
        <x:v>3</x:v>
      </x:c>
      <x:c r="K941" s="32" t="n">
        <x:v>1</x:v>
      </x:c>
      <x:c r="L941" s="32" t="n">
        <x:v>1</x:v>
      </x:c>
      <x:c r="M941" s="32" t="n">
        <x:v>0</x:v>
      </x:c>
      <x:c r="N941" s="32" t="n">
        <x:v>0</x:v>
      </x:c>
      <x:c r="O941" s="32" t="n">
        <x:v>1</x:v>
      </x:c>
      <x:c r="P941" s="37" t="n">
        <x:f>ROUND('Scoring Method'!$B$2*F941/10,1)</x:f>
        <x:v>0</x:v>
      </x:c>
      <x:c r="Q941" s="37" t="n">
        <x:f>ROUND(MIN('Scoring Method'!$B$3,10*G941),1)</x:f>
        <x:v>0</x:v>
      </x:c>
      <x:c r="R941" s="37" t="n">
        <x:f>IF(H941="",0,ROUND('Scoring Method'!$B$4*(101-H941)/100,1))</x:f>
        <x:v>0</x:v>
      </x:c>
      <x:c r="S941" s="37" t="n">
        <x:f>ROUND(IF(I941="",0,7.5*MIN(1,LN(1+I941)/LN(1+'Scoring Method'!$B$10)))+7.5*LN(1+J941)/LN(1+'Scoring Method'!$B$9),1)</x:f>
        <x:v>6.9</x:v>
      </x:c>
      <x:c r="T941" s="37" t="n">
        <x:f>SUM(K941:O941)</x:f>
        <x:v>3</x:v>
      </x:c>
      <x:c r="U941" s="37" t="n">
        <x:f>ROUND(SUM(P941:T941),1)</x:f>
        <x:v>9.9</x:v>
      </x:c>
      <x:c r="V941" s="32"/>
      <x:c r="W941" s="32" t="str">
        <x:v>연도 등록</x:v>
      </x:c>
    </x:row>
    <x:row r="942" ht="24" customHeight="1">
      <x:c r="A942" s="32" t="n">
        <x:v>938</x:v>
      </x:c>
      <x:c r="B942" s="32" t="str">
        <x:v>동경대 강의록</x:v>
      </x:c>
      <x:c r="C942" s="32" t="str">
        <x:v>사카이야 다이치 (Taichi Sakaiya)</x:v>
      </x:c>
      <x:c r="D942" s="32" t="str">
        <x:v>경제</x:v>
      </x:c>
      <x:c r="E942" s="32" t="n">
        <x:v>2004</x:v>
      </x:c>
      <x:c r="F942" s="32" t="n">
        <x:v>0</x:v>
      </x:c>
      <x:c r="G942" s="32" t="n">
        <x:v>0</x:v>
      </x:c>
      <x:c r="H942" s="32"/>
      <x:c r="I942" s="32" t="n">
        <x:f>IF(E942="","",MAX(0,'Scoring Method'!$B$11-E942-IF(E942&lt;0,1,0)))</x:f>
        <x:v>22</x:v>
      </x:c>
      <x:c r="J942" s="32" t="n">
        <x:v>6</x:v>
      </x:c>
      <x:c r="K942" s="32" t="n">
        <x:v>1</x:v>
      </x:c>
      <x:c r="L942" s="32" t="n">
        <x:v>1</x:v>
      </x:c>
      <x:c r="M942" s="32" t="n">
        <x:v>0</x:v>
      </x:c>
      <x:c r="N942" s="32" t="n">
        <x:v>0</x:v>
      </x:c>
      <x:c r="O942" s="32" t="n">
        <x:v>1</x:v>
      </x:c>
      <x:c r="P942" s="37" t="n">
        <x:f>ROUND('Scoring Method'!$B$2*F942/10,1)</x:f>
        <x:v>0</x:v>
      </x:c>
      <x:c r="Q942" s="37" t="n">
        <x:f>ROUND(MIN('Scoring Method'!$B$3,10*G942),1)</x:f>
        <x:v>0</x:v>
      </x:c>
      <x:c r="R942" s="37" t="n">
        <x:f>IF(H942="",0,ROUND('Scoring Method'!$B$4*(101-H942)/100,1))</x:f>
        <x:v>0</x:v>
      </x:c>
      <x:c r="S942" s="37" t="n">
        <x:f>ROUND(IF(I942="",0,7.5*MIN(1,LN(1+I942)/LN(1+'Scoring Method'!$B$10)))+7.5*LN(1+J942)/LN(1+'Scoring Method'!$B$9),1)</x:f>
        <x:v>8.7</x:v>
      </x:c>
      <x:c r="T942" s="37" t="n">
        <x:f>SUM(K942:O942)</x:f>
        <x:v>3</x:v>
      </x:c>
      <x:c r="U942" s="37" t="n">
        <x:f>ROUND(SUM(P942:T942),1)</x:f>
        <x:v>11.7</x:v>
      </x:c>
      <x:c r="V942" s="32"/>
      <x:c r="W942" s="32" t="str">
        <x:v>연도 등록</x:v>
      </x:c>
    </x:row>
    <x:row r="943" ht="24" customHeight="1">
      <x:c r="A943" s="32" t="n">
        <x:v>939</x:v>
      </x:c>
      <x:c r="B943" s="32" t="str">
        <x:v>프롬프트 텔링</x:v>
      </x:c>
      <x:c r="C943" s="32" t="str">
        <x:v>김다솔(필명 로사장)</x:v>
      </x:c>
      <x:c r="D943" s="32" t="str">
        <x:v>기타</x:v>
      </x:c>
      <x:c r="E943" s="32" t="n">
        <x:v>2025</x:v>
      </x:c>
      <x:c r="F943" s="32" t="n">
        <x:v>0</x:v>
      </x:c>
      <x:c r="G943" s="32" t="n">
        <x:v>0</x:v>
      </x:c>
      <x:c r="H943" s="32"/>
      <x:c r="I943" s="32" t="n">
        <x:f>IF(E943="","",MAX(0,'Scoring Method'!$B$11-E943-IF(E943&lt;0,1,0)))</x:f>
        <x:v>1</x:v>
      </x:c>
      <x:c r="J943" s="32" t="n">
        <x:v>7</x:v>
      </x:c>
      <x:c r="K943" s="32" t="n">
        <x:v>1</x:v>
      </x:c>
      <x:c r="L943" s="32" t="n">
        <x:v>1</x:v>
      </x:c>
      <x:c r="M943" s="32" t="n">
        <x:v>0</x:v>
      </x:c>
      <x:c r="N943" s="32" t="n">
        <x:v>0</x:v>
      </x:c>
      <x:c r="O943" s="32" t="n">
        <x:v>1</x:v>
      </x:c>
      <x:c r="P943" s="37" t="n">
        <x:f>ROUND('Scoring Method'!$B$2*F943/10,1)</x:f>
        <x:v>0</x:v>
      </x:c>
      <x:c r="Q943" s="37" t="n">
        <x:f>ROUND(MIN('Scoring Method'!$B$3,10*G943),1)</x:f>
        <x:v>0</x:v>
      </x:c>
      <x:c r="R943" s="37" t="n">
        <x:f>IF(H943="",0,ROUND('Scoring Method'!$B$4*(101-H943)/100,1))</x:f>
        <x:v>0</x:v>
      </x:c>
      <x:c r="S943" s="37" t="n">
        <x:f>ROUND(IF(I943="",0,7.5*MIN(1,LN(1+I943)/LN(1+'Scoring Method'!$B$10)))+7.5*LN(1+J943)/LN(1+'Scoring Method'!$B$9),1)</x:f>
        <x:v>6</x:v>
      </x:c>
      <x:c r="T943" s="37" t="n">
        <x:f>SUM(K943:O943)</x:f>
        <x:v>3</x:v>
      </x:c>
      <x:c r="U943" s="37" t="n">
        <x:f>ROUND(SUM(P943:T943),1)</x:f>
        <x:v>9</x:v>
      </x:c>
      <x:c r="V943" s="32"/>
      <x:c r="W943" s="32" t="str">
        <x:v>연도 등록</x:v>
      </x:c>
    </x:row>
    <x:row r="944" ht="24" customHeight="1">
      <x:c r="A944" s="32" t="n">
        <x:v>940</x:v>
      </x:c>
      <x:c r="B944" s="32" t="str">
        <x:v>호모 인플루언서</x:v>
      </x:c>
      <x:c r="C944" s="32" t="str">
        <x:v>이희대</x:v>
      </x:c>
      <x:c r="D944" s="32" t="str">
        <x:v>경제</x:v>
      </x:c>
      <x:c r="E944" s="32" t="n">
        <x:v>2026</x:v>
      </x:c>
      <x:c r="F944" s="32" t="n">
        <x:v>0</x:v>
      </x:c>
      <x:c r="G944" s="32" t="n">
        <x:v>0</x:v>
      </x:c>
      <x:c r="H944" s="32"/>
      <x:c r="I944" s="32" t="n">
        <x:f>IF(E944="","",MAX(0,'Scoring Method'!$B$11-E944-IF(E944&lt;0,1,0)))</x:f>
        <x:v>0</x:v>
      </x:c>
      <x:c r="J944" s="32" t="n">
        <x:v>4</x:v>
      </x:c>
      <x:c r="K944" s="32" t="n">
        <x:v>1</x:v>
      </x:c>
      <x:c r="L944" s="32" t="n">
        <x:v>1</x:v>
      </x:c>
      <x:c r="M944" s="32" t="n">
        <x:v>0</x:v>
      </x:c>
      <x:c r="N944" s="32" t="n">
        <x:v>0</x:v>
      </x:c>
      <x:c r="O944" s="32" t="n">
        <x:v>1</x:v>
      </x:c>
      <x:c r="P944" s="37" t="n">
        <x:f>ROUND('Scoring Method'!$B$2*F944/10,1)</x:f>
        <x:v>0</x:v>
      </x:c>
      <x:c r="Q944" s="37" t="n">
        <x:f>ROUND(MIN('Scoring Method'!$B$3,10*G944),1)</x:f>
        <x:v>0</x:v>
      </x:c>
      <x:c r="R944" s="37" t="n">
        <x:f>IF(H944="",0,ROUND('Scoring Method'!$B$4*(101-H944)/100,1))</x:f>
        <x:v>0</x:v>
      </x:c>
      <x:c r="S944" s="37" t="n">
        <x:f>ROUND(IF(I944="",0,7.5*MIN(1,LN(1+I944)/LN(1+'Scoring Method'!$B$10)))+7.5*LN(1+J944)/LN(1+'Scoring Method'!$B$9),1)</x:f>
        <x:v>4</x:v>
      </x:c>
      <x:c r="T944" s="37" t="n">
        <x:f>SUM(K944:O944)</x:f>
        <x:v>3</x:v>
      </x:c>
      <x:c r="U944" s="37" t="n">
        <x:f>ROUND(SUM(P944:T944),1)</x:f>
        <x:v>7</x:v>
      </x:c>
      <x:c r="V944" s="32"/>
      <x:c r="W944" s="32" t="str">
        <x:v>연도 등록</x:v>
      </x:c>
    </x:row>
    <x:row r="945" ht="24" customHeight="1">
      <x:c r="A945" s="32" t="n">
        <x:v>941</x:v>
      </x:c>
      <x:c r="B945" s="32" t="str">
        <x:v>신념으로 세상을 구한다는 착각(Beliefism: How to Stop Hating the People We Disagree with)</x:v>
      </x:c>
      <x:c r="C945" s="32" t="str">
        <x:v>폴 돌런 (Paul Dolan)</x:v>
      </x:c>
      <x:c r="D945" s="32" t="str">
        <x:v>기타</x:v>
      </x:c>
      <x:c r="E945" s="32" t="n">
        <x:v>2026</x:v>
      </x:c>
      <x:c r="F945" s="32" t="n">
        <x:v>0</x:v>
      </x:c>
      <x:c r="G945" s="32" t="n">
        <x:v>0</x:v>
      </x:c>
      <x:c r="H945" s="32"/>
      <x:c r="I945" s="32" t="n">
        <x:f>IF(E945="","",MAX(0,'Scoring Method'!$B$11-E945-IF(E945&lt;0,1,0)))</x:f>
        <x:v>0</x:v>
      </x:c>
      <x:c r="J945" s="32" t="n">
        <x:v>3</x:v>
      </x:c>
      <x:c r="K945" s="32" t="n">
        <x:v>1</x:v>
      </x:c>
      <x:c r="L945" s="32" t="n">
        <x:v>1</x:v>
      </x:c>
      <x:c r="M945" s="32" t="n">
        <x:v>0</x:v>
      </x:c>
      <x:c r="N945" s="32" t="n">
        <x:v>0</x:v>
      </x:c>
      <x:c r="O945" s="32" t="n">
        <x:v>1</x:v>
      </x:c>
      <x:c r="P945" s="37" t="n">
        <x:f>ROUND('Scoring Method'!$B$2*F945/10,1)</x:f>
        <x:v>0</x:v>
      </x:c>
      <x:c r="Q945" s="37" t="n">
        <x:f>ROUND(MIN('Scoring Method'!$B$3,10*G945),1)</x:f>
        <x:v>0</x:v>
      </x:c>
      <x:c r="R945" s="37" t="n">
        <x:f>IF(H945="",0,ROUND('Scoring Method'!$B$4*(101-H945)/100,1))</x:f>
        <x:v>0</x:v>
      </x:c>
      <x:c r="S945" s="37" t="n">
        <x:f>ROUND(IF(I945="",0,7.5*MIN(1,LN(1+I945)/LN(1+'Scoring Method'!$B$10)))+7.5*LN(1+J945)/LN(1+'Scoring Method'!$B$9),1)</x:f>
        <x:v>3.5</x:v>
      </x:c>
      <x:c r="T945" s="37" t="n">
        <x:f>SUM(K945:O945)</x:f>
        <x:v>3</x:v>
      </x:c>
      <x:c r="U945" s="37" t="n">
        <x:f>ROUND(SUM(P945:T945),1)</x:f>
        <x:v>6.5</x:v>
      </x:c>
      <x:c r="V945" s="32"/>
      <x:c r="W945" s="32" t="str">
        <x:v>연도 등록</x:v>
      </x:c>
    </x:row>
    <x:row r="946" ht="24" customHeight="1">
      <x:c r="A946" s="32" t="n">
        <x:v>942</x:v>
      </x:c>
      <x:c r="B946" s="32" t="str">
        <x:v>우리는 언제 어른이 되는가</x:v>
      </x:c>
      <x:c r="C946" s="32" t="str">
        <x:v>김진하 (Kim Jin-ha)</x:v>
      </x:c>
      <x:c r="D946" s="32" t="str">
        <x:v>기타</x:v>
      </x:c>
      <x:c r="E946" s="32" t="n">
        <x:v>2026</x:v>
      </x:c>
      <x:c r="F946" s="32" t="n">
        <x:v>0</x:v>
      </x:c>
      <x:c r="G946" s="32" t="n">
        <x:v>0</x:v>
      </x:c>
      <x:c r="H946" s="32"/>
      <x:c r="I946" s="32" t="n">
        <x:f>IF(E946="","",MAX(0,'Scoring Method'!$B$11-E946-IF(E946&lt;0,1,0)))</x:f>
        <x:v>0</x:v>
      </x:c>
      <x:c r="J946" s="32" t="n">
        <x:v>6</x:v>
      </x:c>
      <x:c r="K946" s="32" t="n">
        <x:v>1</x:v>
      </x:c>
      <x:c r="L946" s="32" t="n">
        <x:v>1</x:v>
      </x:c>
      <x:c r="M946" s="32" t="n">
        <x:v>0</x:v>
      </x:c>
      <x:c r="N946" s="32" t="n">
        <x:v>0</x:v>
      </x:c>
      <x:c r="O946" s="32" t="n">
        <x:v>1</x:v>
      </x:c>
      <x:c r="P946" s="37" t="n">
        <x:f>ROUND('Scoring Method'!$B$2*F946/10,1)</x:f>
        <x:v>0</x:v>
      </x:c>
      <x:c r="Q946" s="37" t="n">
        <x:f>ROUND(MIN('Scoring Method'!$B$3,10*G946),1)</x:f>
        <x:v>0</x:v>
      </x:c>
      <x:c r="R946" s="37" t="n">
        <x:f>IF(H946="",0,ROUND('Scoring Method'!$B$4*(101-H946)/100,1))</x:f>
        <x:v>0</x:v>
      </x:c>
      <x:c r="S946" s="37" t="n">
        <x:f>ROUND(IF(I946="",0,7.5*MIN(1,LN(1+I946)/LN(1+'Scoring Method'!$B$10)))+7.5*LN(1+J946)/LN(1+'Scoring Method'!$B$9),1)</x:f>
        <x:v>4.9</x:v>
      </x:c>
      <x:c r="T946" s="37" t="n">
        <x:f>SUM(K946:O946)</x:f>
        <x:v>3</x:v>
      </x:c>
      <x:c r="U946" s="37" t="n">
        <x:f>ROUND(SUM(P946:T946),1)</x:f>
        <x:v>7.9</x:v>
      </x:c>
      <x:c r="V946" s="32"/>
      <x:c r="W946" s="32" t="str">
        <x:v>연도 등록</x:v>
      </x:c>
    </x:row>
    <x:row r="947" ht="24" customHeight="1">
      <x:c r="A947" s="32" t="n">
        <x:v>943</x:v>
      </x:c>
      <x:c r="B947" s="32" t="str">
        <x:v>이향인(The Gift of Not Belonging)</x:v>
      </x:c>
      <x:c r="C947" s="32" t="str">
        <x:v>라미 카민스키 (Rami Kaminski)</x:v>
      </x:c>
      <x:c r="D947" s="32" t="str">
        <x:v>기타</x:v>
      </x:c>
      <x:c r="E947" s="32" t="n">
        <x:v>2026</x:v>
      </x:c>
      <x:c r="F947" s="32" t="n">
        <x:v>0</x:v>
      </x:c>
      <x:c r="G947" s="32" t="n">
        <x:v>0</x:v>
      </x:c>
      <x:c r="H947" s="32"/>
      <x:c r="I947" s="32" t="n">
        <x:f>IF(E947="","",MAX(0,'Scoring Method'!$B$11-E947-IF(E947&lt;0,1,0)))</x:f>
        <x:v>0</x:v>
      </x:c>
      <x:c r="J947" s="32" t="n">
        <x:v>3</x:v>
      </x:c>
      <x:c r="K947" s="32" t="n">
        <x:v>1</x:v>
      </x:c>
      <x:c r="L947" s="32" t="n">
        <x:v>1</x:v>
      </x:c>
      <x:c r="M947" s="32" t="n">
        <x:v>0</x:v>
      </x:c>
      <x:c r="N947" s="32" t="n">
        <x:v>0</x:v>
      </x:c>
      <x:c r="O947" s="32" t="n">
        <x:v>1</x:v>
      </x:c>
      <x:c r="P947" s="37" t="n">
        <x:f>ROUND('Scoring Method'!$B$2*F947/10,1)</x:f>
        <x:v>0</x:v>
      </x:c>
      <x:c r="Q947" s="37" t="n">
        <x:f>ROUND(MIN('Scoring Method'!$B$3,10*G947),1)</x:f>
        <x:v>0</x:v>
      </x:c>
      <x:c r="R947" s="37" t="n">
        <x:f>IF(H947="",0,ROUND('Scoring Method'!$B$4*(101-H947)/100,1))</x:f>
        <x:v>0</x:v>
      </x:c>
      <x:c r="S947" s="37" t="n">
        <x:f>ROUND(IF(I947="",0,7.5*MIN(1,LN(1+I947)/LN(1+'Scoring Method'!$B$10)))+7.5*LN(1+J947)/LN(1+'Scoring Method'!$B$9),1)</x:f>
        <x:v>3.5</x:v>
      </x:c>
      <x:c r="T947" s="37" t="n">
        <x:f>SUM(K947:O947)</x:f>
        <x:v>3</x:v>
      </x:c>
      <x:c r="U947" s="37" t="n">
        <x:f>ROUND(SUM(P947:T947),1)</x:f>
        <x:v>6.5</x:v>
      </x:c>
      <x:c r="V947" s="32"/>
      <x:c r="W947" s="32" t="str">
        <x:v>연도 등록</x:v>
      </x:c>
    </x:row>
    <x:row r="948" ht="24" customHeight="1">
      <x:c r="A948" s="32" t="n">
        <x:v>944</x:v>
      </x:c>
      <x:c r="B948" s="32" t="str">
        <x:v>뇌는 왜 나를 딴짓하게 만드는가</x:v>
      </x:c>
      <x:c r="C948" s="32" t="str">
        <x:v>젤레나 몬미니 (Zelana Montminy)</x:v>
      </x:c>
      <x:c r="D948" s="32" t="str">
        <x:v>기타</x:v>
      </x:c>
      <x:c r="E948" s="32" t="n">
        <x:v>2026</x:v>
      </x:c>
      <x:c r="F948" s="32" t="n">
        <x:v>0</x:v>
      </x:c>
      <x:c r="G948" s="32" t="n">
        <x:v>0</x:v>
      </x:c>
      <x:c r="H948" s="32"/>
      <x:c r="I948" s="32" t="n">
        <x:f>IF(E948="","",MAX(0,'Scoring Method'!$B$11-E948-IF(E948&lt;0,1,0)))</x:f>
        <x:v>0</x:v>
      </x:c>
      <x:c r="J948" s="32" t="n">
        <x:v>4</x:v>
      </x:c>
      <x:c r="K948" s="32" t="n">
        <x:v>1</x:v>
      </x:c>
      <x:c r="L948" s="32" t="n">
        <x:v>1</x:v>
      </x:c>
      <x:c r="M948" s="32" t="n">
        <x:v>0</x:v>
      </x:c>
      <x:c r="N948" s="32" t="n">
        <x:v>0</x:v>
      </x:c>
      <x:c r="O948" s="32" t="n">
        <x:v>1</x:v>
      </x:c>
      <x:c r="P948" s="37" t="n">
        <x:f>ROUND('Scoring Method'!$B$2*F948/10,1)</x:f>
        <x:v>0</x:v>
      </x:c>
      <x:c r="Q948" s="37" t="n">
        <x:f>ROUND(MIN('Scoring Method'!$B$3,10*G948),1)</x:f>
        <x:v>0</x:v>
      </x:c>
      <x:c r="R948" s="37" t="n">
        <x:f>IF(H948="",0,ROUND('Scoring Method'!$B$4*(101-H948)/100,1))</x:f>
        <x:v>0</x:v>
      </x:c>
      <x:c r="S948" s="37" t="n">
        <x:f>ROUND(IF(I948="",0,7.5*MIN(1,LN(1+I948)/LN(1+'Scoring Method'!$B$10)))+7.5*LN(1+J948)/LN(1+'Scoring Method'!$B$9),1)</x:f>
        <x:v>4</x:v>
      </x:c>
      <x:c r="T948" s="37" t="n">
        <x:f>SUM(K948:O948)</x:f>
        <x:v>3</x:v>
      </x:c>
      <x:c r="U948" s="37" t="n">
        <x:f>ROUND(SUM(P948:T948),1)</x:f>
        <x:v>7</x:v>
      </x:c>
      <x:c r="V948" s="32"/>
      <x:c r="W948" s="32" t="str">
        <x:v>연도 등록</x:v>
      </x:c>
    </x:row>
    <x:row r="949" ht="24" customHeight="1">
      <x:c r="A949" s="32" t="n">
        <x:v>945</x:v>
      </x:c>
      <x:c r="B949" s="32" t="str">
        <x:v>지적 대화를 위한 AI 언어 수업</x:v>
      </x:c>
      <x:c r="C949" s="32" t="str">
        <x:v>강수진 (Sujin Kang)</x:v>
      </x:c>
      <x:c r="D949" s="32" t="str">
        <x:v>기타</x:v>
      </x:c>
      <x:c r="E949" s="32" t="n">
        <x:v>2026</x:v>
      </x:c>
      <x:c r="F949" s="32" t="n">
        <x:v>0</x:v>
      </x:c>
      <x:c r="G949" s="32" t="n">
        <x:v>0</x:v>
      </x:c>
      <x:c r="H949" s="32"/>
      <x:c r="I949" s="32" t="n">
        <x:f>IF(E949="","",MAX(0,'Scoring Method'!$B$11-E949-IF(E949&lt;0,1,0)))</x:f>
        <x:v>0</x:v>
      </x:c>
      <x:c r="J949" s="32" t="n">
        <x:v>5</x:v>
      </x:c>
      <x:c r="K949" s="32" t="n">
        <x:v>1</x:v>
      </x:c>
      <x:c r="L949" s="32" t="n">
        <x:v>1</x:v>
      </x:c>
      <x:c r="M949" s="32" t="n">
        <x:v>0</x:v>
      </x:c>
      <x:c r="N949" s="32" t="n">
        <x:v>0</x:v>
      </x:c>
      <x:c r="O949" s="32" t="n">
        <x:v>1</x:v>
      </x:c>
      <x:c r="P949" s="37" t="n">
        <x:f>ROUND('Scoring Method'!$B$2*F949/10,1)</x:f>
        <x:v>0</x:v>
      </x:c>
      <x:c r="Q949" s="37" t="n">
        <x:f>ROUND(MIN('Scoring Method'!$B$3,10*G949),1)</x:f>
        <x:v>0</x:v>
      </x:c>
      <x:c r="R949" s="37" t="n">
        <x:f>IF(H949="",0,ROUND('Scoring Method'!$B$4*(101-H949)/100,1))</x:f>
        <x:v>0</x:v>
      </x:c>
      <x:c r="S949" s="37" t="n">
        <x:f>ROUND(IF(I949="",0,7.5*MIN(1,LN(1+I949)/LN(1+'Scoring Method'!$B$10)))+7.5*LN(1+J949)/LN(1+'Scoring Method'!$B$9),1)</x:f>
        <x:v>4.5</x:v>
      </x:c>
      <x:c r="T949" s="37" t="n">
        <x:f>SUM(K949:O949)</x:f>
        <x:v>3</x:v>
      </x:c>
      <x:c r="U949" s="37" t="n">
        <x:f>ROUND(SUM(P949:T949),1)</x:f>
        <x:v>7.5</x:v>
      </x:c>
      <x:c r="V949" s="32"/>
      <x:c r="W949" s="32" t="str">
        <x:v>연도 등록</x:v>
      </x:c>
    </x:row>
    <x:row r="950" ht="24" customHeight="1">
      <x:c r="A950" s="32" t="n">
        <x:v>946</x:v>
      </x:c>
      <x:c r="B950" s="32" t="str">
        <x:v>말하지 않고 말하기</x:v>
      </x:c>
      <x:c r="C950" s="32" t="str">
        <x:v>김정운</x:v>
      </x:c>
      <x:c r="D950" s="32" t="str">
        <x:v>기타</x:v>
      </x:c>
      <x:c r="E950" s="32" t="n">
        <x:v>2026</x:v>
      </x:c>
      <x:c r="F950" s="32" t="n">
        <x:v>0</x:v>
      </x:c>
      <x:c r="G950" s="32" t="n">
        <x:v>0</x:v>
      </x:c>
      <x:c r="H950" s="32"/>
      <x:c r="I950" s="32" t="n">
        <x:f>IF(E950="","",MAX(0,'Scoring Method'!$B$11-E950-IF(E950&lt;0,1,0)))</x:f>
        <x:v>0</x:v>
      </x:c>
      <x:c r="J950" s="32" t="n">
        <x:v>6</x:v>
      </x:c>
      <x:c r="K950" s="32" t="n">
        <x:v>1</x:v>
      </x:c>
      <x:c r="L950" s="32" t="n">
        <x:v>1</x:v>
      </x:c>
      <x:c r="M950" s="32" t="n">
        <x:v>0</x:v>
      </x:c>
      <x:c r="N950" s="32" t="n">
        <x:v>0</x:v>
      </x:c>
      <x:c r="O950" s="32" t="n">
        <x:v>1</x:v>
      </x:c>
      <x:c r="P950" s="37" t="n">
        <x:f>ROUND('Scoring Method'!$B$2*F950/10,1)</x:f>
        <x:v>0</x:v>
      </x:c>
      <x:c r="Q950" s="37" t="n">
        <x:f>ROUND(MIN('Scoring Method'!$B$3,10*G950),1)</x:f>
        <x:v>0</x:v>
      </x:c>
      <x:c r="R950" s="37" t="n">
        <x:f>IF(H950="",0,ROUND('Scoring Method'!$B$4*(101-H950)/100,1))</x:f>
        <x:v>0</x:v>
      </x:c>
      <x:c r="S950" s="37" t="n">
        <x:f>ROUND(IF(I950="",0,7.5*MIN(1,LN(1+I950)/LN(1+'Scoring Method'!$B$10)))+7.5*LN(1+J950)/LN(1+'Scoring Method'!$B$9),1)</x:f>
        <x:v>4.9</x:v>
      </x:c>
      <x:c r="T950" s="37" t="n">
        <x:f>SUM(K950:O950)</x:f>
        <x:v>3</x:v>
      </x:c>
      <x:c r="U950" s="37" t="n">
        <x:f>ROUND(SUM(P950:T950),1)</x:f>
        <x:v>7.9</x:v>
      </x:c>
      <x:c r="V950" s="32"/>
      <x:c r="W950" s="32" t="str">
        <x:v>연도 등록</x:v>
      </x:c>
    </x:row>
    <x:row r="951" ht="24" customHeight="1">
      <x:c r="A951" s="32" t="n">
        <x:v>947</x:v>
      </x:c>
      <x:c r="B951" s="32" t="str">
        <x:v>콜디스트 윈터(The Coldest Winter)</x:v>
      </x:c>
      <x:c r="C951" s="32" t="str">
        <x:v>데이비드 핼버스탬 (David Halberstam)</x:v>
      </x:c>
      <x:c r="D951" s="32" t="str">
        <x:v>기타</x:v>
      </x:c>
      <x:c r="E951" s="32" t="n">
        <x:v>2007</x:v>
      </x:c>
      <x:c r="F951" s="32" t="n">
        <x:v>0</x:v>
      </x:c>
      <x:c r="G951" s="32" t="n">
        <x:v>0</x:v>
      </x:c>
      <x:c r="H951" s="32"/>
      <x:c r="I951" s="32" t="n">
        <x:f>IF(E951="","",MAX(0,'Scoring Method'!$B$11-E951-IF(E951&lt;0,1,0)))</x:f>
        <x:v>19</x:v>
      </x:c>
      <x:c r="J951" s="32" t="n">
        <x:v>3</x:v>
      </x:c>
      <x:c r="K951" s="32" t="n">
        <x:v>1</x:v>
      </x:c>
      <x:c r="L951" s="32" t="n">
        <x:v>1</x:v>
      </x:c>
      <x:c r="M951" s="32" t="n">
        <x:v>0</x:v>
      </x:c>
      <x:c r="N951" s="32" t="n">
        <x:v>0</x:v>
      </x:c>
      <x:c r="O951" s="32" t="n">
        <x:v>1</x:v>
      </x:c>
      <x:c r="P951" s="37" t="n">
        <x:f>ROUND('Scoring Method'!$B$2*F951/10,1)</x:f>
        <x:v>0</x:v>
      </x:c>
      <x:c r="Q951" s="37" t="n">
        <x:f>ROUND(MIN('Scoring Method'!$B$3,10*G951),1)</x:f>
        <x:v>0</x:v>
      </x:c>
      <x:c r="R951" s="37" t="n">
        <x:f>IF(H951="",0,ROUND('Scoring Method'!$B$4*(101-H951)/100,1))</x:f>
        <x:v>0</x:v>
      </x:c>
      <x:c r="S951" s="37" t="n">
        <x:f>ROUND(IF(I951="",0,7.5*MIN(1,LN(1+I951)/LN(1+'Scoring Method'!$B$10)))+7.5*LN(1+J951)/LN(1+'Scoring Method'!$B$9),1)</x:f>
        <x:v>7.1</x:v>
      </x:c>
      <x:c r="T951" s="37" t="n">
        <x:f>SUM(K951:O951)</x:f>
        <x:v>3</x:v>
      </x:c>
      <x:c r="U951" s="37" t="n">
        <x:f>ROUND(SUM(P951:T951),1)</x:f>
        <x:v>10.1</x:v>
      </x:c>
      <x:c r="V951" s="32"/>
      <x:c r="W951" s="32" t="str">
        <x:v>연도 등록</x:v>
      </x:c>
    </x:row>
    <x:row r="952" ht="24" customHeight="1">
      <x:c r="A952" s="32" t="n">
        <x:v>948</x:v>
      </x:c>
      <x:c r="B952" s="32" t="str">
        <x:v>정프로의 한없이 가벼운 경제 상식</x:v>
      </x:c>
      <x:c r="C952" s="32" t="str">
        <x:v>정영진</x:v>
      </x:c>
      <x:c r="D952" s="32" t="str">
        <x:v>경제</x:v>
      </x:c>
      <x:c r="E952" s="32" t="n">
        <x:v>2026</x:v>
      </x:c>
      <x:c r="F952" s="32" t="n">
        <x:v>0</x:v>
      </x:c>
      <x:c r="G952" s="32" t="n">
        <x:v>0</x:v>
      </x:c>
      <x:c r="H952" s="32"/>
      <x:c r="I952" s="32" t="n">
        <x:f>IF(E952="","",MAX(0,'Scoring Method'!$B$11-E952-IF(E952&lt;0,1,0)))</x:f>
        <x:v>0</x:v>
      </x:c>
      <x:c r="J952" s="32" t="n">
        <x:v>6</x:v>
      </x:c>
      <x:c r="K952" s="32" t="n">
        <x:v>1</x:v>
      </x:c>
      <x:c r="L952" s="32" t="n">
        <x:v>1</x:v>
      </x:c>
      <x:c r="M952" s="32" t="n">
        <x:v>0</x:v>
      </x:c>
      <x:c r="N952" s="32" t="n">
        <x:v>0</x:v>
      </x:c>
      <x:c r="O952" s="32" t="n">
        <x:v>1</x:v>
      </x:c>
      <x:c r="P952" s="37" t="n">
        <x:f>ROUND('Scoring Method'!$B$2*F952/10,1)</x:f>
        <x:v>0</x:v>
      </x:c>
      <x:c r="Q952" s="37" t="n">
        <x:f>ROUND(MIN('Scoring Method'!$B$3,10*G952),1)</x:f>
        <x:v>0</x:v>
      </x:c>
      <x:c r="R952" s="37" t="n">
        <x:f>IF(H952="",0,ROUND('Scoring Method'!$B$4*(101-H952)/100,1))</x:f>
        <x:v>0</x:v>
      </x:c>
      <x:c r="S952" s="37" t="n">
        <x:f>ROUND(IF(I952="",0,7.5*MIN(1,LN(1+I952)/LN(1+'Scoring Method'!$B$10)))+7.5*LN(1+J952)/LN(1+'Scoring Method'!$B$9),1)</x:f>
        <x:v>4.9</x:v>
      </x:c>
      <x:c r="T952" s="37" t="n">
        <x:f>SUM(K952:O952)</x:f>
        <x:v>3</x:v>
      </x:c>
      <x:c r="U952" s="37" t="n">
        <x:f>ROUND(SUM(P952:T952),1)</x:f>
        <x:v>7.9</x:v>
      </x:c>
      <x:c r="V952" s="32"/>
      <x:c r="W952" s="32" t="str">
        <x:v>연도 등록</x:v>
      </x:c>
    </x:row>
    <x:row r="953" ht="24" customHeight="1">
      <x:c r="A953" s="32" t="n">
        <x:v>949</x:v>
      </x:c>
      <x:c r="B953" s="32" t="str">
        <x:v>중국이 분석한 미국 침몰 시나리오</x:v>
      </x:c>
      <x:c r="C953" s="32" t="str">
        <x:v>적동승 (Di Dongsheng)</x:v>
      </x:c>
      <x:c r="D953" s="32" t="str">
        <x:v>경제</x:v>
      </x:c>
      <x:c r="E953" s="32" t="n">
        <x:v>2026</x:v>
      </x:c>
      <x:c r="F953" s="32" t="n">
        <x:v>0</x:v>
      </x:c>
      <x:c r="G953" s="32" t="n">
        <x:v>0</x:v>
      </x:c>
      <x:c r="H953" s="32"/>
      <x:c r="I953" s="32" t="n">
        <x:f>IF(E953="","",MAX(0,'Scoring Method'!$B$11-E953-IF(E953&lt;0,1,0)))</x:f>
        <x:v>0</x:v>
      </x:c>
      <x:c r="J953" s="32" t="n">
        <x:v>5</x:v>
      </x:c>
      <x:c r="K953" s="32" t="n">
        <x:v>1</x:v>
      </x:c>
      <x:c r="L953" s="32" t="n">
        <x:v>1</x:v>
      </x:c>
      <x:c r="M953" s="32" t="n">
        <x:v>0</x:v>
      </x:c>
      <x:c r="N953" s="32" t="n">
        <x:v>0</x:v>
      </x:c>
      <x:c r="O953" s="32" t="n">
        <x:v>1</x:v>
      </x:c>
      <x:c r="P953" s="37" t="n">
        <x:f>ROUND('Scoring Method'!$B$2*F953/10,1)</x:f>
        <x:v>0</x:v>
      </x:c>
      <x:c r="Q953" s="37" t="n">
        <x:f>ROUND(MIN('Scoring Method'!$B$3,10*G953),1)</x:f>
        <x:v>0</x:v>
      </x:c>
      <x:c r="R953" s="37" t="n">
        <x:f>IF(H953="",0,ROUND('Scoring Method'!$B$4*(101-H953)/100,1))</x:f>
        <x:v>0</x:v>
      </x:c>
      <x:c r="S953" s="37" t="n">
        <x:f>ROUND(IF(I953="",0,7.5*MIN(1,LN(1+I953)/LN(1+'Scoring Method'!$B$10)))+7.5*LN(1+J953)/LN(1+'Scoring Method'!$B$9),1)</x:f>
        <x:v>4.5</x:v>
      </x:c>
      <x:c r="T953" s="37" t="n">
        <x:f>SUM(K953:O953)</x:f>
        <x:v>3</x:v>
      </x:c>
      <x:c r="U953" s="37" t="n">
        <x:f>ROUND(SUM(P953:T953),1)</x:f>
        <x:v>7.5</x:v>
      </x:c>
      <x:c r="V953" s="32"/>
      <x:c r="W953" s="32" t="str">
        <x:v>연도 등록</x:v>
      </x:c>
    </x:row>
    <x:row r="954" ht="24" customHeight="1">
      <x:c r="A954" s="32" t="n">
        <x:v>950</x:v>
      </x:c>
      <x:c r="B954" s="32" t="str">
        <x:v>허위자백</x:v>
      </x:c>
      <x:c r="C954" s="32" t="str">
        <x:v>사울 카신 (Saul M. Kassin)</x:v>
      </x:c>
      <x:c r="D954" s="32" t="str">
        <x:v>기타</x:v>
      </x:c>
      <x:c r="E954" s="32" t="n">
        <x:v>2026</x:v>
      </x:c>
      <x:c r="F954" s="32" t="n">
        <x:v>0</x:v>
      </x:c>
      <x:c r="G954" s="32" t="n">
        <x:v>0</x:v>
      </x:c>
      <x:c r="H954" s="32"/>
      <x:c r="I954" s="32" t="n">
        <x:f>IF(E954="","",MAX(0,'Scoring Method'!$B$11-E954-IF(E954&lt;0,1,0)))</x:f>
        <x:v>0</x:v>
      </x:c>
      <x:c r="J954" s="32" t="n">
        <x:v>3</x:v>
      </x:c>
      <x:c r="K954" s="32" t="n">
        <x:v>1</x:v>
      </x:c>
      <x:c r="L954" s="32" t="n">
        <x:v>1</x:v>
      </x:c>
      <x:c r="M954" s="32" t="n">
        <x:v>0</x:v>
      </x:c>
      <x:c r="N954" s="32" t="n">
        <x:v>0</x:v>
      </x:c>
      <x:c r="O954" s="32" t="n">
        <x:v>1</x:v>
      </x:c>
      <x:c r="P954" s="37" t="n">
        <x:f>ROUND('Scoring Method'!$B$2*F954/10,1)</x:f>
        <x:v>0</x:v>
      </x:c>
      <x:c r="Q954" s="37" t="n">
        <x:f>ROUND(MIN('Scoring Method'!$B$3,10*G954),1)</x:f>
        <x:v>0</x:v>
      </x:c>
      <x:c r="R954" s="37" t="n">
        <x:f>IF(H954="",0,ROUND('Scoring Method'!$B$4*(101-H954)/100,1))</x:f>
        <x:v>0</x:v>
      </x:c>
      <x:c r="S954" s="37" t="n">
        <x:f>ROUND(IF(I954="",0,7.5*MIN(1,LN(1+I954)/LN(1+'Scoring Method'!$B$10)))+7.5*LN(1+J954)/LN(1+'Scoring Method'!$B$9),1)</x:f>
        <x:v>3.5</x:v>
      </x:c>
      <x:c r="T954" s="37" t="n">
        <x:f>SUM(K954:O954)</x:f>
        <x:v>3</x:v>
      </x:c>
      <x:c r="U954" s="37" t="n">
        <x:f>ROUND(SUM(P954:T954),1)</x:f>
        <x:v>6.5</x:v>
      </x:c>
      <x:c r="V954" s="32"/>
      <x:c r="W954" s="32" t="str">
        <x:v>연도 등록</x:v>
      </x:c>
    </x:row>
    <x:row r="955" ht="24" customHeight="1">
      <x:c r="A955" s="32" t="n">
        <x:v>951</x:v>
      </x:c>
      <x:c r="B955" s="32" t="str">
        <x:v>명품외교의 길</x:v>
      </x:c>
      <x:c r="C955" s="32" t="str">
        <x:v>이창천</x:v>
      </x:c>
      <x:c r="D955" s="32" t="str">
        <x:v>기타</x:v>
      </x:c>
      <x:c r="E955" s="32" t="n">
        <x:v>2025</x:v>
      </x:c>
      <x:c r="F955" s="32" t="n">
        <x:v>0</x:v>
      </x:c>
      <x:c r="G955" s="32" t="n">
        <x:v>0</x:v>
      </x:c>
      <x:c r="H955" s="32"/>
      <x:c r="I955" s="32" t="n">
        <x:f>IF(E955="","",MAX(0,'Scoring Method'!$B$11-E955-IF(E955&lt;0,1,0)))</x:f>
        <x:v>1</x:v>
      </x:c>
      <x:c r="J955" s="32" t="n">
        <x:v>6</x:v>
      </x:c>
      <x:c r="K955" s="32" t="n">
        <x:v>1</x:v>
      </x:c>
      <x:c r="L955" s="32" t="n">
        <x:v>1</x:v>
      </x:c>
      <x:c r="M955" s="32" t="n">
        <x:v>0</x:v>
      </x:c>
      <x:c r="N955" s="32" t="n">
        <x:v>0</x:v>
      </x:c>
      <x:c r="O955" s="32" t="n">
        <x:v>1</x:v>
      </x:c>
      <x:c r="P955" s="37" t="n">
        <x:f>ROUND('Scoring Method'!$B$2*F955/10,1)</x:f>
        <x:v>0</x:v>
      </x:c>
      <x:c r="Q955" s="37" t="n">
        <x:f>ROUND(MIN('Scoring Method'!$B$3,10*G955),1)</x:f>
        <x:v>0</x:v>
      </x:c>
      <x:c r="R955" s="37" t="n">
        <x:f>IF(H955="",0,ROUND('Scoring Method'!$B$4*(101-H955)/100,1))</x:f>
        <x:v>0</x:v>
      </x:c>
      <x:c r="S955" s="37" t="n">
        <x:f>ROUND(IF(I955="",0,7.5*MIN(1,LN(1+I955)/LN(1+'Scoring Method'!$B$10)))+7.5*LN(1+J955)/LN(1+'Scoring Method'!$B$9),1)</x:f>
        <x:v>5.7</x:v>
      </x:c>
      <x:c r="T955" s="37" t="n">
        <x:f>SUM(K955:O955)</x:f>
        <x:v>3</x:v>
      </x:c>
      <x:c r="U955" s="37" t="n">
        <x:f>ROUND(SUM(P955:T955),1)</x:f>
        <x:v>8.7</x:v>
      </x:c>
      <x:c r="V955" s="32"/>
      <x:c r="W955" s="32" t="str">
        <x:v>연도 등록</x:v>
      </x:c>
    </x:row>
    <x:row r="956" ht="24" customHeight="1">
      <x:c r="A956" s="32" t="n">
        <x:v>952</x:v>
      </x:c>
      <x:c r="B956" s="32" t="str">
        <x:v>생각하는 청소년을 위한 생화학의 역사</x:v>
      </x:c>
      <x:c r="C956" s="32" t="str">
        <x:v>정완상</x:v>
      </x:c>
      <x:c r="D956" s="32" t="str">
        <x:v>기타</x:v>
      </x:c>
      <x:c r="E956" s="32" t="n">
        <x:v>2026</x:v>
      </x:c>
      <x:c r="F956" s="32" t="n">
        <x:v>0</x:v>
      </x:c>
      <x:c r="G956" s="32" t="n">
        <x:v>0</x:v>
      </x:c>
      <x:c r="H956" s="32"/>
      <x:c r="I956" s="32" t="n">
        <x:f>IF(E956="","",MAX(0,'Scoring Method'!$B$11-E956-IF(E956&lt;0,1,0)))</x:f>
        <x:v>0</x:v>
      </x:c>
      <x:c r="J956" s="32" t="n">
        <x:v>4</x:v>
      </x:c>
      <x:c r="K956" s="32" t="n">
        <x:v>1</x:v>
      </x:c>
      <x:c r="L956" s="32" t="n">
        <x:v>1</x:v>
      </x:c>
      <x:c r="M956" s="32" t="n">
        <x:v>0</x:v>
      </x:c>
      <x:c r="N956" s="32" t="n">
        <x:v>0</x:v>
      </x:c>
      <x:c r="O956" s="32" t="n">
        <x:v>1</x:v>
      </x:c>
      <x:c r="P956" s="37" t="n">
        <x:f>ROUND('Scoring Method'!$B$2*F956/10,1)</x:f>
        <x:v>0</x:v>
      </x:c>
      <x:c r="Q956" s="37" t="n">
        <x:f>ROUND(MIN('Scoring Method'!$B$3,10*G956),1)</x:f>
        <x:v>0</x:v>
      </x:c>
      <x:c r="R956" s="37" t="n">
        <x:f>IF(H956="",0,ROUND('Scoring Method'!$B$4*(101-H956)/100,1))</x:f>
        <x:v>0</x:v>
      </x:c>
      <x:c r="S956" s="37" t="n">
        <x:f>ROUND(IF(I956="",0,7.5*MIN(1,LN(1+I956)/LN(1+'Scoring Method'!$B$10)))+7.5*LN(1+J956)/LN(1+'Scoring Method'!$B$9),1)</x:f>
        <x:v>4</x:v>
      </x:c>
      <x:c r="T956" s="37" t="n">
        <x:f>SUM(K956:O956)</x:f>
        <x:v>3</x:v>
      </x:c>
      <x:c r="U956" s="37" t="n">
        <x:f>ROUND(SUM(P956:T956),1)</x:f>
        <x:v>7</x:v>
      </x:c>
      <x:c r="V956" s="32"/>
      <x:c r="W956" s="32" t="str">
        <x:v>연도 등록</x:v>
      </x:c>
    </x:row>
    <x:row r="957" ht="24" customHeight="1">
      <x:c r="A957" s="32" t="n">
        <x:v>953</x:v>
      </x:c>
      <x:c r="B957" s="32" t="str">
        <x:v>노마드(Nomads: The Wanderers Who Shaped Our World)</x:v>
      </x:c>
      <x:c r="C957" s="32" t="str">
        <x:v>앤서니 닐 새틴 (Anthony Neil Sattin)</x:v>
      </x:c>
      <x:c r="D957" s="32" t="str">
        <x:v>기타</x:v>
      </x:c>
      <x:c r="E957" s="32" t="n">
        <x:v>2024</x:v>
      </x:c>
      <x:c r="F957" s="32" t="n">
        <x:v>0</x:v>
      </x:c>
      <x:c r="G957" s="32" t="n">
        <x:v>0</x:v>
      </x:c>
      <x:c r="H957" s="32"/>
      <x:c r="I957" s="32" t="n">
        <x:f>IF(E957="","",MAX(0,'Scoring Method'!$B$11-E957-IF(E957&lt;0,1,0)))</x:f>
        <x:v>2</x:v>
      </x:c>
      <x:c r="J957" s="32" t="n">
        <x:v>3</x:v>
      </x:c>
      <x:c r="K957" s="32" t="n">
        <x:v>1</x:v>
      </x:c>
      <x:c r="L957" s="32" t="n">
        <x:v>1</x:v>
      </x:c>
      <x:c r="M957" s="32" t="n">
        <x:v>0</x:v>
      </x:c>
      <x:c r="N957" s="32" t="n">
        <x:v>0</x:v>
      </x:c>
      <x:c r="O957" s="32" t="n">
        <x:v>1</x:v>
      </x:c>
      <x:c r="P957" s="37" t="n">
        <x:f>ROUND('Scoring Method'!$B$2*F957/10,1)</x:f>
        <x:v>0</x:v>
      </x:c>
      <x:c r="Q957" s="37" t="n">
        <x:f>ROUND(MIN('Scoring Method'!$B$3,10*G957),1)</x:f>
        <x:v>0</x:v>
      </x:c>
      <x:c r="R957" s="37" t="n">
        <x:f>IF(H957="",0,ROUND('Scoring Method'!$B$4*(101-H957)/100,1))</x:f>
        <x:v>0</x:v>
      </x:c>
      <x:c r="S957" s="37" t="n">
        <x:f>ROUND(IF(I957="",0,7.5*MIN(1,LN(1+I957)/LN(1+'Scoring Method'!$B$10)))+7.5*LN(1+J957)/LN(1+'Scoring Method'!$B$9),1)</x:f>
        <x:v>4.8</x:v>
      </x:c>
      <x:c r="T957" s="37" t="n">
        <x:f>SUM(K957:O957)</x:f>
        <x:v>3</x:v>
      </x:c>
      <x:c r="U957" s="37" t="n">
        <x:f>ROUND(SUM(P957:T957),1)</x:f>
        <x:v>7.8</x:v>
      </x:c>
      <x:c r="V957" s="32"/>
      <x:c r="W957" s="32" t="str">
        <x:v>연도 등록</x:v>
      </x:c>
    </x:row>
    <x:row r="958" ht="24" customHeight="1">
      <x:c r="A958" s="32" t="n">
        <x:v>954</x:v>
      </x:c>
      <x:c r="B958" s="32" t="str">
        <x:v>열린 사회와 그 적들(The Open Society and Its Enemies)</x:v>
      </x:c>
      <x:c r="C958" s="32" t="str">
        <x:v>칼 라이문트 포퍼 (Karl Raimund Popper)</x:v>
      </x:c>
      <x:c r="D958" s="32" t="str">
        <x:v>철학</x:v>
      </x:c>
      <x:c r="E958" s="32" t="n">
        <x:v>1945</x:v>
      </x:c>
      <x:c r="F958" s="32" t="n">
        <x:v>0</x:v>
      </x:c>
      <x:c r="G958" s="32" t="n">
        <x:v>0</x:v>
      </x:c>
      <x:c r="H958" s="32"/>
      <x:c r="I958" s="32" t="n">
        <x:f>IF(E958="","",MAX(0,'Scoring Method'!$B$11-E958-IF(E958&lt;0,1,0)))</x:f>
        <x:v>81</x:v>
      </x:c>
      <x:c r="J958" s="32" t="n">
        <x:v>3</x:v>
      </x:c>
      <x:c r="K958" s="32" t="n">
        <x:v>1</x:v>
      </x:c>
      <x:c r="L958" s="32" t="n">
        <x:v>1</x:v>
      </x:c>
      <x:c r="M958" s="32" t="n">
        <x:v>0</x:v>
      </x:c>
      <x:c r="N958" s="32" t="n">
        <x:v>0</x:v>
      </x:c>
      <x:c r="O958" s="32" t="n">
        <x:v>1</x:v>
      </x:c>
      <x:c r="P958" s="37" t="n">
        <x:f>ROUND('Scoring Method'!$B$2*F958/10,1)</x:f>
        <x:v>0</x:v>
      </x:c>
      <x:c r="Q958" s="37" t="n">
        <x:f>ROUND(MIN('Scoring Method'!$B$3,10*G958),1)</x:f>
        <x:v>0</x:v>
      </x:c>
      <x:c r="R958" s="37" t="n">
        <x:f>IF(H958="",0,ROUND('Scoring Method'!$B$4*(101-H958)/100,1))</x:f>
        <x:v>0</x:v>
      </x:c>
      <x:c r="S958" s="37" t="n">
        <x:f>ROUND(IF(I958="",0,7.5*MIN(1,LN(1+I958)/LN(1+'Scoring Method'!$B$10)))+7.5*LN(1+J958)/LN(1+'Scoring Method'!$B$9),1)</x:f>
        <x:v>8.8</x:v>
      </x:c>
      <x:c r="T958" s="37" t="n">
        <x:f>SUM(K958:O958)</x:f>
        <x:v>3</x:v>
      </x:c>
      <x:c r="U958" s="37" t="n">
        <x:f>ROUND(SUM(P958:T958),1)</x:f>
        <x:v>11.8</x:v>
      </x:c>
      <x:c r="V958" s="32"/>
      <x:c r="W958" s="32" t="str">
        <x:v>연도 등록</x:v>
      </x:c>
    </x:row>
    <x:row r="959" ht="24" customHeight="1">
      <x:c r="A959" s="32" t="n">
        <x:v>955</x:v>
      </x:c>
      <x:c r="B959" s="32" t="str">
        <x:v>사기 열전</x:v>
      </x:c>
      <x:c r="C959" s="32" t="str">
        <x:v>사마천 (Sima Qian)</x:v>
      </x:c>
      <x:c r="D959" s="32" t="str">
        <x:v>기타</x:v>
      </x:c>
      <x:c r="E959" s="32"/>
      <x:c r="F959" s="32" t="n">
        <x:v>0</x:v>
      </x:c>
      <x:c r="G959" s="32" t="n">
        <x:v>0</x:v>
      </x:c>
      <x:c r="H959" s="32"/>
      <x:c r="I959" s="32" t="str">
        <x:f>IF(E959="","",MAX(0,'Scoring Method'!$B$11-E959-IF(E959&lt;0,1,0)))</x:f>
      </x:c>
      <x:c r="J959" s="32" t="n">
        <x:v>6</x:v>
      </x:c>
      <x:c r="K959" s="32" t="n">
        <x:v>1</x:v>
      </x:c>
      <x:c r="L959" s="32" t="n">
        <x:v>1</x:v>
      </x:c>
      <x:c r="M959" s="32" t="n">
        <x:v>0</x:v>
      </x:c>
      <x:c r="N959" s="32" t="n">
        <x:v>0</x:v>
      </x:c>
      <x:c r="O959" s="32" t="n">
        <x:v>1</x:v>
      </x:c>
      <x:c r="P959" s="37" t="n">
        <x:f>ROUND('Scoring Method'!$B$2*F959/10,1)</x:f>
        <x:v>0</x:v>
      </x:c>
      <x:c r="Q959" s="37" t="n">
        <x:f>ROUND(MIN('Scoring Method'!$B$3,10*G959),1)</x:f>
        <x:v>0</x:v>
      </x:c>
      <x:c r="R959" s="37" t="n">
        <x:f>IF(H959="",0,ROUND('Scoring Method'!$B$4*(101-H959)/100,1))</x:f>
        <x:v>0</x:v>
      </x:c>
      <x:c r="S959" s="37" t="n">
        <x:f>ROUND(IF(I959="",0,7.5*MIN(1,LN(1+I959)/LN(1+'Scoring Method'!$B$10)))+7.5*LN(1+J959)/LN(1+'Scoring Method'!$B$9),1)</x:f>
        <x:v>4.9</x:v>
      </x:c>
      <x:c r="T959" s="37" t="n">
        <x:f>SUM(K959:O959)</x:f>
        <x:v>3</x:v>
      </x:c>
      <x:c r="U959" s="37" t="n">
        <x:f>ROUND(SUM(P959:T959),1)</x:f>
        <x:v>7.9</x:v>
      </x:c>
      <x:c r="V959" s="32"/>
      <x:c r="W959" s="32" t="str">
        <x:v>연도 미확인</x:v>
      </x:c>
    </x:row>
    <x:row r="960" ht="24" customHeight="1">
      <x:c r="A960" s="32" t="n">
        <x:v>956</x:v>
      </x:c>
      <x:c r="B960" s="32" t="str">
        <x:v>성과 속</x:v>
      </x:c>
      <x:c r="C960" s="32" t="str">
        <x:v>미르체아 엘리아데 (Mircea Eliade)</x:v>
      </x:c>
      <x:c r="D960" s="32" t="str">
        <x:v>기타</x:v>
      </x:c>
      <x:c r="E960" s="32" t="n">
        <x:v>1997</x:v>
      </x:c>
      <x:c r="F960" s="32" t="n">
        <x:v>0</x:v>
      </x:c>
      <x:c r="G960" s="32" t="n">
        <x:v>0</x:v>
      </x:c>
      <x:c r="H960" s="32"/>
      <x:c r="I960" s="32" t="n">
        <x:f>IF(E960="","",MAX(0,'Scoring Method'!$B$11-E960-IF(E960&lt;0,1,0)))</x:f>
        <x:v>29</x:v>
      </x:c>
      <x:c r="J960" s="32" t="n">
        <x:v>6</x:v>
      </x:c>
      <x:c r="K960" s="32" t="n">
        <x:v>1</x:v>
      </x:c>
      <x:c r="L960" s="32" t="n">
        <x:v>1</x:v>
      </x:c>
      <x:c r="M960" s="32" t="n">
        <x:v>0</x:v>
      </x:c>
      <x:c r="N960" s="32" t="n">
        <x:v>0</x:v>
      </x:c>
      <x:c r="O960" s="32" t="n">
        <x:v>1</x:v>
      </x:c>
      <x:c r="P960" s="37" t="n">
        <x:f>ROUND('Scoring Method'!$B$2*F960/10,1)</x:f>
        <x:v>0</x:v>
      </x:c>
      <x:c r="Q960" s="37" t="n">
        <x:f>ROUND(MIN('Scoring Method'!$B$3,10*G960),1)</x:f>
        <x:v>0</x:v>
      </x:c>
      <x:c r="R960" s="37" t="n">
        <x:f>IF(H960="",0,ROUND('Scoring Method'!$B$4*(101-H960)/100,1))</x:f>
        <x:v>0</x:v>
      </x:c>
      <x:c r="S960" s="37" t="n">
        <x:f>ROUND(IF(I960="",0,7.5*MIN(1,LN(1+I960)/LN(1+'Scoring Method'!$B$10)))+7.5*LN(1+J960)/LN(1+'Scoring Method'!$B$9),1)</x:f>
        <x:v>9</x:v>
      </x:c>
      <x:c r="T960" s="37" t="n">
        <x:f>SUM(K960:O960)</x:f>
        <x:v>3</x:v>
      </x:c>
      <x:c r="U960" s="37" t="n">
        <x:f>ROUND(SUM(P960:T960),1)</x:f>
        <x:v>12</x:v>
      </x:c>
      <x:c r="V960" s="32"/>
      <x:c r="W960" s="32" t="str">
        <x:v>연도 등록</x:v>
      </x:c>
    </x:row>
    <x:row r="961" ht="24" customHeight="1">
      <x:c r="A961" s="32" t="n">
        <x:v>957</x:v>
      </x:c>
      <x:c r="B961" s="32" t="str">
        <x:v>은둔</x:v>
      </x:c>
      <x:c r="C961" s="32" t="str">
        <x:v>조현 (Cho Hyun)</x:v>
      </x:c>
      <x:c r="D961" s="32" t="str">
        <x:v>기타</x:v>
      </x:c>
      <x:c r="E961" s="32" t="n">
        <x:v>2007</x:v>
      </x:c>
      <x:c r="F961" s="32" t="n">
        <x:v>0</x:v>
      </x:c>
      <x:c r="G961" s="32" t="n">
        <x:v>0</x:v>
      </x:c>
      <x:c r="H961" s="32"/>
      <x:c r="I961" s="32" t="n">
        <x:f>IF(E961="","",MAX(0,'Scoring Method'!$B$11-E961-IF(E961&lt;0,1,0)))</x:f>
        <x:v>19</x:v>
      </x:c>
      <x:c r="J961" s="32" t="n">
        <x:v>4</x:v>
      </x:c>
      <x:c r="K961" s="32" t="n">
        <x:v>1</x:v>
      </x:c>
      <x:c r="L961" s="32" t="n">
        <x:v>1</x:v>
      </x:c>
      <x:c r="M961" s="32" t="n">
        <x:v>0</x:v>
      </x:c>
      <x:c r="N961" s="32" t="n">
        <x:v>0</x:v>
      </x:c>
      <x:c r="O961" s="32" t="n">
        <x:v>1</x:v>
      </x:c>
      <x:c r="P961" s="37" t="n">
        <x:f>ROUND('Scoring Method'!$B$2*F961/10,1)</x:f>
        <x:v>0</x:v>
      </x:c>
      <x:c r="Q961" s="37" t="n">
        <x:f>ROUND(MIN('Scoring Method'!$B$3,10*G961),1)</x:f>
        <x:v>0</x:v>
      </x:c>
      <x:c r="R961" s="37" t="n">
        <x:f>IF(H961="",0,ROUND('Scoring Method'!$B$4*(101-H961)/100,1))</x:f>
        <x:v>0</x:v>
      </x:c>
      <x:c r="S961" s="37" t="n">
        <x:f>ROUND(IF(I961="",0,7.5*MIN(1,LN(1+I961)/LN(1+'Scoring Method'!$B$10)))+7.5*LN(1+J961)/LN(1+'Scoring Method'!$B$9),1)</x:f>
        <x:v>7.6</x:v>
      </x:c>
      <x:c r="T961" s="37" t="n">
        <x:f>SUM(K961:O961)</x:f>
        <x:v>3</x:v>
      </x:c>
      <x:c r="U961" s="37" t="n">
        <x:f>ROUND(SUM(P961:T961),1)</x:f>
        <x:v>10.6</x:v>
      </x:c>
      <x:c r="V961" s="32"/>
      <x:c r="W961" s="32" t="str">
        <x:v>연도 등록</x:v>
      </x:c>
    </x:row>
    <x:row r="962" ht="24" customHeight="1">
      <x:c r="A962" s="32" t="n">
        <x:v>958</x:v>
      </x:c>
      <x:c r="B962" s="32" t="str">
        <x:v>한국종교사상사 1</x:v>
      </x:c>
      <x:c r="C962" s="32" t="str">
        <x:v>정병조·이석호</x:v>
      </x:c>
      <x:c r="D962" s="32" t="str">
        <x:v>기타</x:v>
      </x:c>
      <x:c r="E962" s="32" t="n">
        <x:v>1991</x:v>
      </x:c>
      <x:c r="F962" s="32" t="n">
        <x:v>0</x:v>
      </x:c>
      <x:c r="G962" s="32" t="n">
        <x:v>0</x:v>
      </x:c>
      <x:c r="H962" s="32"/>
      <x:c r="I962" s="32" t="n">
        <x:f>IF(E962="","",MAX(0,'Scoring Method'!$B$11-E962-IF(E962&lt;0,1,0)))</x:f>
        <x:v>35</x:v>
      </x:c>
      <x:c r="J962" s="32" t="n">
        <x:v>4</x:v>
      </x:c>
      <x:c r="K962" s="32" t="n">
        <x:v>1</x:v>
      </x:c>
      <x:c r="L962" s="32" t="n">
        <x:v>1</x:v>
      </x:c>
      <x:c r="M962" s="32" t="n">
        <x:v>0</x:v>
      </x:c>
      <x:c r="N962" s="32" t="n">
        <x:v>0</x:v>
      </x:c>
      <x:c r="O962" s="32" t="n">
        <x:v>1</x:v>
      </x:c>
      <x:c r="P962" s="37" t="n">
        <x:f>ROUND('Scoring Method'!$B$2*F962/10,1)</x:f>
        <x:v>0</x:v>
      </x:c>
      <x:c r="Q962" s="37" t="n">
        <x:f>ROUND(MIN('Scoring Method'!$B$3,10*G962),1)</x:f>
        <x:v>0</x:v>
      </x:c>
      <x:c r="R962" s="37" t="n">
        <x:f>IF(H962="",0,ROUND('Scoring Method'!$B$4*(101-H962)/100,1))</x:f>
        <x:v>0</x:v>
      </x:c>
      <x:c r="S962" s="37" t="n">
        <x:f>ROUND(IF(I962="",0,7.5*MIN(1,LN(1+I962)/LN(1+'Scoring Method'!$B$10)))+7.5*LN(1+J962)/LN(1+'Scoring Method'!$B$9),1)</x:f>
        <x:v>8.4</x:v>
      </x:c>
      <x:c r="T962" s="37" t="n">
        <x:f>SUM(K962:O962)</x:f>
        <x:v>3</x:v>
      </x:c>
      <x:c r="U962" s="37" t="n">
        <x:f>ROUND(SUM(P962:T962),1)</x:f>
        <x:v>11.4</x:v>
      </x:c>
      <x:c r="V962" s="32"/>
      <x:c r="W962" s="32" t="str">
        <x:v>연도 등록</x:v>
      </x:c>
    </x:row>
    <x:row r="963" ht="24" customHeight="1">
      <x:c r="A963" s="32" t="n">
        <x:v>959</x:v>
      </x:c>
      <x:c r="B963" s="32" t="str">
        <x:v>화에 대하여</x:v>
      </x:c>
      <x:c r="C963" s="32" t="str">
        <x:v>루키우스 안나이우스 세네카 (Lucius Annaeus Seneca)</x:v>
      </x:c>
      <x:c r="D963" s="32" t="str">
        <x:v>철학</x:v>
      </x:c>
      <x:c r="E963" s="32" t="n">
        <x:v>2025</x:v>
      </x:c>
      <x:c r="F963" s="32" t="n">
        <x:v>0</x:v>
      </x:c>
      <x:c r="G963" s="32" t="n">
        <x:v>0</x:v>
      </x:c>
      <x:c r="H963" s="32"/>
      <x:c r="I963" s="32" t="n">
        <x:f>IF(E963="","",MAX(0,'Scoring Method'!$B$11-E963-IF(E963&lt;0,1,0)))</x:f>
        <x:v>1</x:v>
      </x:c>
      <x:c r="J963" s="32" t="n">
        <x:v>5</x:v>
      </x:c>
      <x:c r="K963" s="32" t="n">
        <x:v>1</x:v>
      </x:c>
      <x:c r="L963" s="32" t="n">
        <x:v>1</x:v>
      </x:c>
      <x:c r="M963" s="32" t="n">
        <x:v>0</x:v>
      </x:c>
      <x:c r="N963" s="32" t="n">
        <x:v>0</x:v>
      </x:c>
      <x:c r="O963" s="32" t="n">
        <x:v>1</x:v>
      </x:c>
      <x:c r="P963" s="37" t="n">
        <x:f>ROUND('Scoring Method'!$B$2*F963/10,1)</x:f>
        <x:v>0</x:v>
      </x:c>
      <x:c r="Q963" s="37" t="n">
        <x:f>ROUND(MIN('Scoring Method'!$B$3,10*G963),1)</x:f>
        <x:v>0</x:v>
      </x:c>
      <x:c r="R963" s="37" t="n">
        <x:f>IF(H963="",0,ROUND('Scoring Method'!$B$4*(101-H963)/100,1))</x:f>
        <x:v>0</x:v>
      </x:c>
      <x:c r="S963" s="37" t="n">
        <x:f>ROUND(IF(I963="",0,7.5*MIN(1,LN(1+I963)/LN(1+'Scoring Method'!$B$10)))+7.5*LN(1+J963)/LN(1+'Scoring Method'!$B$9),1)</x:f>
        <x:v>5.3</x:v>
      </x:c>
      <x:c r="T963" s="37" t="n">
        <x:f>SUM(K963:O963)</x:f>
        <x:v>3</x:v>
      </x:c>
      <x:c r="U963" s="37" t="n">
        <x:f>ROUND(SUM(P963:T963),1)</x:f>
        <x:v>8.3</x:v>
      </x:c>
      <x:c r="V963" s="32"/>
      <x:c r="W963" s="32" t="str">
        <x:v>연도 등록</x:v>
      </x:c>
    </x:row>
    <x:row r="964" ht="24" customHeight="1">
      <x:c r="A964" s="32" t="n">
        <x:v>960</x:v>
      </x:c>
      <x:c r="B964" s="32" t="str">
        <x:v>인생의 짧음에 대하여</x:v>
      </x:c>
      <x:c r="C964" s="32" t="str">
        <x:v>루키우스 안나이우스 세네카 (Lucius Annaeus Seneca)</x:v>
      </x:c>
      <x:c r="D964" s="32" t="str">
        <x:v>철학</x:v>
      </x:c>
      <x:c r="E964" s="32" t="n">
        <x:v>2025</x:v>
      </x:c>
      <x:c r="F964" s="32" t="n">
        <x:v>0</x:v>
      </x:c>
      <x:c r="G964" s="32" t="n">
        <x:v>0</x:v>
      </x:c>
      <x:c r="H964" s="32"/>
      <x:c r="I964" s="32" t="n">
        <x:f>IF(E964="","",MAX(0,'Scoring Method'!$B$11-E964-IF(E964&lt;0,1,0)))</x:f>
        <x:v>1</x:v>
      </x:c>
      <x:c r="J964" s="32" t="n">
        <x:v>6</x:v>
      </x:c>
      <x:c r="K964" s="32" t="n">
        <x:v>1</x:v>
      </x:c>
      <x:c r="L964" s="32" t="n">
        <x:v>1</x:v>
      </x:c>
      <x:c r="M964" s="32" t="n">
        <x:v>0</x:v>
      </x:c>
      <x:c r="N964" s="32" t="n">
        <x:v>0</x:v>
      </x:c>
      <x:c r="O964" s="32" t="n">
        <x:v>1</x:v>
      </x:c>
      <x:c r="P964" s="37" t="n">
        <x:f>ROUND('Scoring Method'!$B$2*F964/10,1)</x:f>
        <x:v>0</x:v>
      </x:c>
      <x:c r="Q964" s="37" t="n">
        <x:f>ROUND(MIN('Scoring Method'!$B$3,10*G964),1)</x:f>
        <x:v>0</x:v>
      </x:c>
      <x:c r="R964" s="37" t="n">
        <x:f>IF(H964="",0,ROUND('Scoring Method'!$B$4*(101-H964)/100,1))</x:f>
        <x:v>0</x:v>
      </x:c>
      <x:c r="S964" s="37" t="n">
        <x:f>ROUND(IF(I964="",0,7.5*MIN(1,LN(1+I964)/LN(1+'Scoring Method'!$B$10)))+7.5*LN(1+J964)/LN(1+'Scoring Method'!$B$9),1)</x:f>
        <x:v>5.7</x:v>
      </x:c>
      <x:c r="T964" s="37" t="n">
        <x:f>SUM(K964:O964)</x:f>
        <x:v>3</x:v>
      </x:c>
      <x:c r="U964" s="37" t="n">
        <x:f>ROUND(SUM(P964:T964),1)</x:f>
        <x:v>8.7</x:v>
      </x:c>
      <x:c r="V964" s="32"/>
      <x:c r="W964" s="32" t="str">
        <x:v>연도 등록</x:v>
      </x:c>
    </x:row>
    <x:row r="965" ht="24" customHeight="1">
      <x:c r="A965" s="32" t="n">
        <x:v>961</x:v>
      </x:c>
      <x:c r="B965" s="32" t="str">
        <x:v>제국의 몰락</x:v>
      </x:c>
      <x:c r="C965" s="32" t="str">
        <x:v>에마뉘엘 토드 (Emmanuel Todd)</x:v>
      </x:c>
      <x:c r="D965" s="32" t="str">
        <x:v>기타</x:v>
      </x:c>
      <x:c r="E965" s="32" t="n">
        <x:v>2003</x:v>
      </x:c>
      <x:c r="F965" s="32" t="n">
        <x:v>0</x:v>
      </x:c>
      <x:c r="G965" s="32" t="n">
        <x:v>0</x:v>
      </x:c>
      <x:c r="H965" s="32"/>
      <x:c r="I965" s="32" t="n">
        <x:f>IF(E965="","",MAX(0,'Scoring Method'!$B$11-E965-IF(E965&lt;0,1,0)))</x:f>
        <x:v>23</x:v>
      </x:c>
      <x:c r="J965" s="32" t="n">
        <x:v>5</x:v>
      </x:c>
      <x:c r="K965" s="32" t="n">
        <x:v>1</x:v>
      </x:c>
      <x:c r="L965" s="32" t="n">
        <x:v>1</x:v>
      </x:c>
      <x:c r="M965" s="32" t="n">
        <x:v>0</x:v>
      </x:c>
      <x:c r="N965" s="32" t="n">
        <x:v>0</x:v>
      </x:c>
      <x:c r="O965" s="32" t="n">
        <x:v>1</x:v>
      </x:c>
      <x:c r="P965" s="37" t="n">
        <x:f>ROUND('Scoring Method'!$B$2*F965/10,1)</x:f>
        <x:v>0</x:v>
      </x:c>
      <x:c r="Q965" s="37" t="n">
        <x:f>ROUND(MIN('Scoring Method'!$B$3,10*G965),1)</x:f>
        <x:v>0</x:v>
      </x:c>
      <x:c r="R965" s="37" t="n">
        <x:f>IF(H965="",0,ROUND('Scoring Method'!$B$4*(101-H965)/100,1))</x:f>
        <x:v>0</x:v>
      </x:c>
      <x:c r="S965" s="37" t="n">
        <x:f>ROUND(IF(I965="",0,7.5*MIN(1,LN(1+I965)/LN(1+'Scoring Method'!$B$10)))+7.5*LN(1+J965)/LN(1+'Scoring Method'!$B$9),1)</x:f>
        <x:v>8.3</x:v>
      </x:c>
      <x:c r="T965" s="37" t="n">
        <x:f>SUM(K965:O965)</x:f>
        <x:v>3</x:v>
      </x:c>
      <x:c r="U965" s="37" t="n">
        <x:f>ROUND(SUM(P965:T965),1)</x:f>
        <x:v>11.3</x:v>
      </x:c>
      <x:c r="V965" s="32"/>
      <x:c r="W965" s="32" t="str">
        <x:v>연도 등록</x:v>
      </x:c>
    </x:row>
    <x:row r="966" ht="24" customHeight="1">
      <x:c r="A966" s="32" t="n">
        <x:v>962</x:v>
      </x:c>
      <x:c r="B966" s="32" t="str">
        <x:v>톨스토이냐 도스토예프스키냐(Tolstoy or Dostoevsky)</x:v>
      </x:c>
      <x:c r="C966" s="32" t="str">
        <x:v>프랜시스 조지 스타이너 (Francis George Steiner)</x:v>
      </x:c>
      <x:c r="D966" s="32" t="str">
        <x:v>기타</x:v>
      </x:c>
      <x:c r="E966" s="32" t="n">
        <x:v>2019</x:v>
      </x:c>
      <x:c r="F966" s="32" t="n">
        <x:v>0</x:v>
      </x:c>
      <x:c r="G966" s="32" t="n">
        <x:v>0</x:v>
      </x:c>
      <x:c r="H966" s="32"/>
      <x:c r="I966" s="32" t="n">
        <x:f>IF(E966="","",MAX(0,'Scoring Method'!$B$11-E966-IF(E966&lt;0,1,0)))</x:f>
        <x:v>7</x:v>
      </x:c>
      <x:c r="J966" s="32" t="n">
        <x:v>6</x:v>
      </x:c>
      <x:c r="K966" s="32" t="n">
        <x:v>1</x:v>
      </x:c>
      <x:c r="L966" s="32" t="n">
        <x:v>1</x:v>
      </x:c>
      <x:c r="M966" s="32" t="n">
        <x:v>0</x:v>
      </x:c>
      <x:c r="N966" s="32" t="n">
        <x:v>0</x:v>
      </x:c>
      <x:c r="O966" s="32" t="n">
        <x:v>1</x:v>
      </x:c>
      <x:c r="P966" s="37" t="n">
        <x:f>ROUND('Scoring Method'!$B$2*F966/10,1)</x:f>
        <x:v>0</x:v>
      </x:c>
      <x:c r="Q966" s="37" t="n">
        <x:f>ROUND(MIN('Scoring Method'!$B$3,10*G966),1)</x:f>
        <x:v>0</x:v>
      </x:c>
      <x:c r="R966" s="37" t="n">
        <x:f>IF(H966="",0,ROUND('Scoring Method'!$B$4*(101-H966)/100,1))</x:f>
        <x:v>0</x:v>
      </x:c>
      <x:c r="S966" s="37" t="n">
        <x:f>ROUND(IF(I966="",0,7.5*MIN(1,LN(1+I966)/LN(1+'Scoring Method'!$B$10)))+7.5*LN(1+J966)/LN(1+'Scoring Method'!$B$9),1)</x:f>
        <x:v>7.4</x:v>
      </x:c>
      <x:c r="T966" s="37" t="n">
        <x:f>SUM(K966:O966)</x:f>
        <x:v>3</x:v>
      </x:c>
      <x:c r="U966" s="37" t="n">
        <x:f>ROUND(SUM(P966:T966),1)</x:f>
        <x:v>10.4</x:v>
      </x:c>
      <x:c r="V966" s="32"/>
      <x:c r="W966" s="32" t="str">
        <x:v>연도 등록</x:v>
      </x:c>
    </x:row>
    <x:row r="967" ht="24" customHeight="1">
      <x:c r="A967" s="32" t="n">
        <x:v>963</x:v>
      </x:c>
      <x:c r="B967" s="32" t="str">
        <x:v>도덕감정론(The Theory of Moral Sentiments)</x:v>
      </x:c>
      <x:c r="C967" s="32" t="str">
        <x:v>애덤 스미스(Adam Smith)</x:v>
      </x:c>
      <x:c r="D967" s="32" t="str">
        <x:v>철학</x:v>
      </x:c>
      <x:c r="E967" s="32" t="n">
        <x:v>2025</x:v>
      </x:c>
      <x:c r="F967" s="32" t="n">
        <x:v>0</x:v>
      </x:c>
      <x:c r="G967" s="32" t="n">
        <x:v>0</x:v>
      </x:c>
      <x:c r="H967" s="32"/>
      <x:c r="I967" s="32" t="n">
        <x:f>IF(E967="","",MAX(0,'Scoring Method'!$B$11-E967-IF(E967&lt;0,1,0)))</x:f>
        <x:v>1</x:v>
      </x:c>
      <x:c r="J967" s="32" t="n">
        <x:v>6</x:v>
      </x:c>
      <x:c r="K967" s="32" t="n">
        <x:v>1</x:v>
      </x:c>
      <x:c r="L967" s="32" t="n">
        <x:v>1</x:v>
      </x:c>
      <x:c r="M967" s="32" t="n">
        <x:v>0</x:v>
      </x:c>
      <x:c r="N967" s="32" t="n">
        <x:v>0</x:v>
      </x:c>
      <x:c r="O967" s="32" t="n">
        <x:v>1</x:v>
      </x:c>
      <x:c r="P967" s="37" t="n">
        <x:f>ROUND('Scoring Method'!$B$2*F967/10,1)</x:f>
        <x:v>0</x:v>
      </x:c>
      <x:c r="Q967" s="37" t="n">
        <x:f>ROUND(MIN('Scoring Method'!$B$3,10*G967),1)</x:f>
        <x:v>0</x:v>
      </x:c>
      <x:c r="R967" s="37" t="n">
        <x:f>IF(H967="",0,ROUND('Scoring Method'!$B$4*(101-H967)/100,1))</x:f>
        <x:v>0</x:v>
      </x:c>
      <x:c r="S967" s="37" t="n">
        <x:f>ROUND(IF(I967="",0,7.5*MIN(1,LN(1+I967)/LN(1+'Scoring Method'!$B$10)))+7.5*LN(1+J967)/LN(1+'Scoring Method'!$B$9),1)</x:f>
        <x:v>5.7</x:v>
      </x:c>
      <x:c r="T967" s="37" t="n">
        <x:f>SUM(K967:O967)</x:f>
        <x:v>3</x:v>
      </x:c>
      <x:c r="U967" s="37" t="n">
        <x:f>ROUND(SUM(P967:T967),1)</x:f>
        <x:v>8.7</x:v>
      </x:c>
      <x:c r="V967" s="32"/>
      <x:c r="W967" s="32" t="str">
        <x:v>연도 등록</x:v>
      </x:c>
    </x:row>
    <x:row r="968" ht="24" customHeight="1">
      <x:c r="A968" s="32" t="n">
        <x:v>964</x:v>
      </x:c>
      <x:c r="B968" s="32" t="str">
        <x:v>집단망상</x:v>
      </x:c>
      <x:c r="C968" s="32" t="str">
        <x:v>조지프 피에르 (Joseph Pierre)</x:v>
      </x:c>
      <x:c r="D968" s="32" t="str">
        <x:v>기타</x:v>
      </x:c>
      <x:c r="E968" s="32" t="n">
        <x:v>2025</x:v>
      </x:c>
      <x:c r="F968" s="32" t="n">
        <x:v>0</x:v>
      </x:c>
      <x:c r="G968" s="32" t="n">
        <x:v>0</x:v>
      </x:c>
      <x:c r="H968" s="32"/>
      <x:c r="I968" s="32" t="n">
        <x:f>IF(E968="","",MAX(0,'Scoring Method'!$B$11-E968-IF(E968&lt;0,1,0)))</x:f>
        <x:v>1</x:v>
      </x:c>
      <x:c r="J968" s="32" t="n">
        <x:v>3</x:v>
      </x:c>
      <x:c r="K968" s="32" t="n">
        <x:v>1</x:v>
      </x:c>
      <x:c r="L968" s="32" t="n">
        <x:v>1</x:v>
      </x:c>
      <x:c r="M968" s="32" t="n">
        <x:v>0</x:v>
      </x:c>
      <x:c r="N968" s="32" t="n">
        <x:v>0</x:v>
      </x:c>
      <x:c r="O968" s="32" t="n">
        <x:v>1</x:v>
      </x:c>
      <x:c r="P968" s="37" t="n">
        <x:f>ROUND('Scoring Method'!$B$2*F968/10,1)</x:f>
        <x:v>0</x:v>
      </x:c>
      <x:c r="Q968" s="37" t="n">
        <x:f>ROUND(MIN('Scoring Method'!$B$3,10*G968),1)</x:f>
        <x:v>0</x:v>
      </x:c>
      <x:c r="R968" s="37" t="n">
        <x:f>IF(H968="",0,ROUND('Scoring Method'!$B$4*(101-H968)/100,1))</x:f>
        <x:v>0</x:v>
      </x:c>
      <x:c r="S968" s="37" t="n">
        <x:f>ROUND(IF(I968="",0,7.5*MIN(1,LN(1+I968)/LN(1+'Scoring Method'!$B$10)))+7.5*LN(1+J968)/LN(1+'Scoring Method'!$B$9),1)</x:f>
        <x:v>4.3</x:v>
      </x:c>
      <x:c r="T968" s="37" t="n">
        <x:f>SUM(K968:O968)</x:f>
        <x:v>3</x:v>
      </x:c>
      <x:c r="U968" s="37" t="n">
        <x:f>ROUND(SUM(P968:T968),1)</x:f>
        <x:v>7.3</x:v>
      </x:c>
      <x:c r="V968" s="32"/>
      <x:c r="W968" s="32" t="str">
        <x:v>연도 등록</x:v>
      </x:c>
    </x:row>
    <x:row r="969" ht="24" customHeight="1">
      <x:c r="A969" s="32" t="n">
        <x:v>965</x:v>
      </x:c>
      <x:c r="B969" s="32" t="str">
        <x:v>중국인의 사유방법</x:v>
      </x:c>
      <x:c r="C969" s="32" t="str">
        <x:v>나카무라 하지메 (Hajime Nakamura)</x:v>
      </x:c>
      <x:c r="D969" s="32" t="str">
        <x:v>철학</x:v>
      </x:c>
      <x:c r="E969" s="32" t="n">
        <x:v>1990</x:v>
      </x:c>
      <x:c r="F969" s="32" t="n">
        <x:v>0</x:v>
      </x:c>
      <x:c r="G969" s="32" t="n">
        <x:v>0</x:v>
      </x:c>
      <x:c r="H969" s="32"/>
      <x:c r="I969" s="32" t="n">
        <x:f>IF(E969="","",MAX(0,'Scoring Method'!$B$11-E969-IF(E969&lt;0,1,0)))</x:f>
        <x:v>36</x:v>
      </x:c>
      <x:c r="J969" s="32" t="n">
        <x:v>4</x:v>
      </x:c>
      <x:c r="K969" s="32" t="n">
        <x:v>1</x:v>
      </x:c>
      <x:c r="L969" s="32" t="n">
        <x:v>1</x:v>
      </x:c>
      <x:c r="M969" s="32" t="n">
        <x:v>0</x:v>
      </x:c>
      <x:c r="N969" s="32" t="n">
        <x:v>0</x:v>
      </x:c>
      <x:c r="O969" s="32" t="n">
        <x:v>1</x:v>
      </x:c>
      <x:c r="P969" s="37" t="n">
        <x:f>ROUND('Scoring Method'!$B$2*F969/10,1)</x:f>
        <x:v>0</x:v>
      </x:c>
      <x:c r="Q969" s="37" t="n">
        <x:f>ROUND(MIN('Scoring Method'!$B$3,10*G969),1)</x:f>
        <x:v>0</x:v>
      </x:c>
      <x:c r="R969" s="37" t="n">
        <x:f>IF(H969="",0,ROUND('Scoring Method'!$B$4*(101-H969)/100,1))</x:f>
        <x:v>0</x:v>
      </x:c>
      <x:c r="S969" s="37" t="n">
        <x:f>ROUND(IF(I969="",0,7.5*MIN(1,LN(1+I969)/LN(1+'Scoring Method'!$B$10)))+7.5*LN(1+J969)/LN(1+'Scoring Method'!$B$9),1)</x:f>
        <x:v>8.4</x:v>
      </x:c>
      <x:c r="T969" s="37" t="n">
        <x:f>SUM(K969:O969)</x:f>
        <x:v>3</x:v>
      </x:c>
      <x:c r="U969" s="37" t="n">
        <x:f>ROUND(SUM(P969:T969),1)</x:f>
        <x:v>11.4</x:v>
      </x:c>
      <x:c r="V969" s="32"/>
      <x:c r="W969" s="32" t="str">
        <x:v>연도 등록</x:v>
      </x:c>
    </x:row>
    <x:row r="970" ht="24" customHeight="1">
      <x:c r="A970" s="32" t="n">
        <x:v>966</x:v>
      </x:c>
      <x:c r="B970" s="32" t="str">
        <x:v>초연결 지능(Joined-Up Thinking)</x:v>
      </x:c>
      <x:c r="C970" s="32" t="str">
        <x:v>한나 크리츨로우 (Hannah Critchlow)</x:v>
      </x:c>
      <x:c r="D970" s="32" t="str">
        <x:v>기타</x:v>
      </x:c>
      <x:c r="E970" s="32" t="n">
        <x:v>2025</x:v>
      </x:c>
      <x:c r="F970" s="32" t="n">
        <x:v>0</x:v>
      </x:c>
      <x:c r="G970" s="32" t="n">
        <x:v>0</x:v>
      </x:c>
      <x:c r="H970" s="32"/>
      <x:c r="I970" s="32" t="n">
        <x:f>IF(E970="","",MAX(0,'Scoring Method'!$B$11-E970-IF(E970&lt;0,1,0)))</x:f>
        <x:v>1</x:v>
      </x:c>
      <x:c r="J970" s="32" t="n">
        <x:v>7</x:v>
      </x:c>
      <x:c r="K970" s="32" t="n">
        <x:v>1</x:v>
      </x:c>
      <x:c r="L970" s="32" t="n">
        <x:v>1</x:v>
      </x:c>
      <x:c r="M970" s="32" t="n">
        <x:v>0</x:v>
      </x:c>
      <x:c r="N970" s="32" t="n">
        <x:v>0</x:v>
      </x:c>
      <x:c r="O970" s="32" t="n">
        <x:v>1</x:v>
      </x:c>
      <x:c r="P970" s="37" t="n">
        <x:f>ROUND('Scoring Method'!$B$2*F970/10,1)</x:f>
        <x:v>0</x:v>
      </x:c>
      <x:c r="Q970" s="37" t="n">
        <x:f>ROUND(MIN('Scoring Method'!$B$3,10*G970),1)</x:f>
        <x:v>0</x:v>
      </x:c>
      <x:c r="R970" s="37" t="n">
        <x:f>IF(H970="",0,ROUND('Scoring Method'!$B$4*(101-H970)/100,1))</x:f>
        <x:v>0</x:v>
      </x:c>
      <x:c r="S970" s="37" t="n">
        <x:f>ROUND(IF(I970="",0,7.5*MIN(1,LN(1+I970)/LN(1+'Scoring Method'!$B$10)))+7.5*LN(1+J970)/LN(1+'Scoring Method'!$B$9),1)</x:f>
        <x:v>6</x:v>
      </x:c>
      <x:c r="T970" s="37" t="n">
        <x:f>SUM(K970:O970)</x:f>
        <x:v>3</x:v>
      </x:c>
      <x:c r="U970" s="37" t="n">
        <x:f>ROUND(SUM(P970:T970),1)</x:f>
        <x:v>9</x:v>
      </x:c>
      <x:c r="V970" s="32"/>
      <x:c r="W970" s="32" t="str">
        <x:v>연도 등록</x:v>
      </x:c>
    </x:row>
    <x:row r="971" ht="24" customHeight="1">
      <x:c r="A971" s="32" t="n">
        <x:v>967</x:v>
      </x:c>
      <x:c r="B971" s="32" t="str">
        <x:v>운명의 과학</x:v>
      </x:c>
      <x:c r="C971" s="32" t="str">
        <x:v>한나 크리츨로우 (Hannah Critchlow)</x:v>
      </x:c>
      <x:c r="D971" s="32" t="str">
        <x:v>철학</x:v>
      </x:c>
      <x:c r="E971" s="32" t="n">
        <x:v>2025</x:v>
      </x:c>
      <x:c r="F971" s="32" t="n">
        <x:v>0</x:v>
      </x:c>
      <x:c r="G971" s="32" t="n">
        <x:v>0</x:v>
      </x:c>
      <x:c r="H971" s="32"/>
      <x:c r="I971" s="32" t="n">
        <x:f>IF(E971="","",MAX(0,'Scoring Method'!$B$11-E971-IF(E971&lt;0,1,0)))</x:f>
        <x:v>1</x:v>
      </x:c>
      <x:c r="J971" s="32" t="n">
        <x:v>6</x:v>
      </x:c>
      <x:c r="K971" s="32" t="n">
        <x:v>1</x:v>
      </x:c>
      <x:c r="L971" s="32" t="n">
        <x:v>1</x:v>
      </x:c>
      <x:c r="M971" s="32" t="n">
        <x:v>0</x:v>
      </x:c>
      <x:c r="N971" s="32" t="n">
        <x:v>0</x:v>
      </x:c>
      <x:c r="O971" s="32" t="n">
        <x:v>1</x:v>
      </x:c>
      <x:c r="P971" s="37" t="n">
        <x:f>ROUND('Scoring Method'!$B$2*F971/10,1)</x:f>
        <x:v>0</x:v>
      </x:c>
      <x:c r="Q971" s="37" t="n">
        <x:f>ROUND(MIN('Scoring Method'!$B$3,10*G971),1)</x:f>
        <x:v>0</x:v>
      </x:c>
      <x:c r="R971" s="37" t="n">
        <x:f>IF(H971="",0,ROUND('Scoring Method'!$B$4*(101-H971)/100,1))</x:f>
        <x:v>0</x:v>
      </x:c>
      <x:c r="S971" s="37" t="n">
        <x:f>ROUND(IF(I971="",0,7.5*MIN(1,LN(1+I971)/LN(1+'Scoring Method'!$B$10)))+7.5*LN(1+J971)/LN(1+'Scoring Method'!$B$9),1)</x:f>
        <x:v>5.7</x:v>
      </x:c>
      <x:c r="T971" s="37" t="n">
        <x:f>SUM(K971:O971)</x:f>
        <x:v>3</x:v>
      </x:c>
      <x:c r="U971" s="37" t="n">
        <x:f>ROUND(SUM(P971:T971),1)</x:f>
        <x:v>8.7</x:v>
      </x:c>
      <x:c r="V971" s="32"/>
      <x:c r="W971" s="32" t="str">
        <x:v>연도 등록</x:v>
      </x:c>
    </x:row>
    <x:row r="972" ht="24" customHeight="1">
      <x:c r="A972" s="32" t="n">
        <x:v>968</x:v>
      </x:c>
      <x:c r="B972" s="32" t="str">
        <x:v>해석에 반하여(Against Interpretation)</x:v>
      </x:c>
      <x:c r="C972" s="32" t="str">
        <x:v>수전 손택 (Susan Sontag)</x:v>
      </x:c>
      <x:c r="D972" s="32" t="str">
        <x:v>기타</x:v>
      </x:c>
      <x:c r="E972" s="32" t="n">
        <x:v>1966</x:v>
      </x:c>
      <x:c r="F972" s="32" t="n">
        <x:v>0</x:v>
      </x:c>
      <x:c r="G972" s="32" t="n">
        <x:v>0</x:v>
      </x:c>
      <x:c r="H972" s="32"/>
      <x:c r="I972" s="32" t="n">
        <x:f>IF(E972="","",MAX(0,'Scoring Method'!$B$11-E972-IF(E972&lt;0,1,0)))</x:f>
        <x:v>60</x:v>
      </x:c>
      <x:c r="J972" s="32" t="n">
        <x:v>4</x:v>
      </x:c>
      <x:c r="K972" s="32" t="n">
        <x:v>1</x:v>
      </x:c>
      <x:c r="L972" s="32" t="n">
        <x:v>1</x:v>
      </x:c>
      <x:c r="M972" s="32" t="n">
        <x:v>0</x:v>
      </x:c>
      <x:c r="N972" s="32" t="n">
        <x:v>0</x:v>
      </x:c>
      <x:c r="O972" s="32" t="n">
        <x:v>1</x:v>
      </x:c>
      <x:c r="P972" s="37" t="n">
        <x:f>ROUND('Scoring Method'!$B$2*F972/10,1)</x:f>
        <x:v>0</x:v>
      </x:c>
      <x:c r="Q972" s="37" t="n">
        <x:f>ROUND(MIN('Scoring Method'!$B$3,10*G972),1)</x:f>
        <x:v>0</x:v>
      </x:c>
      <x:c r="R972" s="37" t="n">
        <x:f>IF(H972="",0,ROUND('Scoring Method'!$B$4*(101-H972)/100,1))</x:f>
        <x:v>0</x:v>
      </x:c>
      <x:c r="S972" s="37" t="n">
        <x:f>ROUND(IF(I972="",0,7.5*MIN(1,LN(1+I972)/LN(1+'Scoring Method'!$B$10)))+7.5*LN(1+J972)/LN(1+'Scoring Method'!$B$9),1)</x:f>
        <x:v>9</x:v>
      </x:c>
      <x:c r="T972" s="37" t="n">
        <x:f>SUM(K972:O972)</x:f>
        <x:v>3</x:v>
      </x:c>
      <x:c r="U972" s="37" t="n">
        <x:f>ROUND(SUM(P972:T972),1)</x:f>
        <x:v>12</x:v>
      </x:c>
      <x:c r="V972" s="32"/>
      <x:c r="W972" s="32" t="str">
        <x:v>연도 등록</x:v>
      </x:c>
    </x:row>
    <x:row r="973" ht="24" customHeight="1">
      <x:c r="A973" s="32" t="n">
        <x:v>969</x:v>
      </x:c>
      <x:c r="B973" s="32" t="str">
        <x:v>원효의 마음공부</x:v>
      </x:c>
      <x:c r="C973" s="32" t="str">
        <x:v>강기진</x:v>
      </x:c>
      <x:c r="D973" s="32" t="str">
        <x:v>철학</x:v>
      </x:c>
      <x:c r="E973" s="32" t="n">
        <x:v>2025</x:v>
      </x:c>
      <x:c r="F973" s="32" t="n">
        <x:v>0</x:v>
      </x:c>
      <x:c r="G973" s="32" t="n">
        <x:v>0</x:v>
      </x:c>
      <x:c r="H973" s="32"/>
      <x:c r="I973" s="32" t="n">
        <x:f>IF(E973="","",MAX(0,'Scoring Method'!$B$11-E973-IF(E973&lt;0,1,0)))</x:f>
        <x:v>1</x:v>
      </x:c>
      <x:c r="J973" s="32" t="n">
        <x:v>4</x:v>
      </x:c>
      <x:c r="K973" s="32" t="n">
        <x:v>1</x:v>
      </x:c>
      <x:c r="L973" s="32" t="n">
        <x:v>1</x:v>
      </x:c>
      <x:c r="M973" s="32" t="n">
        <x:v>0</x:v>
      </x:c>
      <x:c r="N973" s="32" t="n">
        <x:v>0</x:v>
      </x:c>
      <x:c r="O973" s="32" t="n">
        <x:v>1</x:v>
      </x:c>
      <x:c r="P973" s="37" t="n">
        <x:f>ROUND('Scoring Method'!$B$2*F973/10,1)</x:f>
        <x:v>0</x:v>
      </x:c>
      <x:c r="Q973" s="37" t="n">
        <x:f>ROUND(MIN('Scoring Method'!$B$3,10*G973),1)</x:f>
        <x:v>0</x:v>
      </x:c>
      <x:c r="R973" s="37" t="n">
        <x:f>IF(H973="",0,ROUND('Scoring Method'!$B$4*(101-H973)/100,1))</x:f>
        <x:v>0</x:v>
      </x:c>
      <x:c r="S973" s="37" t="n">
        <x:f>ROUND(IF(I973="",0,7.5*MIN(1,LN(1+I973)/LN(1+'Scoring Method'!$B$10)))+7.5*LN(1+J973)/LN(1+'Scoring Method'!$B$9),1)</x:f>
        <x:v>4.9</x:v>
      </x:c>
      <x:c r="T973" s="37" t="n">
        <x:f>SUM(K973:O973)</x:f>
        <x:v>3</x:v>
      </x:c>
      <x:c r="U973" s="37" t="n">
        <x:f>ROUND(SUM(P973:T973),1)</x:f>
        <x:v>7.9</x:v>
      </x:c>
      <x:c r="V973" s="32"/>
      <x:c r="W973" s="32" t="str">
        <x:v>연도 등록</x:v>
      </x:c>
    </x:row>
    <x:row r="974" ht="24" customHeight="1">
      <x:c r="A974" s="32" t="n">
        <x:v>970</x:v>
      </x:c>
      <x:c r="B974" s="32" t="str">
        <x:v>아내가 결혼했다</x:v>
      </x:c>
      <x:c r="C974" s="32" t="str">
        <x:v>박현욱 (Park Hyun-wook)</x:v>
      </x:c>
      <x:c r="D974" s="32" t="str">
        <x:v>소설·단편소설</x:v>
      </x:c>
      <x:c r="E974" s="32" t="n">
        <x:v>2006</x:v>
      </x:c>
      <x:c r="F974" s="32" t="n">
        <x:v>0</x:v>
      </x:c>
      <x:c r="G974" s="32" t="n">
        <x:v>0</x:v>
      </x:c>
      <x:c r="H974" s="32"/>
      <x:c r="I974" s="32" t="n">
        <x:f>IF(E974="","",MAX(0,'Scoring Method'!$B$11-E974-IF(E974&lt;0,1,0)))</x:f>
        <x:v>20</x:v>
      </x:c>
      <x:c r="J974" s="32" t="n">
        <x:v>4</x:v>
      </x:c>
      <x:c r="K974" s="32" t="n">
        <x:v>1</x:v>
      </x:c>
      <x:c r="L974" s="32" t="n">
        <x:v>1</x:v>
      </x:c>
      <x:c r="M974" s="32" t="n">
        <x:v>0</x:v>
      </x:c>
      <x:c r="N974" s="32" t="n">
        <x:v>0</x:v>
      </x:c>
      <x:c r="O974" s="32" t="n">
        <x:v>1</x:v>
      </x:c>
      <x:c r="P974" s="37" t="n">
        <x:f>ROUND('Scoring Method'!$B$2*F974/10,1)</x:f>
        <x:v>0</x:v>
      </x:c>
      <x:c r="Q974" s="37" t="n">
        <x:f>ROUND(MIN('Scoring Method'!$B$3,10*G974),1)</x:f>
        <x:v>0</x:v>
      </x:c>
      <x:c r="R974" s="37" t="n">
        <x:f>IF(H974="",0,ROUND('Scoring Method'!$B$4*(101-H974)/100,1))</x:f>
        <x:v>0</x:v>
      </x:c>
      <x:c r="S974" s="37" t="n">
        <x:f>ROUND(IF(I974="",0,7.5*MIN(1,LN(1+I974)/LN(1+'Scoring Method'!$B$10)))+7.5*LN(1+J974)/LN(1+'Scoring Method'!$B$9),1)</x:f>
        <x:v>7.7</x:v>
      </x:c>
      <x:c r="T974" s="37" t="n">
        <x:f>SUM(K974:O974)</x:f>
        <x:v>3</x:v>
      </x:c>
      <x:c r="U974" s="37" t="n">
        <x:f>ROUND(SUM(P974:T974),1)</x:f>
        <x:v>10.7</x:v>
      </x:c>
      <x:c r="V974" s="32"/>
      <x:c r="W974" s="32" t="str">
        <x:v>연도 등록</x:v>
      </x:c>
    </x:row>
    <x:row r="975" ht="24" customHeight="1">
      <x:c r="A975" s="32" t="n">
        <x:v>971</x:v>
      </x:c>
      <x:c r="B975" s="32" t="str">
        <x:v>내겐 너무 완벽한 남편(Perfection)</x:v>
      </x:c>
      <x:c r="C975" s="32" t="str">
        <x:v>줄리 메츠 (Julie Metz)</x:v>
      </x:c>
      <x:c r="D975" s="32" t="str">
        <x:v>에세이</x:v>
      </x:c>
      <x:c r="E975" s="32" t="n">
        <x:v>2025</x:v>
      </x:c>
      <x:c r="F975" s="32" t="n">
        <x:v>0</x:v>
      </x:c>
      <x:c r="G975" s="32" t="n">
        <x:v>0</x:v>
      </x:c>
      <x:c r="H975" s="32"/>
      <x:c r="I975" s="32" t="n">
        <x:f>IF(E975="","",MAX(0,'Scoring Method'!$B$11-E975-IF(E975&lt;0,1,0)))</x:f>
        <x:v>1</x:v>
      </x:c>
      <x:c r="J975" s="32" t="n">
        <x:v>6</x:v>
      </x:c>
      <x:c r="K975" s="32" t="n">
        <x:v>1</x:v>
      </x:c>
      <x:c r="L975" s="32" t="n">
        <x:v>1</x:v>
      </x:c>
      <x:c r="M975" s="32" t="n">
        <x:v>0</x:v>
      </x:c>
      <x:c r="N975" s="32" t="n">
        <x:v>0</x:v>
      </x:c>
      <x:c r="O975" s="32" t="n">
        <x:v>1</x:v>
      </x:c>
      <x:c r="P975" s="37" t="n">
        <x:f>ROUND('Scoring Method'!$B$2*F975/10,1)</x:f>
        <x:v>0</x:v>
      </x:c>
      <x:c r="Q975" s="37" t="n">
        <x:f>ROUND(MIN('Scoring Method'!$B$3,10*G975),1)</x:f>
        <x:v>0</x:v>
      </x:c>
      <x:c r="R975" s="37" t="n">
        <x:f>IF(H975="",0,ROUND('Scoring Method'!$B$4*(101-H975)/100,1))</x:f>
        <x:v>0</x:v>
      </x:c>
      <x:c r="S975" s="37" t="n">
        <x:f>ROUND(IF(I975="",0,7.5*MIN(1,LN(1+I975)/LN(1+'Scoring Method'!$B$10)))+7.5*LN(1+J975)/LN(1+'Scoring Method'!$B$9),1)</x:f>
        <x:v>5.7</x:v>
      </x:c>
      <x:c r="T975" s="37" t="n">
        <x:f>SUM(K975:O975)</x:f>
        <x:v>3</x:v>
      </x:c>
      <x:c r="U975" s="37" t="n">
        <x:f>ROUND(SUM(P975:T975),1)</x:f>
        <x:v>8.7</x:v>
      </x:c>
      <x:c r="V975" s="32"/>
      <x:c r="W975" s="32" t="str">
        <x:v>연도 등록</x:v>
      </x:c>
    </x:row>
    <x:row r="976" ht="24" customHeight="1">
      <x:c r="A976" s="32" t="n">
        <x:v>972</x:v>
      </x:c>
      <x:c r="B976" s="32" t="str">
        <x:v>세일즈맨의 죽음(Death of a Salesman)</x:v>
      </x:c>
      <x:c r="C976" s="32" t="str">
        <x:v>아서 애셔 밀러 (Arthur Asher Miller)</x:v>
      </x:c>
      <x:c r="D976" s="32" t="str">
        <x:v>희곡</x:v>
      </x:c>
      <x:c r="E976" s="32" t="n">
        <x:v>1949</x:v>
      </x:c>
      <x:c r="F976" s="32" t="n">
        <x:v>0</x:v>
      </x:c>
      <x:c r="G976" s="32" t="n">
        <x:v>0</x:v>
      </x:c>
      <x:c r="H976" s="32"/>
      <x:c r="I976" s="32" t="n">
        <x:f>IF(E976="","",MAX(0,'Scoring Method'!$B$11-E976-IF(E976&lt;0,1,0)))</x:f>
        <x:v>77</x:v>
      </x:c>
      <x:c r="J976" s="32" t="n">
        <x:v>7</x:v>
      </x:c>
      <x:c r="K976" s="32" t="n">
        <x:v>1</x:v>
      </x:c>
      <x:c r="L976" s="32" t="n">
        <x:v>1</x:v>
      </x:c>
      <x:c r="M976" s="32" t="n">
        <x:v>1</x:v>
      </x:c>
      <x:c r="N976" s="32" t="n">
        <x:v>0</x:v>
      </x:c>
      <x:c r="O976" s="32" t="n">
        <x:v>1</x:v>
      </x:c>
      <x:c r="P976" s="37" t="n">
        <x:f>ROUND('Scoring Method'!$B$2*F976/10,1)</x:f>
        <x:v>0</x:v>
      </x:c>
      <x:c r="Q976" s="37" t="n">
        <x:f>ROUND(MIN('Scoring Method'!$B$3,10*G976),1)</x:f>
        <x:v>0</x:v>
      </x:c>
      <x:c r="R976" s="37" t="n">
        <x:f>IF(H976="",0,ROUND('Scoring Method'!$B$4*(101-H976)/100,1))</x:f>
        <x:v>0</x:v>
      </x:c>
      <x:c r="S976" s="37" t="n">
        <x:f>ROUND(IF(I976="",0,7.5*MIN(1,LN(1+I976)/LN(1+'Scoring Method'!$B$10)))+7.5*LN(1+J976)/LN(1+'Scoring Method'!$B$9),1)</x:f>
        <x:v>10.5</x:v>
      </x:c>
      <x:c r="T976" s="37" t="n">
        <x:f>SUM(K976:O976)</x:f>
        <x:v>4</x:v>
      </x:c>
      <x:c r="U976" s="37" t="n">
        <x:f>ROUND(SUM(P976:T976),1)</x:f>
        <x:v>14.5</x:v>
      </x:c>
      <x:c r="V976" s="32"/>
      <x:c r="W976" s="32" t="str">
        <x:v>연도 등록</x:v>
      </x:c>
    </x:row>
    <x:row r="977" ht="24" customHeight="1">
      <x:c r="A977" s="32" t="n">
        <x:v>973</x:v>
      </x:c>
      <x:c r="B977" s="32" t="str">
        <x:v>액스(The Ax)</x:v>
      </x:c>
      <x:c r="C977" s="32" t="str">
        <x:v>도널드 에드윈 웨스트레이크 (Donald Edwin Westlake)</x:v>
      </x:c>
      <x:c r="D977" s="32" t="str">
        <x:v>소설·단편소설</x:v>
      </x:c>
      <x:c r="E977" s="32" t="n">
        <x:v>2025</x:v>
      </x:c>
      <x:c r="F977" s="32" t="n">
        <x:v>0</x:v>
      </x:c>
      <x:c r="G977" s="32" t="n">
        <x:v>0</x:v>
      </x:c>
      <x:c r="H977" s="32"/>
      <x:c r="I977" s="32" t="n">
        <x:f>IF(E977="","",MAX(0,'Scoring Method'!$B$11-E977-IF(E977&lt;0,1,0)))</x:f>
        <x:v>1</x:v>
      </x:c>
      <x:c r="J977" s="32" t="n">
        <x:v>3</x:v>
      </x:c>
      <x:c r="K977" s="32" t="n">
        <x:v>1</x:v>
      </x:c>
      <x:c r="L977" s="32" t="n">
        <x:v>1</x:v>
      </x:c>
      <x:c r="M977" s="32" t="n">
        <x:v>0</x:v>
      </x:c>
      <x:c r="N977" s="32" t="n">
        <x:v>0</x:v>
      </x:c>
      <x:c r="O977" s="32" t="n">
        <x:v>1</x:v>
      </x:c>
      <x:c r="P977" s="37" t="n">
        <x:f>ROUND('Scoring Method'!$B$2*F977/10,1)</x:f>
        <x:v>0</x:v>
      </x:c>
      <x:c r="Q977" s="37" t="n">
        <x:f>ROUND(MIN('Scoring Method'!$B$3,10*G977),1)</x:f>
        <x:v>0</x:v>
      </x:c>
      <x:c r="R977" s="37" t="n">
        <x:f>IF(H977="",0,ROUND('Scoring Method'!$B$4*(101-H977)/100,1))</x:f>
        <x:v>0</x:v>
      </x:c>
      <x:c r="S977" s="37" t="n">
        <x:f>ROUND(IF(I977="",0,7.5*MIN(1,LN(1+I977)/LN(1+'Scoring Method'!$B$10)))+7.5*LN(1+J977)/LN(1+'Scoring Method'!$B$9),1)</x:f>
        <x:v>4.3</x:v>
      </x:c>
      <x:c r="T977" s="37" t="n">
        <x:f>SUM(K977:O977)</x:f>
        <x:v>3</x:v>
      </x:c>
      <x:c r="U977" s="37" t="n">
        <x:f>ROUND(SUM(P977:T977),1)</x:f>
        <x:v>7.3</x:v>
      </x:c>
      <x:c r="V977" s="32"/>
      <x:c r="W977" s="32" t="str">
        <x:v>연도 등록</x:v>
      </x:c>
    </x:row>
    <x:row r="978" ht="24" customHeight="1">
      <x:c r="A978" s="32" t="n">
        <x:v>974</x:v>
      </x:c>
      <x:c r="B978" s="32" t="str">
        <x:v>반야심경(Heart Sutra)</x:v>
      </x:c>
      <x:c r="C978" s="32" t="str">
        <x:v>불교 전승</x:v>
      </x:c>
      <x:c r="D978" s="32" t="str">
        <x:v>기타</x:v>
      </x:c>
      <x:c r="E978" s="32"/>
      <x:c r="F978" s="32" t="n">
        <x:v>0</x:v>
      </x:c>
      <x:c r="G978" s="32" t="n">
        <x:v>0</x:v>
      </x:c>
      <x:c r="H978" s="32"/>
      <x:c r="I978" s="32" t="str">
        <x:f>IF(E978="","",MAX(0,'Scoring Method'!$B$11-E978-IF(E978&lt;0,1,0)))</x:f>
      </x:c>
      <x:c r="J978" s="32" t="n">
        <x:v>4</x:v>
      </x:c>
      <x:c r="K978" s="32" t="n">
        <x:v>1</x:v>
      </x:c>
      <x:c r="L978" s="32" t="n">
        <x:v>1</x:v>
      </x:c>
      <x:c r="M978" s="32" t="n">
        <x:v>0</x:v>
      </x:c>
      <x:c r="N978" s="32" t="n">
        <x:v>0</x:v>
      </x:c>
      <x:c r="O978" s="32" t="n">
        <x:v>1</x:v>
      </x:c>
      <x:c r="P978" s="37" t="n">
        <x:f>ROUND('Scoring Method'!$B$2*F978/10,1)</x:f>
        <x:v>0</x:v>
      </x:c>
      <x:c r="Q978" s="37" t="n">
        <x:f>ROUND(MIN('Scoring Method'!$B$3,10*G978),1)</x:f>
        <x:v>0</x:v>
      </x:c>
      <x:c r="R978" s="37" t="n">
        <x:f>IF(H978="",0,ROUND('Scoring Method'!$B$4*(101-H978)/100,1))</x:f>
        <x:v>0</x:v>
      </x:c>
      <x:c r="S978" s="37" t="n">
        <x:f>ROUND(IF(I978="",0,7.5*MIN(1,LN(1+I978)/LN(1+'Scoring Method'!$B$10)))+7.5*LN(1+J978)/LN(1+'Scoring Method'!$B$9),1)</x:f>
        <x:v>4</x:v>
      </x:c>
      <x:c r="T978" s="37" t="n">
        <x:f>SUM(K978:O978)</x:f>
        <x:v>3</x:v>
      </x:c>
      <x:c r="U978" s="37" t="n">
        <x:f>ROUND(SUM(P978:T978),1)</x:f>
        <x:v>7</x:v>
      </x:c>
      <x:c r="V978" s="32"/>
      <x:c r="W978" s="32" t="str">
        <x:v>연도 미확인</x:v>
      </x:c>
    </x:row>
    <x:row r="979" ht="24" customHeight="1">
      <x:c r="A979" s="32" t="n">
        <x:v>975</x:v>
      </x:c>
      <x:c r="B979" s="32" t="str">
        <x:v>게걸음으로(Crabwalk)</x:v>
      </x:c>
      <x:c r="C979" s="32" t="str">
        <x:v>귄터 그라스(Günter Wilhelm Grass)</x:v>
      </x:c>
      <x:c r="D979" s="32" t="str">
        <x:v>소설·단편소설</x:v>
      </x:c>
      <x:c r="E979" s="32" t="n">
        <x:v>2002</x:v>
      </x:c>
      <x:c r="F979" s="32" t="n">
        <x:v>0</x:v>
      </x:c>
      <x:c r="G979" s="32" t="n">
        <x:v>0</x:v>
      </x:c>
      <x:c r="H979" s="32"/>
      <x:c r="I979" s="32" t="n">
        <x:f>IF(E979="","",MAX(0,'Scoring Method'!$B$11-E979-IF(E979&lt;0,1,0)))</x:f>
        <x:v>24</x:v>
      </x:c>
      <x:c r="J979" s="32" t="n">
        <x:v>8</x:v>
      </x:c>
      <x:c r="K979" s="32" t="n">
        <x:v>1</x:v>
      </x:c>
      <x:c r="L979" s="32" t="n">
        <x:v>1</x:v>
      </x:c>
      <x:c r="M979" s="32" t="n">
        <x:v>0</x:v>
      </x:c>
      <x:c r="N979" s="32" t="n">
        <x:v>0</x:v>
      </x:c>
      <x:c r="O979" s="32" t="n">
        <x:v>1</x:v>
      </x:c>
      <x:c r="P979" s="37" t="n">
        <x:f>ROUND('Scoring Method'!$B$2*F979/10,1)</x:f>
        <x:v>0</x:v>
      </x:c>
      <x:c r="Q979" s="37" t="n">
        <x:f>ROUND(MIN('Scoring Method'!$B$3,10*G979),1)</x:f>
        <x:v>0</x:v>
      </x:c>
      <x:c r="R979" s="37" t="n">
        <x:f>IF(H979="",0,ROUND('Scoring Method'!$B$4*(101-H979)/100,1))</x:f>
        <x:v>0</x:v>
      </x:c>
      <x:c r="S979" s="37" t="n">
        <x:f>ROUND(IF(I979="",0,7.5*MIN(1,LN(1+I979)/LN(1+'Scoring Method'!$B$10)))+7.5*LN(1+J979)/LN(1+'Scoring Method'!$B$9),1)</x:f>
        <x:v>9.4</x:v>
      </x:c>
      <x:c r="T979" s="37" t="n">
        <x:f>SUM(K979:O979)</x:f>
        <x:v>3</x:v>
      </x:c>
      <x:c r="U979" s="37" t="n">
        <x:f>ROUND(SUM(P979:T979),1)</x:f>
        <x:v>12.4</x:v>
      </x:c>
      <x:c r="V979" s="32"/>
      <x:c r="W979" s="32" t="str">
        <x:v>연도 등록</x:v>
      </x:c>
    </x:row>
    <x:row r="980" ht="24" customHeight="1">
      <x:c r="A980" s="32" t="n">
        <x:v>976</x:v>
      </x:c>
      <x:c r="B980" s="32" t="str">
        <x:v>채털리 부인의 연인(Lady Chatterley's Lover)</x:v>
      </x:c>
      <x:c r="C980" s="32" t="str">
        <x:v>데이비드 허버트 리처즈 로렌스 (David Herbert Richards Lawrence)</x:v>
      </x:c>
      <x:c r="D980" s="32" t="str">
        <x:v>소설·단편소설</x:v>
      </x:c>
      <x:c r="E980" s="32" t="n">
        <x:v>1928</x:v>
      </x:c>
      <x:c r="F980" s="32" t="n">
        <x:v>0</x:v>
      </x:c>
      <x:c r="G980" s="32" t="n">
        <x:v>0</x:v>
      </x:c>
      <x:c r="H980" s="32"/>
      <x:c r="I980" s="32" t="n">
        <x:f>IF(E980="","",MAX(0,'Scoring Method'!$B$11-E980-IF(E980&lt;0,1,0)))</x:f>
        <x:v>98</x:v>
      </x:c>
      <x:c r="J980" s="32" t="n">
        <x:v>6</x:v>
      </x:c>
      <x:c r="K980" s="32" t="n">
        <x:v>1</x:v>
      </x:c>
      <x:c r="L980" s="32" t="n">
        <x:v>1</x:v>
      </x:c>
      <x:c r="M980" s="32" t="n">
        <x:v>0</x:v>
      </x:c>
      <x:c r="N980" s="32" t="n">
        <x:v>0</x:v>
      </x:c>
      <x:c r="O980" s="32" t="n">
        <x:v>1</x:v>
      </x:c>
      <x:c r="P980" s="37" t="n">
        <x:f>ROUND('Scoring Method'!$B$2*F980/10,1)</x:f>
        <x:v>0</x:v>
      </x:c>
      <x:c r="Q980" s="37" t="n">
        <x:f>ROUND(MIN('Scoring Method'!$B$3,10*G980),1)</x:f>
        <x:v>0</x:v>
      </x:c>
      <x:c r="R980" s="37" t="n">
        <x:f>IF(H980="",0,ROUND('Scoring Method'!$B$4*(101-H980)/100,1))</x:f>
        <x:v>0</x:v>
      </x:c>
      <x:c r="S980" s="37" t="n">
        <x:f>ROUND(IF(I980="",0,7.5*MIN(1,LN(1+I980)/LN(1+'Scoring Method'!$B$10)))+7.5*LN(1+J980)/LN(1+'Scoring Method'!$B$9),1)</x:f>
        <x:v>10.4</x:v>
      </x:c>
      <x:c r="T980" s="37" t="n">
        <x:f>SUM(K980:O980)</x:f>
        <x:v>3</x:v>
      </x:c>
      <x:c r="U980" s="37" t="n">
        <x:f>ROUND(SUM(P980:T980),1)</x:f>
        <x:v>13.4</x:v>
      </x:c>
      <x:c r="V980" s="32"/>
      <x:c r="W980" s="32" t="str">
        <x:v>연도 등록</x:v>
      </x:c>
    </x:row>
    <x:row r="981" ht="24" customHeight="1">
      <x:c r="A981" s="32" t="n">
        <x:v>977</x:v>
      </x:c>
      <x:c r="B981" s="32" t="str">
        <x:v>최소한의 노벨경제학상</x:v>
      </x:c>
      <x:c r="C981" s="32" t="str">
        <x:v>김나영</x:v>
      </x:c>
      <x:c r="D981" s="32" t="str">
        <x:v>경제</x:v>
      </x:c>
      <x:c r="E981" s="32" t="n">
        <x:v>2026</x:v>
      </x:c>
      <x:c r="F981" s="32" t="n">
        <x:v>0</x:v>
      </x:c>
      <x:c r="G981" s="32" t="n">
        <x:v>0</x:v>
      </x:c>
      <x:c r="H981" s="32"/>
      <x:c r="I981" s="32" t="n">
        <x:f>IF(E981="","",MAX(0,'Scoring Method'!$B$11-E981-IF(E981&lt;0,1,0)))</x:f>
        <x:v>0</x:v>
      </x:c>
      <x:c r="J981" s="32" t="n">
        <x:v>6</x:v>
      </x:c>
      <x:c r="K981" s="32" t="n">
        <x:v>1</x:v>
      </x:c>
      <x:c r="L981" s="32" t="n">
        <x:v>1</x:v>
      </x:c>
      <x:c r="M981" s="32" t="n">
        <x:v>0</x:v>
      </x:c>
      <x:c r="N981" s="32" t="n">
        <x:v>0</x:v>
      </x:c>
      <x:c r="O981" s="32" t="n">
        <x:v>1</x:v>
      </x:c>
      <x:c r="P981" s="37" t="n">
        <x:f>ROUND('Scoring Method'!$B$2*F981/10,1)</x:f>
        <x:v>0</x:v>
      </x:c>
      <x:c r="Q981" s="37" t="n">
        <x:f>ROUND(MIN('Scoring Method'!$B$3,10*G981),1)</x:f>
        <x:v>0</x:v>
      </x:c>
      <x:c r="R981" s="37" t="n">
        <x:f>IF(H981="",0,ROUND('Scoring Method'!$B$4*(101-H981)/100,1))</x:f>
        <x:v>0</x:v>
      </x:c>
      <x:c r="S981" s="37" t="n">
        <x:f>ROUND(IF(I981="",0,7.5*MIN(1,LN(1+I981)/LN(1+'Scoring Method'!$B$10)))+7.5*LN(1+J981)/LN(1+'Scoring Method'!$B$9),1)</x:f>
        <x:v>4.9</x:v>
      </x:c>
      <x:c r="T981" s="37" t="n">
        <x:f>SUM(K981:O981)</x:f>
        <x:v>3</x:v>
      </x:c>
      <x:c r="U981" s="37" t="n">
        <x:f>ROUND(SUM(P981:T981),1)</x:f>
        <x:v>7.9</x:v>
      </x:c>
      <x:c r="V981" s="32"/>
      <x:c r="W981" s="32" t="str">
        <x:v>연도 등록</x:v>
      </x:c>
    </x:row>
    <x:row r="982" ht="24" customHeight="1">
      <x:c r="A982" s="32" t="n">
        <x:v>978</x:v>
      </x:c>
      <x:c r="B982" s="32" t="str">
        <x:v>도둑맞은 편지(The Purloined Letter)</x:v>
      </x:c>
      <x:c r="C982" s="32" t="str">
        <x:v>에드거 앨런 포(Edgar Allan Poe)</x:v>
      </x:c>
      <x:c r="D982" s="32" t="str">
        <x:v>소설·단편소설</x:v>
      </x:c>
      <x:c r="E982" s="32" t="n">
        <x:v>2018</x:v>
      </x:c>
      <x:c r="F982" s="32" t="n">
        <x:v>0</x:v>
      </x:c>
      <x:c r="G982" s="32" t="n">
        <x:v>0</x:v>
      </x:c>
      <x:c r="H982" s="32"/>
      <x:c r="I982" s="32" t="n">
        <x:f>IF(E982="","",MAX(0,'Scoring Method'!$B$11-E982-IF(E982&lt;0,1,0)))</x:f>
        <x:v>8</x:v>
      </x:c>
      <x:c r="J982" s="32" t="n">
        <x:v>5</x:v>
      </x:c>
      <x:c r="K982" s="32" t="n">
        <x:v>1</x:v>
      </x:c>
      <x:c r="L982" s="32" t="n">
        <x:v>1</x:v>
      </x:c>
      <x:c r="M982" s="32" t="n">
        <x:v>0</x:v>
      </x:c>
      <x:c r="N982" s="32" t="n">
        <x:v>0</x:v>
      </x:c>
      <x:c r="O982" s="32" t="n">
        <x:v>1</x:v>
      </x:c>
      <x:c r="P982" s="37" t="n">
        <x:f>ROUND('Scoring Method'!$B$2*F982/10,1)</x:f>
        <x:v>0</x:v>
      </x:c>
      <x:c r="Q982" s="37" t="n">
        <x:f>ROUND(MIN('Scoring Method'!$B$3,10*G982),1)</x:f>
        <x:v>0</x:v>
      </x:c>
      <x:c r="R982" s="37" t="n">
        <x:f>IF(H982="",0,ROUND('Scoring Method'!$B$4*(101-H982)/100,1))</x:f>
        <x:v>0</x:v>
      </x:c>
      <x:c r="S982" s="37" t="n">
        <x:f>ROUND(IF(I982="",0,7.5*MIN(1,LN(1+I982)/LN(1+'Scoring Method'!$B$10)))+7.5*LN(1+J982)/LN(1+'Scoring Method'!$B$9),1)</x:f>
        <x:v>7.1</x:v>
      </x:c>
      <x:c r="T982" s="37" t="n">
        <x:f>SUM(K982:O982)</x:f>
        <x:v>3</x:v>
      </x:c>
      <x:c r="U982" s="37" t="n">
        <x:f>ROUND(SUM(P982:T982),1)</x:f>
        <x:v>10.1</x:v>
      </x:c>
      <x:c r="V982" s="32"/>
      <x:c r="W982" s="32" t="str">
        <x:v>연도 등록</x:v>
      </x:c>
    </x:row>
    <x:row r="983" ht="24" customHeight="1">
      <x:c r="A983" s="32" t="n">
        <x:v>979</x:v>
      </x:c>
      <x:c r="B983" s="32" t="str">
        <x:v>서방의 패배</x:v>
      </x:c>
      <x:c r="C983" s="32" t="str">
        <x:v>에마뉘엘 토드 (Emmanuel Todd)</x:v>
      </x:c>
      <x:c r="D983" s="32" t="str">
        <x:v>기타</x:v>
      </x:c>
      <x:c r="E983" s="32" t="n">
        <x:v>2026</x:v>
      </x:c>
      <x:c r="F983" s="32" t="n">
        <x:v>0</x:v>
      </x:c>
      <x:c r="G983" s="32" t="n">
        <x:v>0</x:v>
      </x:c>
      <x:c r="H983" s="32"/>
      <x:c r="I983" s="32" t="n">
        <x:f>IF(E983="","",MAX(0,'Scoring Method'!$B$11-E983-IF(E983&lt;0,1,0)))</x:f>
        <x:v>0</x:v>
      </x:c>
      <x:c r="J983" s="32" t="n">
        <x:v>3</x:v>
      </x:c>
      <x:c r="K983" s="32" t="n">
        <x:v>1</x:v>
      </x:c>
      <x:c r="L983" s="32" t="n">
        <x:v>1</x:v>
      </x:c>
      <x:c r="M983" s="32" t="n">
        <x:v>0</x:v>
      </x:c>
      <x:c r="N983" s="32" t="n">
        <x:v>0</x:v>
      </x:c>
      <x:c r="O983" s="32" t="n">
        <x:v>1</x:v>
      </x:c>
      <x:c r="P983" s="37" t="n">
        <x:f>ROUND('Scoring Method'!$B$2*F983/10,1)</x:f>
        <x:v>0</x:v>
      </x:c>
      <x:c r="Q983" s="37" t="n">
        <x:f>ROUND(MIN('Scoring Method'!$B$3,10*G983),1)</x:f>
        <x:v>0</x:v>
      </x:c>
      <x:c r="R983" s="37" t="n">
        <x:f>IF(H983="",0,ROUND('Scoring Method'!$B$4*(101-H983)/100,1))</x:f>
        <x:v>0</x:v>
      </x:c>
      <x:c r="S983" s="37" t="n">
        <x:f>ROUND(IF(I983="",0,7.5*MIN(1,LN(1+I983)/LN(1+'Scoring Method'!$B$10)))+7.5*LN(1+J983)/LN(1+'Scoring Method'!$B$9),1)</x:f>
        <x:v>3.5</x:v>
      </x:c>
      <x:c r="T983" s="37" t="n">
        <x:f>SUM(K983:O983)</x:f>
        <x:v>3</x:v>
      </x:c>
      <x:c r="U983" s="37" t="n">
        <x:f>ROUND(SUM(P983:T983),1)</x:f>
        <x:v>6.5</x:v>
      </x:c>
      <x:c r="V983" s="32"/>
      <x:c r="W983" s="32" t="str">
        <x:v>연도 등록</x:v>
      </x:c>
    </x:row>
    <x:row r="984" ht="24" customHeight="1">
      <x:c r="A984" s="32" t="n">
        <x:v>980</x:v>
      </x:c>
      <x:c r="B984" s="32" t="str">
        <x:v>동양철학의 심층분석</x:v>
      </x:c>
      <x:c r="C984" s="32" t="str">
        <x:v>이즈츠 도시히코 (Toshihiko Izutsu)</x:v>
      </x:c>
      <x:c r="D984" s="32" t="str">
        <x:v>철학</x:v>
      </x:c>
      <x:c r="E984" s="32" t="n">
        <x:v>1991</x:v>
      </x:c>
      <x:c r="F984" s="32" t="n">
        <x:v>0</x:v>
      </x:c>
      <x:c r="G984" s="32" t="n">
        <x:v>0</x:v>
      </x:c>
      <x:c r="H984" s="32"/>
      <x:c r="I984" s="32" t="n">
        <x:f>IF(E984="","",MAX(0,'Scoring Method'!$B$11-E984-IF(E984&lt;0,1,0)))</x:f>
        <x:v>35</x:v>
      </x:c>
      <x:c r="J984" s="32" t="n">
        <x:v>3</x:v>
      </x:c>
      <x:c r="K984" s="32" t="n">
        <x:v>1</x:v>
      </x:c>
      <x:c r="L984" s="32" t="n">
        <x:v>1</x:v>
      </x:c>
      <x:c r="M984" s="32" t="n">
        <x:v>0</x:v>
      </x:c>
      <x:c r="N984" s="32" t="n">
        <x:v>0</x:v>
      </x:c>
      <x:c r="O984" s="32" t="n">
        <x:v>1</x:v>
      </x:c>
      <x:c r="P984" s="37" t="n">
        <x:f>ROUND('Scoring Method'!$B$2*F984/10,1)</x:f>
        <x:v>0</x:v>
      </x:c>
      <x:c r="Q984" s="37" t="n">
        <x:f>ROUND(MIN('Scoring Method'!$B$3,10*G984),1)</x:f>
        <x:v>0</x:v>
      </x:c>
      <x:c r="R984" s="37" t="n">
        <x:f>IF(H984="",0,ROUND('Scoring Method'!$B$4*(101-H984)/100,1))</x:f>
        <x:v>0</x:v>
      </x:c>
      <x:c r="S984" s="37" t="n">
        <x:f>ROUND(IF(I984="",0,7.5*MIN(1,LN(1+I984)/LN(1+'Scoring Method'!$B$10)))+7.5*LN(1+J984)/LN(1+'Scoring Method'!$B$9),1)</x:f>
        <x:v>7.8</x:v>
      </x:c>
      <x:c r="T984" s="37" t="n">
        <x:f>SUM(K984:O984)</x:f>
        <x:v>3</x:v>
      </x:c>
      <x:c r="U984" s="37" t="n">
        <x:f>ROUND(SUM(P984:T984),1)</x:f>
        <x:v>10.8</x:v>
      </x:c>
      <x:c r="V984" s="32"/>
      <x:c r="W984" s="32" t="str">
        <x:v>연도 등록</x:v>
      </x:c>
    </x:row>
    <x:row r="985" ht="24" customHeight="1">
      <x:c r="A985" s="32" t="n">
        <x:v>981</x:v>
      </x:c>
      <x:c r="B985" s="32" t="str">
        <x:v>모르그가의 살인(The Murders in the Rue Morgue)</x:v>
      </x:c>
      <x:c r="C985" s="32" t="str">
        <x:v>에드거 앨런 포(Edgar Allan Poe)</x:v>
      </x:c>
      <x:c r="D985" s="32" t="str">
        <x:v>소설·단편소설</x:v>
      </x:c>
      <x:c r="E985" s="32" t="n">
        <x:v>1841</x:v>
      </x:c>
      <x:c r="F985" s="32" t="n">
        <x:v>0</x:v>
      </x:c>
      <x:c r="G985" s="32" t="n">
        <x:v>0</x:v>
      </x:c>
      <x:c r="H985" s="32"/>
      <x:c r="I985" s="32" t="n">
        <x:f>IF(E985="","",MAX(0,'Scoring Method'!$B$11-E985-IF(E985&lt;0,1,0)))</x:f>
        <x:v>185</x:v>
      </x:c>
      <x:c r="J985" s="32" t="n">
        <x:v>6</x:v>
      </x:c>
      <x:c r="K985" s="32" t="n">
        <x:v>1</x:v>
      </x:c>
      <x:c r="L985" s="32" t="n">
        <x:v>1</x:v>
      </x:c>
      <x:c r="M985" s="32" t="n">
        <x:v>0</x:v>
      </x:c>
      <x:c r="N985" s="32" t="n">
        <x:v>0</x:v>
      </x:c>
      <x:c r="O985" s="32" t="n">
        <x:v>1</x:v>
      </x:c>
      <x:c r="P985" s="37" t="n">
        <x:f>ROUND('Scoring Method'!$B$2*F985/10,1)</x:f>
        <x:v>0</x:v>
      </x:c>
      <x:c r="Q985" s="37" t="n">
        <x:f>ROUND(MIN('Scoring Method'!$B$3,10*G985),1)</x:f>
        <x:v>0</x:v>
      </x:c>
      <x:c r="R985" s="37" t="n">
        <x:f>IF(H985="",0,ROUND('Scoring Method'!$B$4*(101-H985)/100,1))</x:f>
        <x:v>0</x:v>
      </x:c>
      <x:c r="S985" s="37" t="n">
        <x:f>ROUND(IF(I985="",0,7.5*MIN(1,LN(1+I985)/LN(1+'Scoring Method'!$B$10)))+7.5*LN(1+J985)/LN(1+'Scoring Method'!$B$9),1)</x:f>
        <x:v>11.2</x:v>
      </x:c>
      <x:c r="T985" s="37" t="n">
        <x:f>SUM(K985:O985)</x:f>
        <x:v>3</x:v>
      </x:c>
      <x:c r="U985" s="37" t="n">
        <x:f>ROUND(SUM(P985:T985),1)</x:f>
        <x:v>14.2</x:v>
      </x:c>
      <x:c r="V985" s="32"/>
      <x:c r="W985" s="32" t="str">
        <x:v>연도 등록</x:v>
      </x:c>
    </x:row>
    <x:row r="986" ht="24" customHeight="1">
      <x:c r="A986" s="32" t="n">
        <x:v>982</x:v>
      </x:c>
      <x:c r="B986" s="32" t="str">
        <x:v>트라이브즈(Tribes)</x:v>
      </x:c>
      <x:c r="C986" s="32" t="str">
        <x:v>세스 고딘 (Seth Godin)</x:v>
      </x:c>
      <x:c r="D986" s="32" t="str">
        <x:v>경제</x:v>
      </x:c>
      <x:c r="E986" s="32" t="n">
        <x:v>2026</x:v>
      </x:c>
      <x:c r="F986" s="32" t="n">
        <x:v>0</x:v>
      </x:c>
      <x:c r="G986" s="32" t="n">
        <x:v>0</x:v>
      </x:c>
      <x:c r="H986" s="32"/>
      <x:c r="I986" s="32" t="n">
        <x:f>IF(E986="","",MAX(0,'Scoring Method'!$B$11-E986-IF(E986&lt;0,1,0)))</x:f>
        <x:v>0</x:v>
      </x:c>
      <x:c r="J986" s="32" t="n">
        <x:v>6</x:v>
      </x:c>
      <x:c r="K986" s="32" t="n">
        <x:v>1</x:v>
      </x:c>
      <x:c r="L986" s="32" t="n">
        <x:v>1</x:v>
      </x:c>
      <x:c r="M986" s="32" t="n">
        <x:v>0</x:v>
      </x:c>
      <x:c r="N986" s="32" t="n">
        <x:v>0</x:v>
      </x:c>
      <x:c r="O986" s="32" t="n">
        <x:v>1</x:v>
      </x:c>
      <x:c r="P986" s="37" t="n">
        <x:f>ROUND('Scoring Method'!$B$2*F986/10,1)</x:f>
        <x:v>0</x:v>
      </x:c>
      <x:c r="Q986" s="37" t="n">
        <x:f>ROUND(MIN('Scoring Method'!$B$3,10*G986),1)</x:f>
        <x:v>0</x:v>
      </x:c>
      <x:c r="R986" s="37" t="n">
        <x:f>IF(H986="",0,ROUND('Scoring Method'!$B$4*(101-H986)/100,1))</x:f>
        <x:v>0</x:v>
      </x:c>
      <x:c r="S986" s="37" t="n">
        <x:f>ROUND(IF(I986="",0,7.5*MIN(1,LN(1+I986)/LN(1+'Scoring Method'!$B$10)))+7.5*LN(1+J986)/LN(1+'Scoring Method'!$B$9),1)</x:f>
        <x:v>4.9</x:v>
      </x:c>
      <x:c r="T986" s="37" t="n">
        <x:f>SUM(K986:O986)</x:f>
        <x:v>3</x:v>
      </x:c>
      <x:c r="U986" s="37" t="n">
        <x:f>ROUND(SUM(P986:T986),1)</x:f>
        <x:v>7.9</x:v>
      </x:c>
      <x:c r="V986" s="32"/>
      <x:c r="W986" s="32" t="str">
        <x:v>연도 등록</x:v>
      </x:c>
    </x:row>
    <x:row r="987" ht="24" customHeight="1">
      <x:c r="A987" s="32" t="n">
        <x:v>983</x:v>
      </x:c>
      <x:c r="B987" s="32" t="str">
        <x:v>세상은 실제로 어떻게 돌아가는가(How the World Really Works)</x:v>
      </x:c>
      <x:c r="C987" s="32" t="str">
        <x:v>바츨라프 스밀 (Vaclav Smil)</x:v>
      </x:c>
      <x:c r="D987" s="32" t="str">
        <x:v>기타</x:v>
      </x:c>
      <x:c r="E987" s="32" t="n">
        <x:v>2023</x:v>
      </x:c>
      <x:c r="F987" s="32" t="n">
        <x:v>0</x:v>
      </x:c>
      <x:c r="G987" s="32" t="n">
        <x:v>0</x:v>
      </x:c>
      <x:c r="H987" s="32"/>
      <x:c r="I987" s="32" t="n">
        <x:f>IF(E987="","",MAX(0,'Scoring Method'!$B$11-E987-IF(E987&lt;0,1,0)))</x:f>
        <x:v>3</x:v>
      </x:c>
      <x:c r="J987" s="32" t="n">
        <x:v>3</x:v>
      </x:c>
      <x:c r="K987" s="32" t="n">
        <x:v>1</x:v>
      </x:c>
      <x:c r="L987" s="32" t="n">
        <x:v>1</x:v>
      </x:c>
      <x:c r="M987" s="32" t="n">
        <x:v>0</x:v>
      </x:c>
      <x:c r="N987" s="32" t="n">
        <x:v>0</x:v>
      </x:c>
      <x:c r="O987" s="32" t="n">
        <x:v>1</x:v>
      </x:c>
      <x:c r="P987" s="37" t="n">
        <x:f>ROUND('Scoring Method'!$B$2*F987/10,1)</x:f>
        <x:v>0</x:v>
      </x:c>
      <x:c r="Q987" s="37" t="n">
        <x:f>ROUND(MIN('Scoring Method'!$B$3,10*G987),1)</x:f>
        <x:v>0</x:v>
      </x:c>
      <x:c r="R987" s="37" t="n">
        <x:f>IF(H987="",0,ROUND('Scoring Method'!$B$4*(101-H987)/100,1))</x:f>
        <x:v>0</x:v>
      </x:c>
      <x:c r="S987" s="37" t="n">
        <x:f>ROUND(IF(I987="",0,7.5*MIN(1,LN(1+I987)/LN(1+'Scoring Method'!$B$10)))+7.5*LN(1+J987)/LN(1+'Scoring Method'!$B$9),1)</x:f>
        <x:v>5.1</x:v>
      </x:c>
      <x:c r="T987" s="37" t="n">
        <x:f>SUM(K987:O987)</x:f>
        <x:v>3</x:v>
      </x:c>
      <x:c r="U987" s="37" t="n">
        <x:f>ROUND(SUM(P987:T987),1)</x:f>
        <x:v>8.1</x:v>
      </x:c>
      <x:c r="V987" s="32"/>
      <x:c r="W987" s="32" t="str">
        <x:v>연도 등록</x:v>
      </x:c>
    </x:row>
    <x:row r="988" ht="24" customHeight="1">
      <x:c r="A988" s="32" t="n">
        <x:v>984</x:v>
      </x:c>
      <x:c r="B988" s="32" t="str">
        <x:v>단종애사</x:v>
      </x:c>
      <x:c r="C988" s="32" t="str">
        <x:v>이광수 (Yi Kwang-su)</x:v>
      </x:c>
      <x:c r="D988" s="32" t="str">
        <x:v>소설·단편소설</x:v>
      </x:c>
      <x:c r="E988" s="32" t="n">
        <x:v>1928</x:v>
      </x:c>
      <x:c r="F988" s="32" t="n">
        <x:v>0</x:v>
      </x:c>
      <x:c r="G988" s="32" t="n">
        <x:v>0</x:v>
      </x:c>
      <x:c r="H988" s="32"/>
      <x:c r="I988" s="32" t="n">
        <x:f>IF(E988="","",MAX(0,'Scoring Method'!$B$11-E988-IF(E988&lt;0,1,0)))</x:f>
        <x:v>98</x:v>
      </x:c>
      <x:c r="J988" s="32" t="n">
        <x:v>6</x:v>
      </x:c>
      <x:c r="K988" s="32" t="n">
        <x:v>1</x:v>
      </x:c>
      <x:c r="L988" s="32" t="n">
        <x:v>1</x:v>
      </x:c>
      <x:c r="M988" s="32" t="n">
        <x:v>0</x:v>
      </x:c>
      <x:c r="N988" s="32" t="n">
        <x:v>0</x:v>
      </x:c>
      <x:c r="O988" s="32" t="n">
        <x:v>1</x:v>
      </x:c>
      <x:c r="P988" s="37" t="n">
        <x:f>ROUND('Scoring Method'!$B$2*F988/10,1)</x:f>
        <x:v>0</x:v>
      </x:c>
      <x:c r="Q988" s="37" t="n">
        <x:f>ROUND(MIN('Scoring Method'!$B$3,10*G988),1)</x:f>
        <x:v>0</x:v>
      </x:c>
      <x:c r="R988" s="37" t="n">
        <x:f>IF(H988="",0,ROUND('Scoring Method'!$B$4*(101-H988)/100,1))</x:f>
        <x:v>0</x:v>
      </x:c>
      <x:c r="S988" s="37" t="n">
        <x:f>ROUND(IF(I988="",0,7.5*MIN(1,LN(1+I988)/LN(1+'Scoring Method'!$B$10)))+7.5*LN(1+J988)/LN(1+'Scoring Method'!$B$9),1)</x:f>
        <x:v>10.4</x:v>
      </x:c>
      <x:c r="T988" s="37" t="n">
        <x:f>SUM(K988:O988)</x:f>
        <x:v>3</x:v>
      </x:c>
      <x:c r="U988" s="37" t="n">
        <x:f>ROUND(SUM(P988:T988),1)</x:f>
        <x:v>13.4</x:v>
      </x:c>
      <x:c r="V988" s="32"/>
      <x:c r="W988" s="32" t="str">
        <x:v>연도 등록</x:v>
      </x:c>
    </x:row>
    <x:row r="989" ht="24" customHeight="1">
      <x:c r="A989" s="32" t="n">
        <x:v>985</x:v>
      </x:c>
      <x:c r="B989" s="32" t="str">
        <x:v>악의 번영</x:v>
      </x:c>
      <x:c r="C989" s="32" t="str">
        <x:v>다니엘 코엔 (Daniel Cohen)</x:v>
      </x:c>
      <x:c r="D989" s="32" t="str">
        <x:v>경제</x:v>
      </x:c>
      <x:c r="E989" s="32" t="n">
        <x:v>2010</x:v>
      </x:c>
      <x:c r="F989" s="32" t="n">
        <x:v>0</x:v>
      </x:c>
      <x:c r="G989" s="32" t="n">
        <x:v>0</x:v>
      </x:c>
      <x:c r="H989" s="32"/>
      <x:c r="I989" s="32" t="n">
        <x:f>IF(E989="","",MAX(0,'Scoring Method'!$B$11-E989-IF(E989&lt;0,1,0)))</x:f>
        <x:v>16</x:v>
      </x:c>
      <x:c r="J989" s="32" t="n">
        <x:v>6</x:v>
      </x:c>
      <x:c r="K989" s="32" t="n">
        <x:v>1</x:v>
      </x:c>
      <x:c r="L989" s="32" t="n">
        <x:v>1</x:v>
      </x:c>
      <x:c r="M989" s="32" t="n">
        <x:v>0</x:v>
      </x:c>
      <x:c r="N989" s="32" t="n">
        <x:v>0</x:v>
      </x:c>
      <x:c r="O989" s="32" t="n">
        <x:v>1</x:v>
      </x:c>
      <x:c r="P989" s="37" t="n">
        <x:f>ROUND('Scoring Method'!$B$2*F989/10,1)</x:f>
        <x:v>0</x:v>
      </x:c>
      <x:c r="Q989" s="37" t="n">
        <x:f>ROUND(MIN('Scoring Method'!$B$3,10*G989),1)</x:f>
        <x:v>0</x:v>
      </x:c>
      <x:c r="R989" s="37" t="n">
        <x:f>IF(H989="",0,ROUND('Scoring Method'!$B$4*(101-H989)/100,1))</x:f>
        <x:v>0</x:v>
      </x:c>
      <x:c r="S989" s="37" t="n">
        <x:f>ROUND(IF(I989="",0,7.5*MIN(1,LN(1+I989)/LN(1+'Scoring Method'!$B$10)))+7.5*LN(1+J989)/LN(1+'Scoring Method'!$B$9),1)</x:f>
        <x:v>8.3</x:v>
      </x:c>
      <x:c r="T989" s="37" t="n">
        <x:f>SUM(K989:O989)</x:f>
        <x:v>3</x:v>
      </x:c>
      <x:c r="U989" s="37" t="n">
        <x:f>ROUND(SUM(P989:T989),1)</x:f>
        <x:v>11.3</x:v>
      </x:c>
      <x:c r="V989" s="32"/>
      <x:c r="W989" s="32" t="str">
        <x:v>연도 등록</x:v>
      </x:c>
    </x:row>
    <x:row r="990" ht="24" customHeight="1">
      <x:c r="A990" s="32" t="n">
        <x:v>986</x:v>
      </x:c>
      <x:c r="B990" s="32" t="str">
        <x:v>인간이란 무엇인가(Man, the Unknown)</x:v>
      </x:c>
      <x:c r="C990" s="32" t="str">
        <x:v>알렉시스 카렐 (Alexis Carrel)</x:v>
      </x:c>
      <x:c r="D990" s="32" t="str">
        <x:v>기타</x:v>
      </x:c>
      <x:c r="E990" s="32" t="n">
        <x:v>1935</x:v>
      </x:c>
      <x:c r="F990" s="32" t="n">
        <x:v>0</x:v>
      </x:c>
      <x:c r="G990" s="32" t="n">
        <x:v>0</x:v>
      </x:c>
      <x:c r="H990" s="32"/>
      <x:c r="I990" s="32" t="n">
        <x:f>IF(E990="","",MAX(0,'Scoring Method'!$B$11-E990-IF(E990&lt;0,1,0)))</x:f>
        <x:v>91</x:v>
      </x:c>
      <x:c r="J990" s="32" t="n">
        <x:v>5</x:v>
      </x:c>
      <x:c r="K990" s="32" t="n">
        <x:v>1</x:v>
      </x:c>
      <x:c r="L990" s="32" t="n">
        <x:v>1</x:v>
      </x:c>
      <x:c r="M990" s="32" t="n">
        <x:v>0</x:v>
      </x:c>
      <x:c r="N990" s="32" t="n">
        <x:v>0</x:v>
      </x:c>
      <x:c r="O990" s="32" t="n">
        <x:v>1</x:v>
      </x:c>
      <x:c r="P990" s="37" t="n">
        <x:f>ROUND('Scoring Method'!$B$2*F990/10,1)</x:f>
        <x:v>0</x:v>
      </x:c>
      <x:c r="Q990" s="37" t="n">
        <x:f>ROUND(MIN('Scoring Method'!$B$3,10*G990),1)</x:f>
        <x:v>0</x:v>
      </x:c>
      <x:c r="R990" s="37" t="n">
        <x:f>IF(H990="",0,ROUND('Scoring Method'!$B$4*(101-H990)/100,1))</x:f>
        <x:v>0</x:v>
      </x:c>
      <x:c r="S990" s="37" t="n">
        <x:f>ROUND(IF(I990="",0,7.5*MIN(1,LN(1+I990)/LN(1+'Scoring Method'!$B$10)))+7.5*LN(1+J990)/LN(1+'Scoring Method'!$B$9),1)</x:f>
        <x:v>9.9</x:v>
      </x:c>
      <x:c r="T990" s="37" t="n">
        <x:f>SUM(K990:O990)</x:f>
        <x:v>3</x:v>
      </x:c>
      <x:c r="U990" s="37" t="n">
        <x:f>ROUND(SUM(P990:T990),1)</x:f>
        <x:v>12.9</x:v>
      </x:c>
      <x:c r="V990" s="32"/>
      <x:c r="W990" s="32" t="str">
        <x:v>연도 등록</x:v>
      </x:c>
    </x:row>
    <x:row r="991" ht="24" customHeight="1">
      <x:c r="A991" s="32" t="n">
        <x:v>987</x:v>
      </x:c>
      <x:c r="B991" s="32" t="str">
        <x:v>양동휴의 경제사 산책</x:v>
      </x:c>
      <x:c r="C991" s="32" t="str">
        <x:v>양동휴</x:v>
      </x:c>
      <x:c r="D991" s="32" t="str">
        <x:v>경제</x:v>
      </x:c>
      <x:c r="E991" s="32" t="n">
        <x:v>2007</x:v>
      </x:c>
      <x:c r="F991" s="32" t="n">
        <x:v>0</x:v>
      </x:c>
      <x:c r="G991" s="32" t="n">
        <x:v>0</x:v>
      </x:c>
      <x:c r="H991" s="32"/>
      <x:c r="I991" s="32" t="n">
        <x:f>IF(E991="","",MAX(0,'Scoring Method'!$B$11-E991-IF(E991&lt;0,1,0)))</x:f>
        <x:v>19</x:v>
      </x:c>
      <x:c r="J991" s="32" t="n">
        <x:v>4</x:v>
      </x:c>
      <x:c r="K991" s="32" t="n">
        <x:v>1</x:v>
      </x:c>
      <x:c r="L991" s="32" t="n">
        <x:v>1</x:v>
      </x:c>
      <x:c r="M991" s="32" t="n">
        <x:v>0</x:v>
      </x:c>
      <x:c r="N991" s="32" t="n">
        <x:v>0</x:v>
      </x:c>
      <x:c r="O991" s="32" t="n">
        <x:v>1</x:v>
      </x:c>
      <x:c r="P991" s="37" t="n">
        <x:f>ROUND('Scoring Method'!$B$2*F991/10,1)</x:f>
        <x:v>0</x:v>
      </x:c>
      <x:c r="Q991" s="37" t="n">
        <x:f>ROUND(MIN('Scoring Method'!$B$3,10*G991),1)</x:f>
        <x:v>0</x:v>
      </x:c>
      <x:c r="R991" s="37" t="n">
        <x:f>IF(H991="",0,ROUND('Scoring Method'!$B$4*(101-H991)/100,1))</x:f>
        <x:v>0</x:v>
      </x:c>
      <x:c r="S991" s="37" t="n">
        <x:f>ROUND(IF(I991="",0,7.5*MIN(1,LN(1+I991)/LN(1+'Scoring Method'!$B$10)))+7.5*LN(1+J991)/LN(1+'Scoring Method'!$B$9),1)</x:f>
        <x:v>7.6</x:v>
      </x:c>
      <x:c r="T991" s="37" t="n">
        <x:f>SUM(K991:O991)</x:f>
        <x:v>3</x:v>
      </x:c>
      <x:c r="U991" s="37" t="n">
        <x:f>ROUND(SUM(P991:T991),1)</x:f>
        <x:v>10.6</x:v>
      </x:c>
      <x:c r="V991" s="32"/>
      <x:c r="W991" s="32" t="str">
        <x:v>연도 등록</x:v>
      </x:c>
    </x:row>
    <x:row r="992" ht="24" customHeight="1">
      <x:c r="A992" s="32" t="n">
        <x:v>988</x:v>
      </x:c>
      <x:c r="B992" s="32" t="str">
        <x:v>도스토옙스키 번역일기</x:v>
      </x:c>
      <x:c r="C992" s="32" t="str">
        <x:v>김정아 (Kim Jeong-a)</x:v>
      </x:c>
      <x:c r="D992" s="32" t="str">
        <x:v>에세이</x:v>
      </x:c>
      <x:c r="E992" s="32" t="n">
        <x:v>2026</x:v>
      </x:c>
      <x:c r="F992" s="32" t="n">
        <x:v>0</x:v>
      </x:c>
      <x:c r="G992" s="32" t="n">
        <x:v>0</x:v>
      </x:c>
      <x:c r="H992" s="32"/>
      <x:c r="I992" s="32" t="n">
        <x:f>IF(E992="","",MAX(0,'Scoring Method'!$B$11-E992-IF(E992&lt;0,1,0)))</x:f>
        <x:v>0</x:v>
      </x:c>
      <x:c r="J992" s="32" t="n">
        <x:v>7</x:v>
      </x:c>
      <x:c r="K992" s="32" t="n">
        <x:v>1</x:v>
      </x:c>
      <x:c r="L992" s="32" t="n">
        <x:v>1</x:v>
      </x:c>
      <x:c r="M992" s="32" t="n">
        <x:v>0</x:v>
      </x:c>
      <x:c r="N992" s="32" t="n">
        <x:v>0</x:v>
      </x:c>
      <x:c r="O992" s="32" t="n">
        <x:v>1</x:v>
      </x:c>
      <x:c r="P992" s="37" t="n">
        <x:f>ROUND('Scoring Method'!$B$2*F992/10,1)</x:f>
        <x:v>0</x:v>
      </x:c>
      <x:c r="Q992" s="37" t="n">
        <x:f>ROUND(MIN('Scoring Method'!$B$3,10*G992),1)</x:f>
        <x:v>0</x:v>
      </x:c>
      <x:c r="R992" s="37" t="n">
        <x:f>IF(H992="",0,ROUND('Scoring Method'!$B$4*(101-H992)/100,1))</x:f>
        <x:v>0</x:v>
      </x:c>
      <x:c r="S992" s="37" t="n">
        <x:f>ROUND(IF(I992="",0,7.5*MIN(1,LN(1+I992)/LN(1+'Scoring Method'!$B$10)))+7.5*LN(1+J992)/LN(1+'Scoring Method'!$B$9),1)</x:f>
        <x:v>5.2</x:v>
      </x:c>
      <x:c r="T992" s="37" t="n">
        <x:f>SUM(K992:O992)</x:f>
        <x:v>3</x:v>
      </x:c>
      <x:c r="U992" s="37" t="n">
        <x:f>ROUND(SUM(P992:T992),1)</x:f>
        <x:v>8.2</x:v>
      </x:c>
      <x:c r="V992" s="32"/>
      <x:c r="W992" s="32" t="str">
        <x:v>연도 등록</x:v>
      </x:c>
    </x:row>
    <x:row r="993" ht="24" customHeight="1">
      <x:c r="A993" s="32" t="n">
        <x:v>989</x:v>
      </x:c>
      <x:c r="B993" s="32" t="str">
        <x:v>자유와 평등(Free and Equal)</x:v>
      </x:c>
      <x:c r="C993" s="32" t="str">
        <x:v>대니얼 챈들러 (Daniel Chandler)</x:v>
      </x:c>
      <x:c r="D993" s="32" t="str">
        <x:v>철학</x:v>
      </x:c>
      <x:c r="E993" s="32" t="n">
        <x:v>2026</x:v>
      </x:c>
      <x:c r="F993" s="32" t="n">
        <x:v>0</x:v>
      </x:c>
      <x:c r="G993" s="32" t="n">
        <x:v>0</x:v>
      </x:c>
      <x:c r="H993" s="32"/>
      <x:c r="I993" s="32" t="n">
        <x:f>IF(E993="","",MAX(0,'Scoring Method'!$B$11-E993-IF(E993&lt;0,1,0)))</x:f>
        <x:v>0</x:v>
      </x:c>
      <x:c r="J993" s="32" t="n">
        <x:v>6</x:v>
      </x:c>
      <x:c r="K993" s="32" t="n">
        <x:v>1</x:v>
      </x:c>
      <x:c r="L993" s="32" t="n">
        <x:v>1</x:v>
      </x:c>
      <x:c r="M993" s="32" t="n">
        <x:v>0</x:v>
      </x:c>
      <x:c r="N993" s="32" t="n">
        <x:v>0</x:v>
      </x:c>
      <x:c r="O993" s="32" t="n">
        <x:v>1</x:v>
      </x:c>
      <x:c r="P993" s="37" t="n">
        <x:f>ROUND('Scoring Method'!$B$2*F993/10,1)</x:f>
        <x:v>0</x:v>
      </x:c>
      <x:c r="Q993" s="37" t="n">
        <x:f>ROUND(MIN('Scoring Method'!$B$3,10*G993),1)</x:f>
        <x:v>0</x:v>
      </x:c>
      <x:c r="R993" s="37" t="n">
        <x:f>IF(H993="",0,ROUND('Scoring Method'!$B$4*(101-H993)/100,1))</x:f>
        <x:v>0</x:v>
      </x:c>
      <x:c r="S993" s="37" t="n">
        <x:f>ROUND(IF(I993="",0,7.5*MIN(1,LN(1+I993)/LN(1+'Scoring Method'!$B$10)))+7.5*LN(1+J993)/LN(1+'Scoring Method'!$B$9),1)</x:f>
        <x:v>4.9</x:v>
      </x:c>
      <x:c r="T993" s="37" t="n">
        <x:f>SUM(K993:O993)</x:f>
        <x:v>3</x:v>
      </x:c>
      <x:c r="U993" s="37" t="n">
        <x:f>ROUND(SUM(P993:T993),1)</x:f>
        <x:v>7.9</x:v>
      </x:c>
      <x:c r="V993" s="32"/>
      <x:c r="W993" s="32" t="str">
        <x:v>연도 등록</x:v>
      </x:c>
    </x:row>
    <x:row r="994" ht="24" customHeight="1">
      <x:c r="A994" s="32" t="n">
        <x:v>990</x:v>
      </x:c>
      <x:c r="B994" s="32" t="str">
        <x:v>문화의 수수께끼(Cows, Pigs, Wars, and Witches)</x:v>
      </x:c>
      <x:c r="C994" s="32" t="str">
        <x:v>마빈 해리스(Marvin Harris)</x:v>
      </x:c>
      <x:c r="D994" s="32" t="str">
        <x:v>기타</x:v>
      </x:c>
      <x:c r="E994" s="32" t="n">
        <x:v>2017</x:v>
      </x:c>
      <x:c r="F994" s="32" t="n">
        <x:v>0</x:v>
      </x:c>
      <x:c r="G994" s="32" t="n">
        <x:v>0</x:v>
      </x:c>
      <x:c r="H994" s="32"/>
      <x:c r="I994" s="32" t="n">
        <x:f>IF(E994="","",MAX(0,'Scoring Method'!$B$11-E994-IF(E994&lt;0,1,0)))</x:f>
        <x:v>9</x:v>
      </x:c>
      <x:c r="J994" s="32" t="n">
        <x:v>7</x:v>
      </x:c>
      <x:c r="K994" s="32" t="n">
        <x:v>1</x:v>
      </x:c>
      <x:c r="L994" s="32" t="n">
        <x:v>1</x:v>
      </x:c>
      <x:c r="M994" s="32" t="n">
        <x:v>0</x:v>
      </x:c>
      <x:c r="N994" s="32" t="n">
        <x:v>0</x:v>
      </x:c>
      <x:c r="O994" s="32" t="n">
        <x:v>1</x:v>
      </x:c>
      <x:c r="P994" s="37" t="n">
        <x:f>ROUND('Scoring Method'!$B$2*F994/10,1)</x:f>
        <x:v>0</x:v>
      </x:c>
      <x:c r="Q994" s="37" t="n">
        <x:f>ROUND(MIN('Scoring Method'!$B$3,10*G994),1)</x:f>
        <x:v>0</x:v>
      </x:c>
      <x:c r="R994" s="37" t="n">
        <x:f>IF(H994="",0,ROUND('Scoring Method'!$B$4*(101-H994)/100,1))</x:f>
        <x:v>0</x:v>
      </x:c>
      <x:c r="S994" s="37" t="n">
        <x:f>ROUND(IF(I994="",0,7.5*MIN(1,LN(1+I994)/LN(1+'Scoring Method'!$B$10)))+7.5*LN(1+J994)/LN(1+'Scoring Method'!$B$9),1)</x:f>
        <x:v>8</x:v>
      </x:c>
      <x:c r="T994" s="37" t="n">
        <x:f>SUM(K994:O994)</x:f>
        <x:v>3</x:v>
      </x:c>
      <x:c r="U994" s="37" t="n">
        <x:f>ROUND(SUM(P994:T994),1)</x:f>
        <x:v>11</x:v>
      </x:c>
      <x:c r="V994" s="32"/>
      <x:c r="W994" s="32" t="str">
        <x:v>연도 등록</x:v>
      </x:c>
    </x:row>
    <x:row r="995" ht="24" customHeight="1">
      <x:c r="A995" s="32" t="n">
        <x:v>991</x:v>
      </x:c>
      <x:c r="B995" s="32" t="str">
        <x:v>육체의 악마(The Devil in the Flesh)</x:v>
      </x:c>
      <x:c r="C995" s="32" t="str">
        <x:v>레몽 라디게 (Raymond Radiguet)</x:v>
      </x:c>
      <x:c r="D995" s="32" t="str">
        <x:v>소설·단편소설</x:v>
      </x:c>
      <x:c r="E995" s="32" t="n">
        <x:v>1923</x:v>
      </x:c>
      <x:c r="F995" s="32" t="n">
        <x:v>0</x:v>
      </x:c>
      <x:c r="G995" s="32" t="n">
        <x:v>0</x:v>
      </x:c>
      <x:c r="H995" s="32"/>
      <x:c r="I995" s="32" t="n">
        <x:f>IF(E995="","",MAX(0,'Scoring Method'!$B$11-E995-IF(E995&lt;0,1,0)))</x:f>
        <x:v>103</x:v>
      </x:c>
      <x:c r="J995" s="32" t="n">
        <x:v>6</x:v>
      </x:c>
      <x:c r="K995" s="32" t="n">
        <x:v>1</x:v>
      </x:c>
      <x:c r="L995" s="32" t="n">
        <x:v>1</x:v>
      </x:c>
      <x:c r="M995" s="32" t="n">
        <x:v>0</x:v>
      </x:c>
      <x:c r="N995" s="32" t="n">
        <x:v>0</x:v>
      </x:c>
      <x:c r="O995" s="32" t="n">
        <x:v>1</x:v>
      </x:c>
      <x:c r="P995" s="37" t="n">
        <x:f>ROUND('Scoring Method'!$B$2*F995/10,1)</x:f>
        <x:v>0</x:v>
      </x:c>
      <x:c r="Q995" s="37" t="n">
        <x:f>ROUND(MIN('Scoring Method'!$B$3,10*G995),1)</x:f>
        <x:v>0</x:v>
      </x:c>
      <x:c r="R995" s="37" t="n">
        <x:f>IF(H995="",0,ROUND('Scoring Method'!$B$4*(101-H995)/100,1))</x:f>
        <x:v>0</x:v>
      </x:c>
      <x:c r="S995" s="37" t="n">
        <x:f>ROUND(IF(I995="",0,7.5*MIN(1,LN(1+I995)/LN(1+'Scoring Method'!$B$10)))+7.5*LN(1+J995)/LN(1+'Scoring Method'!$B$9),1)</x:f>
        <x:v>10.5</x:v>
      </x:c>
      <x:c r="T995" s="37" t="n">
        <x:f>SUM(K995:O995)</x:f>
        <x:v>3</x:v>
      </x:c>
      <x:c r="U995" s="37" t="n">
        <x:f>ROUND(SUM(P995:T995),1)</x:f>
        <x:v>13.5</x:v>
      </x:c>
      <x:c r="V995" s="32"/>
      <x:c r="W995" s="32" t="str">
        <x:v>연도 등록</x:v>
      </x:c>
    </x:row>
    <x:row r="996" ht="24" customHeight="1">
      <x:c r="A996" s="32" t="n">
        <x:v>992</x:v>
      </x:c>
      <x:c r="B996" s="32" t="str">
        <x:v>내가 만난 외국인들</x:v>
      </x:c>
      <x:c r="C996" s="32" t="str">
        <x:v>오대용</x:v>
      </x:c>
      <x:c r="D996" s="32" t="str">
        <x:v>에세이</x:v>
      </x:c>
      <x:c r="E996" s="32" t="n">
        <x:v>2026</x:v>
      </x:c>
      <x:c r="F996" s="32" t="n">
        <x:v>0</x:v>
      </x:c>
      <x:c r="G996" s="32" t="n">
        <x:v>0</x:v>
      </x:c>
      <x:c r="H996" s="32"/>
      <x:c r="I996" s="32" t="n">
        <x:f>IF(E996="","",MAX(0,'Scoring Method'!$B$11-E996-IF(E996&lt;0,1,0)))</x:f>
        <x:v>0</x:v>
      </x:c>
      <x:c r="J996" s="32" t="n">
        <x:v>6</x:v>
      </x:c>
      <x:c r="K996" s="32" t="n">
        <x:v>1</x:v>
      </x:c>
      <x:c r="L996" s="32" t="n">
        <x:v>1</x:v>
      </x:c>
      <x:c r="M996" s="32" t="n">
        <x:v>0</x:v>
      </x:c>
      <x:c r="N996" s="32" t="n">
        <x:v>0</x:v>
      </x:c>
      <x:c r="O996" s="32" t="n">
        <x:v>1</x:v>
      </x:c>
      <x:c r="P996" s="37" t="n">
        <x:f>ROUND('Scoring Method'!$B$2*F996/10,1)</x:f>
        <x:v>0</x:v>
      </x:c>
      <x:c r="Q996" s="37" t="n">
        <x:f>ROUND(MIN('Scoring Method'!$B$3,10*G996),1)</x:f>
        <x:v>0</x:v>
      </x:c>
      <x:c r="R996" s="37" t="n">
        <x:f>IF(H996="",0,ROUND('Scoring Method'!$B$4*(101-H996)/100,1))</x:f>
        <x:v>0</x:v>
      </x:c>
      <x:c r="S996" s="37" t="n">
        <x:f>ROUND(IF(I996="",0,7.5*MIN(1,LN(1+I996)/LN(1+'Scoring Method'!$B$10)))+7.5*LN(1+J996)/LN(1+'Scoring Method'!$B$9),1)</x:f>
        <x:v>4.9</x:v>
      </x:c>
      <x:c r="T996" s="37" t="n">
        <x:f>SUM(K996:O996)</x:f>
        <x:v>3</x:v>
      </x:c>
      <x:c r="U996" s="37" t="n">
        <x:f>ROUND(SUM(P996:T996),1)</x:f>
        <x:v>7.9</x:v>
      </x:c>
      <x:c r="V996" s="32"/>
      <x:c r="W996" s="32" t="str">
        <x:v>연도 등록</x:v>
      </x:c>
    </x:row>
    <x:row r="997" ht="24" customHeight="1">
      <x:c r="A997" s="32" t="n">
        <x:v>993</x:v>
      </x:c>
      <x:c r="B997" s="32" t="str">
        <x:v>성채(The Citadel)</x:v>
      </x:c>
      <x:c r="C997" s="32" t="str">
        <x:v>아치볼드 조지프 크로닌 (Archibald Joseph Cronin)</x:v>
      </x:c>
      <x:c r="D997" s="32" t="str">
        <x:v>소설·단편소설</x:v>
      </x:c>
      <x:c r="E997" s="32" t="n">
        <x:v>1937</x:v>
      </x:c>
      <x:c r="F997" s="32" t="n">
        <x:v>0</x:v>
      </x:c>
      <x:c r="G997" s="32" t="n">
        <x:v>0</x:v>
      </x:c>
      <x:c r="H997" s="32"/>
      <x:c r="I997" s="32" t="n">
        <x:f>IF(E997="","",MAX(0,'Scoring Method'!$B$11-E997-IF(E997&lt;0,1,0)))</x:f>
        <x:v>89</x:v>
      </x:c>
      <x:c r="J997" s="32" t="n">
        <x:v>5</x:v>
      </x:c>
      <x:c r="K997" s="32" t="n">
        <x:v>1</x:v>
      </x:c>
      <x:c r="L997" s="32" t="n">
        <x:v>1</x:v>
      </x:c>
      <x:c r="M997" s="32" t="n">
        <x:v>0</x:v>
      </x:c>
      <x:c r="N997" s="32" t="n">
        <x:v>0</x:v>
      </x:c>
      <x:c r="O997" s="32" t="n">
        <x:v>1</x:v>
      </x:c>
      <x:c r="P997" s="37" t="n">
        <x:f>ROUND('Scoring Method'!$B$2*F997/10,1)</x:f>
        <x:v>0</x:v>
      </x:c>
      <x:c r="Q997" s="37" t="n">
        <x:f>ROUND(MIN('Scoring Method'!$B$3,10*G997),1)</x:f>
        <x:v>0</x:v>
      </x:c>
      <x:c r="R997" s="37" t="n">
        <x:f>IF(H997="",0,ROUND('Scoring Method'!$B$4*(101-H997)/100,1))</x:f>
        <x:v>0</x:v>
      </x:c>
      <x:c r="S997" s="37" t="n">
        <x:f>ROUND(IF(I997="",0,7.5*MIN(1,LN(1+I997)/LN(1+'Scoring Method'!$B$10)))+7.5*LN(1+J997)/LN(1+'Scoring Method'!$B$9),1)</x:f>
        <x:v>9.9</x:v>
      </x:c>
      <x:c r="T997" s="37" t="n">
        <x:f>SUM(K997:O997)</x:f>
        <x:v>3</x:v>
      </x:c>
      <x:c r="U997" s="37" t="n">
        <x:f>ROUND(SUM(P997:T997),1)</x:f>
        <x:v>12.9</x:v>
      </x:c>
      <x:c r="V997" s="32"/>
      <x:c r="W997" s="32" t="str">
        <x:v>연도 등록</x:v>
      </x:c>
    </x:row>
    <x:row r="998" ht="24" customHeight="1">
      <x:c r="A998" s="32" t="n">
        <x:v>994</x:v>
      </x:c>
      <x:c r="B998" s="32" t="str">
        <x:v>생각이 많아 부처님께 물었더니</x:v>
      </x:c>
      <x:c r="C998" s="32" t="str">
        <x:v>마스노 슌묘 (Shunmyo Masuno)</x:v>
      </x:c>
      <x:c r="D998" s="32" t="str">
        <x:v>기타</x:v>
      </x:c>
      <x:c r="E998" s="32" t="n">
        <x:v>2026</x:v>
      </x:c>
      <x:c r="F998" s="32" t="n">
        <x:v>0</x:v>
      </x:c>
      <x:c r="G998" s="32" t="n">
        <x:v>0</x:v>
      </x:c>
      <x:c r="H998" s="32"/>
      <x:c r="I998" s="32" t="n">
        <x:f>IF(E998="","",MAX(0,'Scoring Method'!$B$11-E998-IF(E998&lt;0,1,0)))</x:f>
        <x:v>0</x:v>
      </x:c>
      <x:c r="J998" s="32" t="n">
        <x:v>6</x:v>
      </x:c>
      <x:c r="K998" s="32" t="n">
        <x:v>1</x:v>
      </x:c>
      <x:c r="L998" s="32" t="n">
        <x:v>1</x:v>
      </x:c>
      <x:c r="M998" s="32" t="n">
        <x:v>0</x:v>
      </x:c>
      <x:c r="N998" s="32" t="n">
        <x:v>0</x:v>
      </x:c>
      <x:c r="O998" s="32" t="n">
        <x:v>1</x:v>
      </x:c>
      <x:c r="P998" s="37" t="n">
        <x:f>ROUND('Scoring Method'!$B$2*F998/10,1)</x:f>
        <x:v>0</x:v>
      </x:c>
      <x:c r="Q998" s="37" t="n">
        <x:f>ROUND(MIN('Scoring Method'!$B$3,10*G998),1)</x:f>
        <x:v>0</x:v>
      </x:c>
      <x:c r="R998" s="37" t="n">
        <x:f>IF(H998="",0,ROUND('Scoring Method'!$B$4*(101-H998)/100,1))</x:f>
        <x:v>0</x:v>
      </x:c>
      <x:c r="S998" s="37" t="n">
        <x:f>ROUND(IF(I998="",0,7.5*MIN(1,LN(1+I998)/LN(1+'Scoring Method'!$B$10)))+7.5*LN(1+J998)/LN(1+'Scoring Method'!$B$9),1)</x:f>
        <x:v>4.9</x:v>
      </x:c>
      <x:c r="T998" s="37" t="n">
        <x:f>SUM(K998:O998)</x:f>
        <x:v>3</x:v>
      </x:c>
      <x:c r="U998" s="37" t="n">
        <x:f>ROUND(SUM(P998:T998),1)</x:f>
        <x:v>7.9</x:v>
      </x:c>
      <x:c r="V998" s="32"/>
      <x:c r="W998" s="32" t="str">
        <x:v>연도 등록</x:v>
      </x:c>
    </x:row>
    <x:row r="999" ht="24" customHeight="1">
      <x:c r="A999" s="32" t="n">
        <x:v>995</x:v>
      </x:c>
      <x:c r="B999" s="32" t="str">
        <x:v>필경사 바틀비(Bartleby, the Scrivener)</x:v>
      </x:c>
      <x:c r="C999" s="32" t="str">
        <x:v>허먼 멜빌(Herman Melville)</x:v>
      </x:c>
      <x:c r="D999" s="32" t="str">
        <x:v>소설·단편소설</x:v>
      </x:c>
      <x:c r="E999" s="32" t="n">
        <x:v>1853</x:v>
      </x:c>
      <x:c r="F999" s="32" t="n">
        <x:v>0</x:v>
      </x:c>
      <x:c r="G999" s="32" t="n">
        <x:v>0</x:v>
      </x:c>
      <x:c r="H999" s="32"/>
      <x:c r="I999" s="32" t="n">
        <x:f>IF(E999="","",MAX(0,'Scoring Method'!$B$11-E999-IF(E999&lt;0,1,0)))</x:f>
        <x:v>173</x:v>
      </x:c>
      <x:c r="J999" s="32" t="n">
        <x:v>6</x:v>
      </x:c>
      <x:c r="K999" s="32" t="n">
        <x:v>1</x:v>
      </x:c>
      <x:c r="L999" s="32" t="n">
        <x:v>1</x:v>
      </x:c>
      <x:c r="M999" s="32" t="n">
        <x:v>1</x:v>
      </x:c>
      <x:c r="N999" s="32" t="n">
        <x:v>0</x:v>
      </x:c>
      <x:c r="O999" s="32" t="n">
        <x:v>1</x:v>
      </x:c>
      <x:c r="P999" s="37" t="n">
        <x:f>ROUND('Scoring Method'!$B$2*F999/10,1)</x:f>
        <x:v>0</x:v>
      </x:c>
      <x:c r="Q999" s="37" t="n">
        <x:f>ROUND(MIN('Scoring Method'!$B$3,10*G999),1)</x:f>
        <x:v>0</x:v>
      </x:c>
      <x:c r="R999" s="37" t="n">
        <x:f>IF(H999="",0,ROUND('Scoring Method'!$B$4*(101-H999)/100,1))</x:f>
        <x:v>0</x:v>
      </x:c>
      <x:c r="S999" s="37" t="n">
        <x:f>ROUND(IF(I999="",0,7.5*MIN(1,LN(1+I999)/LN(1+'Scoring Method'!$B$10)))+7.5*LN(1+J999)/LN(1+'Scoring Method'!$B$9),1)</x:f>
        <x:v>11.1</x:v>
      </x:c>
      <x:c r="T999" s="37" t="n">
        <x:f>SUM(K999:O999)</x:f>
        <x:v>4</x:v>
      </x:c>
      <x:c r="U999" s="37" t="n">
        <x:f>ROUND(SUM(P999:T999),1)</x:f>
        <x:v>15.1</x:v>
      </x:c>
      <x:c r="V999" s="32"/>
      <x:c r="W999" s="32" t="str">
        <x:v>연도 등록</x:v>
      </x:c>
    </x:row>
    <x:row r="1000" ht="24" customHeight="1">
      <x:c r="A1000" s="32" t="n">
        <x:v>996</x:v>
      </x:c>
      <x:c r="B1000" s="32" t="str">
        <x:v>무희(The Dancing Girl)</x:v>
      </x:c>
      <x:c r="C1000" s="32" t="str">
        <x:v>모리 린타로(필명 모리 오가이) (Mori Rintaro (Mori Ogai))</x:v>
      </x:c>
      <x:c r="D1000" s="32" t="str">
        <x:v>소설·단편소설</x:v>
      </x:c>
      <x:c r="E1000" s="32" t="n">
        <x:v>1890</x:v>
      </x:c>
      <x:c r="F1000" s="32" t="n">
        <x:v>0</x:v>
      </x:c>
      <x:c r="G1000" s="32" t="n">
        <x:v>0</x:v>
      </x:c>
      <x:c r="H1000" s="32"/>
      <x:c r="I1000" s="32" t="n">
        <x:f>IF(E1000="","",MAX(0,'Scoring Method'!$B$11-E1000-IF(E1000&lt;0,1,0)))</x:f>
        <x:v>136</x:v>
      </x:c>
      <x:c r="J1000" s="32" t="n">
        <x:v>3</x:v>
      </x:c>
      <x:c r="K1000" s="32" t="n">
        <x:v>1</x:v>
      </x:c>
      <x:c r="L1000" s="32" t="n">
        <x:v>1</x:v>
      </x:c>
      <x:c r="M1000" s="32" t="n">
        <x:v>0</x:v>
      </x:c>
      <x:c r="N1000" s="32" t="n">
        <x:v>0</x:v>
      </x:c>
      <x:c r="O1000" s="32" t="n">
        <x:v>1</x:v>
      </x:c>
      <x:c r="P1000" s="37" t="n">
        <x:f>ROUND('Scoring Method'!$B$2*F1000/10,1)</x:f>
        <x:v>0</x:v>
      </x:c>
      <x:c r="Q1000" s="37" t="n">
        <x:f>ROUND(MIN('Scoring Method'!$B$3,10*G1000),1)</x:f>
        <x:v>0</x:v>
      </x:c>
      <x:c r="R1000" s="37" t="n">
        <x:f>IF(H1000="",0,ROUND('Scoring Method'!$B$4*(101-H1000)/100,1))</x:f>
        <x:v>0</x:v>
      </x:c>
      <x:c r="S1000" s="37" t="n">
        <x:f>ROUND(IF(I1000="",0,7.5*MIN(1,LN(1+I1000)/LN(1+'Scoring Method'!$B$10)))+7.5*LN(1+J1000)/LN(1+'Scoring Method'!$B$9),1)</x:f>
        <x:v>9.4</x:v>
      </x:c>
      <x:c r="T1000" s="37" t="n">
        <x:f>SUM(K1000:O1000)</x:f>
        <x:v>3</x:v>
      </x:c>
      <x:c r="U1000" s="37" t="n">
        <x:f>ROUND(SUM(P1000:T1000),1)</x:f>
        <x:v>12.4</x:v>
      </x:c>
      <x:c r="V1000" s="32"/>
      <x:c r="W1000" s="32" t="str">
        <x:v>연도 등록</x:v>
      </x:c>
    </x:row>
    <x:row r="1001" ht="24" customHeight="1">
      <x:c r="A1001" s="32" t="n">
        <x:v>997</x:v>
      </x:c>
      <x:c r="B1001" s="32" t="str">
        <x:v>명인전</x:v>
      </x:c>
      <x:c r="C1001" s="32" t="str">
        <x:v>나카지마 아쓰시 (Atsushi Nakajima)</x:v>
      </x:c>
      <x:c r="D1001" s="32" t="str">
        <x:v>소설·단편소설</x:v>
      </x:c>
      <x:c r="E1001" s="32" t="n">
        <x:v>1942</x:v>
      </x:c>
      <x:c r="F1001" s="32" t="n">
        <x:v>0</x:v>
      </x:c>
      <x:c r="G1001" s="32" t="n">
        <x:v>0</x:v>
      </x:c>
      <x:c r="H1001" s="32"/>
      <x:c r="I1001" s="32" t="n">
        <x:f>IF(E1001="","",MAX(0,'Scoring Method'!$B$11-E1001-IF(E1001&lt;0,1,0)))</x:f>
        <x:v>84</x:v>
      </x:c>
      <x:c r="J1001" s="32" t="n">
        <x:v>7</x:v>
      </x:c>
      <x:c r="K1001" s="32" t="n">
        <x:v>1</x:v>
      </x:c>
      <x:c r="L1001" s="32" t="n">
        <x:v>1</x:v>
      </x:c>
      <x:c r="M1001" s="32" t="n">
        <x:v>0</x:v>
      </x:c>
      <x:c r="N1001" s="32" t="n">
        <x:v>0</x:v>
      </x:c>
      <x:c r="O1001" s="32" t="n">
        <x:v>1</x:v>
      </x:c>
      <x:c r="P1001" s="37" t="n">
        <x:f>ROUND('Scoring Method'!$B$2*F1001/10,1)</x:f>
        <x:v>0</x:v>
      </x:c>
      <x:c r="Q1001" s="37" t="n">
        <x:f>ROUND(MIN('Scoring Method'!$B$3,10*G1001),1)</x:f>
        <x:v>0</x:v>
      </x:c>
      <x:c r="R1001" s="37" t="n">
        <x:f>IF(H1001="",0,ROUND('Scoring Method'!$B$4*(101-H1001)/100,1))</x:f>
        <x:v>0</x:v>
      </x:c>
      <x:c r="S1001" s="37" t="n">
        <x:f>ROUND(IF(I1001="",0,7.5*MIN(1,LN(1+I1001)/LN(1+'Scoring Method'!$B$10)))+7.5*LN(1+J1001)/LN(1+'Scoring Method'!$B$9),1)</x:f>
        <x:v>10.6</x:v>
      </x:c>
      <x:c r="T1001" s="37" t="n">
        <x:f>SUM(K1001:O1001)</x:f>
        <x:v>3</x:v>
      </x:c>
      <x:c r="U1001" s="37" t="n">
        <x:f>ROUND(SUM(P1001:T1001),1)</x:f>
        <x:v>13.6</x:v>
      </x:c>
      <x:c r="V1001" s="32"/>
      <x:c r="W1001" s="32" t="str">
        <x:v>연도 등록</x:v>
      </x:c>
    </x:row>
    <x:row r="1002" ht="24" customHeight="1">
      <x:c r="A1002" s="32" t="n">
        <x:v>998</x:v>
      </x:c>
      <x:c r="B1002" s="32" t="str">
        <x:v>백치(The Idiot)</x:v>
      </x:c>
      <x:c r="C1002" s="32" t="str">
        <x:v>표도르 미하일로비치 도스토옙스키(Fyodor Mikhailovich Dostoevsky)</x:v>
      </x:c>
      <x:c r="D1002" s="32" t="str">
        <x:v>소설·단편소설</x:v>
      </x:c>
      <x:c r="E1002" s="32" t="n">
        <x:v>1868</x:v>
      </x:c>
      <x:c r="F1002" s="32" t="n">
        <x:v>0</x:v>
      </x:c>
      <x:c r="G1002" s="32" t="n">
        <x:v>0</x:v>
      </x:c>
      <x:c r="H1002" s="32"/>
      <x:c r="I1002" s="32" t="n">
        <x:f>IF(E1002="","",MAX(0,'Scoring Method'!$B$11-E1002-IF(E1002&lt;0,1,0)))</x:f>
        <x:v>158</x:v>
      </x:c>
      <x:c r="J1002" s="32" t="n">
        <x:v>8</x:v>
      </x:c>
      <x:c r="K1002" s="32" t="n">
        <x:v>1</x:v>
      </x:c>
      <x:c r="L1002" s="32" t="n">
        <x:v>1</x:v>
      </x:c>
      <x:c r="M1002" s="32" t="n">
        <x:v>1</x:v>
      </x:c>
      <x:c r="N1002" s="32" t="n">
        <x:v>0</x:v>
      </x:c>
      <x:c r="O1002" s="32" t="n">
        <x:v>1</x:v>
      </x:c>
      <x:c r="P1002" s="37" t="n">
        <x:f>ROUND('Scoring Method'!$B$2*F1002/10,1)</x:f>
        <x:v>0</x:v>
      </x:c>
      <x:c r="Q1002" s="37" t="n">
        <x:f>ROUND(MIN('Scoring Method'!$B$3,10*G1002),1)</x:f>
        <x:v>0</x:v>
      </x:c>
      <x:c r="R1002" s="37" t="n">
        <x:f>IF(H1002="",0,ROUND('Scoring Method'!$B$4*(101-H1002)/100,1))</x:f>
        <x:v>0</x:v>
      </x:c>
      <x:c r="S1002" s="37" t="n">
        <x:f>ROUND(IF(I1002="",0,7.5*MIN(1,LN(1+I1002)/LN(1+'Scoring Method'!$B$10)))+7.5*LN(1+J1002)/LN(1+'Scoring Method'!$B$9),1)</x:f>
        <x:v>11.6</x:v>
      </x:c>
      <x:c r="T1002" s="37" t="n">
        <x:f>SUM(K1002:O1002)</x:f>
        <x:v>4</x:v>
      </x:c>
      <x:c r="U1002" s="37" t="n">
        <x:f>ROUND(SUM(P1002:T1002),1)</x:f>
        <x:v>15.6</x:v>
      </x:c>
      <x:c r="V1002" s="32"/>
      <x:c r="W1002" s="32" t="str">
        <x:v>연도 등록</x:v>
      </x:c>
    </x:row>
    <x:row r="1003" ht="24" customHeight="1">
      <x:c r="A1003" s="32" t="n">
        <x:v>999</x:v>
      </x:c>
      <x:c r="B1003" s="32" t="str">
        <x:v>슈뢰딩거의 샐러리맨</x:v>
      </x:c>
      <x:c r="C1003" s="32" t="str">
        <x:v>김필영</x:v>
      </x:c>
      <x:c r="D1003" s="32" t="str">
        <x:v>철학</x:v>
      </x:c>
      <x:c r="E1003" s="32" t="n">
        <x:v>2026</x:v>
      </x:c>
      <x:c r="F1003" s="32" t="n">
        <x:v>0</x:v>
      </x:c>
      <x:c r="G1003" s="32" t="n">
        <x:v>0</x:v>
      </x:c>
      <x:c r="H1003" s="32"/>
      <x:c r="I1003" s="32" t="n">
        <x:f>IF(E1003="","",MAX(0,'Scoring Method'!$B$11-E1003-IF(E1003&lt;0,1,0)))</x:f>
        <x:v>0</x:v>
      </x:c>
      <x:c r="J1003" s="32" t="n">
        <x:v>6</x:v>
      </x:c>
      <x:c r="K1003" s="32" t="n">
        <x:v>1</x:v>
      </x:c>
      <x:c r="L1003" s="32" t="n">
        <x:v>1</x:v>
      </x:c>
      <x:c r="M1003" s="32" t="n">
        <x:v>0</x:v>
      </x:c>
      <x:c r="N1003" s="32" t="n">
        <x:v>0</x:v>
      </x:c>
      <x:c r="O1003" s="32" t="n">
        <x:v>1</x:v>
      </x:c>
      <x:c r="P1003" s="37" t="n">
        <x:f>ROUND('Scoring Method'!$B$2*F1003/10,1)</x:f>
        <x:v>0</x:v>
      </x:c>
      <x:c r="Q1003" s="37" t="n">
        <x:f>ROUND(MIN('Scoring Method'!$B$3,10*G1003),1)</x:f>
        <x:v>0</x:v>
      </x:c>
      <x:c r="R1003" s="37" t="n">
        <x:f>IF(H1003="",0,ROUND('Scoring Method'!$B$4*(101-H1003)/100,1))</x:f>
        <x:v>0</x:v>
      </x:c>
      <x:c r="S1003" s="37" t="n">
        <x:f>ROUND(IF(I1003="",0,7.5*MIN(1,LN(1+I1003)/LN(1+'Scoring Method'!$B$10)))+7.5*LN(1+J1003)/LN(1+'Scoring Method'!$B$9),1)</x:f>
        <x:v>4.9</x:v>
      </x:c>
      <x:c r="T1003" s="37" t="n">
        <x:f>SUM(K1003:O1003)</x:f>
        <x:v>3</x:v>
      </x:c>
      <x:c r="U1003" s="37" t="n">
        <x:f>ROUND(SUM(P1003:T1003),1)</x:f>
        <x:v>7.9</x:v>
      </x:c>
      <x:c r="V1003" s="32"/>
      <x:c r="W1003" s="32" t="str">
        <x:v>연도 등록</x:v>
      </x:c>
    </x:row>
    <x:row r="1004" ht="24" customHeight="1">
      <x:c r="A1004" s="32" t="n">
        <x:v>1000</x:v>
      </x:c>
      <x:c r="B1004" s="32" t="str">
        <x:v>침묵(Silence)</x:v>
      </x:c>
      <x:c r="C1004" s="32" t="str">
        <x:v>엔도 슈사쿠 (Shūsaku Endō)</x:v>
      </x:c>
      <x:c r="D1004" s="32" t="str">
        <x:v>소설·단편소설</x:v>
      </x:c>
      <x:c r="E1004" s="32" t="n">
        <x:v>2003</x:v>
      </x:c>
      <x:c r="F1004" s="32" t="n">
        <x:v>0</x:v>
      </x:c>
      <x:c r="G1004" s="32" t="n">
        <x:v>0</x:v>
      </x:c>
      <x:c r="H1004" s="32"/>
      <x:c r="I1004" s="32" t="n">
        <x:f>IF(E1004="","",MAX(0,'Scoring Method'!$B$11-E1004-IF(E1004&lt;0,1,0)))</x:f>
        <x:v>23</x:v>
      </x:c>
      <x:c r="J1004" s="32" t="n">
        <x:v>3</x:v>
      </x:c>
      <x:c r="K1004" s="32" t="n">
        <x:v>1</x:v>
      </x:c>
      <x:c r="L1004" s="32" t="n">
        <x:v>1</x:v>
      </x:c>
      <x:c r="M1004" s="32" t="n">
        <x:v>0</x:v>
      </x:c>
      <x:c r="N1004" s="32" t="n">
        <x:v>0</x:v>
      </x:c>
      <x:c r="O1004" s="32" t="n">
        <x:v>1</x:v>
      </x:c>
      <x:c r="P1004" s="37" t="n">
        <x:f>ROUND('Scoring Method'!$B$2*F1004/10,1)</x:f>
        <x:v>0</x:v>
      </x:c>
      <x:c r="Q1004" s="37" t="n">
        <x:f>ROUND(MIN('Scoring Method'!$B$3,10*G1004),1)</x:f>
        <x:v>0</x:v>
      </x:c>
      <x:c r="R1004" s="37" t="n">
        <x:f>IF(H1004="",0,ROUND('Scoring Method'!$B$4*(101-H1004)/100,1))</x:f>
        <x:v>0</x:v>
      </x:c>
      <x:c r="S1004" s="37" t="n">
        <x:f>ROUND(IF(I1004="",0,7.5*MIN(1,LN(1+I1004)/LN(1+'Scoring Method'!$B$10)))+7.5*LN(1+J1004)/LN(1+'Scoring Method'!$B$9),1)</x:f>
        <x:v>7.3</x:v>
      </x:c>
      <x:c r="T1004" s="37" t="n">
        <x:f>SUM(K1004:O1004)</x:f>
        <x:v>3</x:v>
      </x:c>
      <x:c r="U1004" s="37" t="n">
        <x:f>ROUND(SUM(P1004:T1004),1)</x:f>
        <x:v>10.3</x:v>
      </x:c>
      <x:c r="V1004" s="32"/>
      <x:c r="W1004" s="32" t="str">
        <x:v>연도 등록</x:v>
      </x:c>
    </x:row>
    <x:row r="1005" ht="24" customHeight="1">
      <x:c r="A1005" s="32" t="n">
        <x:v>1001</x:v>
      </x:c>
      <x:c r="B1005" s="32" t="str">
        <x:v>청춘은 아름다워(Youth, Beautiful Youth)</x:v>
      </x:c>
      <x:c r="C1005" s="32" t="str">
        <x:v>헤르만 헤세(Hermann Karl Hesse)</x:v>
      </x:c>
      <x:c r="D1005" s="32" t="str">
        <x:v>소설·단편소설</x:v>
      </x:c>
      <x:c r="E1005" s="32" t="n">
        <x:v>1916</x:v>
      </x:c>
      <x:c r="F1005" s="32" t="n">
        <x:v>0</x:v>
      </x:c>
      <x:c r="G1005" s="32" t="n">
        <x:v>0</x:v>
      </x:c>
      <x:c r="H1005" s="32"/>
      <x:c r="I1005" s="32" t="n">
        <x:f>IF(E1005="","",MAX(0,'Scoring Method'!$B$11-E1005-IF(E1005&lt;0,1,0)))</x:f>
        <x:v>110</x:v>
      </x:c>
      <x:c r="J1005" s="32" t="n">
        <x:v>7</x:v>
      </x:c>
      <x:c r="K1005" s="32" t="n">
        <x:v>1</x:v>
      </x:c>
      <x:c r="L1005" s="32" t="n">
        <x:v>1</x:v>
      </x:c>
      <x:c r="M1005" s="32" t="n">
        <x:v>0</x:v>
      </x:c>
      <x:c r="N1005" s="32" t="n">
        <x:v>0</x:v>
      </x:c>
      <x:c r="O1005" s="32" t="n">
        <x:v>1</x:v>
      </x:c>
      <x:c r="P1005" s="37" t="n">
        <x:f>ROUND('Scoring Method'!$B$2*F1005/10,1)</x:f>
        <x:v>0</x:v>
      </x:c>
      <x:c r="Q1005" s="37" t="n">
        <x:f>ROUND(MIN('Scoring Method'!$B$3,10*G1005),1)</x:f>
        <x:v>0</x:v>
      </x:c>
      <x:c r="R1005" s="37" t="n">
        <x:f>IF(H1005="",0,ROUND('Scoring Method'!$B$4*(101-H1005)/100,1))</x:f>
        <x:v>0</x:v>
      </x:c>
      <x:c r="S1005" s="37" t="n">
        <x:f>ROUND(IF(I1005="",0,7.5*MIN(1,LN(1+I1005)/LN(1+'Scoring Method'!$B$10)))+7.5*LN(1+J1005)/LN(1+'Scoring Method'!$B$9),1)</x:f>
        <x:v>10.9</x:v>
      </x:c>
      <x:c r="T1005" s="37" t="n">
        <x:f>SUM(K1005:O1005)</x:f>
        <x:v>3</x:v>
      </x:c>
      <x:c r="U1005" s="37" t="n">
        <x:f>ROUND(SUM(P1005:T1005),1)</x:f>
        <x:v>13.9</x:v>
      </x:c>
      <x:c r="V1005" s="32"/>
      <x:c r="W1005" s="32" t="str">
        <x:v>연도 등록</x:v>
      </x:c>
    </x:row>
    <x:row r="1006" ht="24" customHeight="1">
      <x:c r="A1006" s="32" t="n">
        <x:v>1002</x:v>
      </x:c>
      <x:c r="B1006" s="32" t="str">
        <x:v>이선 프롬(Ethan Frome)</x:v>
      </x:c>
      <x:c r="C1006" s="32" t="str">
        <x:v>이디스 워튼(Edith Wharton)</x:v>
      </x:c>
      <x:c r="D1006" s="32" t="str">
        <x:v>소설·단편소설</x:v>
      </x:c>
      <x:c r="E1006" s="32" t="n">
        <x:v>1911</x:v>
      </x:c>
      <x:c r="F1006" s="32" t="n">
        <x:v>0</x:v>
      </x:c>
      <x:c r="G1006" s="32" t="n">
        <x:v>0</x:v>
      </x:c>
      <x:c r="H1006" s="32"/>
      <x:c r="I1006" s="32" t="n">
        <x:f>IF(E1006="","",MAX(0,'Scoring Method'!$B$11-E1006-IF(E1006&lt;0,1,0)))</x:f>
        <x:v>115</x:v>
      </x:c>
      <x:c r="J1006" s="32" t="n">
        <x:v>8</x:v>
      </x:c>
      <x:c r="K1006" s="32" t="n">
        <x:v>1</x:v>
      </x:c>
      <x:c r="L1006" s="32" t="n">
        <x:v>1</x:v>
      </x:c>
      <x:c r="M1006" s="32" t="n">
        <x:v>0</x:v>
      </x:c>
      <x:c r="N1006" s="32" t="n">
        <x:v>0</x:v>
      </x:c>
      <x:c r="O1006" s="32" t="n">
        <x:v>1</x:v>
      </x:c>
      <x:c r="P1006" s="37" t="n">
        <x:f>ROUND('Scoring Method'!$B$2*F1006/10,1)</x:f>
        <x:v>0</x:v>
      </x:c>
      <x:c r="Q1006" s="37" t="n">
        <x:f>ROUND(MIN('Scoring Method'!$B$3,10*G1006),1)</x:f>
        <x:v>0</x:v>
      </x:c>
      <x:c r="R1006" s="37" t="n">
        <x:f>IF(H1006="",0,ROUND('Scoring Method'!$B$4*(101-H1006)/100,1))</x:f>
        <x:v>0</x:v>
      </x:c>
      <x:c r="S1006" s="37" t="n">
        <x:f>ROUND(IF(I1006="",0,7.5*MIN(1,LN(1+I1006)/LN(1+'Scoring Method'!$B$10)))+7.5*LN(1+J1006)/LN(1+'Scoring Method'!$B$9),1)</x:f>
        <x:v>11.2</x:v>
      </x:c>
      <x:c r="T1006" s="37" t="n">
        <x:f>SUM(K1006:O1006)</x:f>
        <x:v>3</x:v>
      </x:c>
      <x:c r="U1006" s="37" t="n">
        <x:f>ROUND(SUM(P1006:T1006),1)</x:f>
        <x:v>14.2</x:v>
      </x:c>
      <x:c r="V1006" s="32"/>
      <x:c r="W1006" s="32" t="str">
        <x:v>연도 등록</x:v>
      </x:c>
    </x:row>
    <x:row r="1007" ht="24" customHeight="1">
      <x:c r="A1007" s="32" t="n">
        <x:v>1003</x:v>
      </x:c>
      <x:c r="B1007" s="32" t="str">
        <x:v>오십에 읽는 동의보감</x:v>
      </x:c>
      <x:c r="C1007" s="32" t="str">
        <x:v>김형찬</x:v>
      </x:c>
      <x:c r="D1007" s="32" t="str">
        <x:v>기타</x:v>
      </x:c>
      <x:c r="E1007" s="32" t="n">
        <x:v>2026</x:v>
      </x:c>
      <x:c r="F1007" s="32" t="n">
        <x:v>0</x:v>
      </x:c>
      <x:c r="G1007" s="32" t="n">
        <x:v>0</x:v>
      </x:c>
      <x:c r="H1007" s="32"/>
      <x:c r="I1007" s="32" t="n">
        <x:f>IF(E1007="","",MAX(0,'Scoring Method'!$B$11-E1007-IF(E1007&lt;0,1,0)))</x:f>
        <x:v>0</x:v>
      </x:c>
      <x:c r="J1007" s="32" t="n">
        <x:v>6</x:v>
      </x:c>
      <x:c r="K1007" s="32" t="n">
        <x:v>1</x:v>
      </x:c>
      <x:c r="L1007" s="32" t="n">
        <x:v>1</x:v>
      </x:c>
      <x:c r="M1007" s="32" t="n">
        <x:v>0</x:v>
      </x:c>
      <x:c r="N1007" s="32" t="n">
        <x:v>0</x:v>
      </x:c>
      <x:c r="O1007" s="32" t="n">
        <x:v>1</x:v>
      </x:c>
      <x:c r="P1007" s="37" t="n">
        <x:f>ROUND('Scoring Method'!$B$2*F1007/10,1)</x:f>
        <x:v>0</x:v>
      </x:c>
      <x:c r="Q1007" s="37" t="n">
        <x:f>ROUND(MIN('Scoring Method'!$B$3,10*G1007),1)</x:f>
        <x:v>0</x:v>
      </x:c>
      <x:c r="R1007" s="37" t="n">
        <x:f>IF(H1007="",0,ROUND('Scoring Method'!$B$4*(101-H1007)/100,1))</x:f>
        <x:v>0</x:v>
      </x:c>
      <x:c r="S1007" s="37" t="n">
        <x:f>ROUND(IF(I1007="",0,7.5*MIN(1,LN(1+I1007)/LN(1+'Scoring Method'!$B$10)))+7.5*LN(1+J1007)/LN(1+'Scoring Method'!$B$9),1)</x:f>
        <x:v>4.9</x:v>
      </x:c>
      <x:c r="T1007" s="37" t="n">
        <x:f>SUM(K1007:O1007)</x:f>
        <x:v>3</x:v>
      </x:c>
      <x:c r="U1007" s="37" t="n">
        <x:f>ROUND(SUM(P1007:T1007),1)</x:f>
        <x:v>7.9</x:v>
      </x:c>
      <x:c r="V1007" s="32"/>
      <x:c r="W1007" s="32" t="str">
        <x:v>연도 등록</x:v>
      </x:c>
    </x:row>
    <x:row r="1008" ht="24" customHeight="1">
      <x:c r="A1008" s="32" t="n">
        <x:v>1004</x:v>
      </x:c>
      <x:c r="B1008" s="32" t="str">
        <x:v>리바이어던의 귀환</x:v>
      </x:c>
      <x:c r="C1008" s="32" t="str">
        <x:v>조영남 (Cho Young-nam)</x:v>
      </x:c>
      <x:c r="D1008" s="32" t="str">
        <x:v>기타</x:v>
      </x:c>
      <x:c r="E1008" s="32" t="n">
        <x:v>2026</x:v>
      </x:c>
      <x:c r="F1008" s="32" t="n">
        <x:v>0</x:v>
      </x:c>
      <x:c r="G1008" s="32" t="n">
        <x:v>0</x:v>
      </x:c>
      <x:c r="H1008" s="32"/>
      <x:c r="I1008" s="32" t="n">
        <x:f>IF(E1008="","",MAX(0,'Scoring Method'!$B$11-E1008-IF(E1008&lt;0,1,0)))</x:f>
        <x:v>0</x:v>
      </x:c>
      <x:c r="J1008" s="32" t="n">
        <x:v>6</x:v>
      </x:c>
      <x:c r="K1008" s="32" t="n">
        <x:v>1</x:v>
      </x:c>
      <x:c r="L1008" s="32" t="n">
        <x:v>1</x:v>
      </x:c>
      <x:c r="M1008" s="32" t="n">
        <x:v>0</x:v>
      </x:c>
      <x:c r="N1008" s="32" t="n">
        <x:v>0</x:v>
      </x:c>
      <x:c r="O1008" s="32" t="n">
        <x:v>1</x:v>
      </x:c>
      <x:c r="P1008" s="37" t="n">
        <x:f>ROUND('Scoring Method'!$B$2*F1008/10,1)</x:f>
        <x:v>0</x:v>
      </x:c>
      <x:c r="Q1008" s="37" t="n">
        <x:f>ROUND(MIN('Scoring Method'!$B$3,10*G1008),1)</x:f>
        <x:v>0</x:v>
      </x:c>
      <x:c r="R1008" s="37" t="n">
        <x:f>IF(H1008="",0,ROUND('Scoring Method'!$B$4*(101-H1008)/100,1))</x:f>
        <x:v>0</x:v>
      </x:c>
      <x:c r="S1008" s="37" t="n">
        <x:f>ROUND(IF(I1008="",0,7.5*MIN(1,LN(1+I1008)/LN(1+'Scoring Method'!$B$10)))+7.5*LN(1+J1008)/LN(1+'Scoring Method'!$B$9),1)</x:f>
        <x:v>4.9</x:v>
      </x:c>
      <x:c r="T1008" s="37" t="n">
        <x:f>SUM(K1008:O1008)</x:f>
        <x:v>3</x:v>
      </x:c>
      <x:c r="U1008" s="37" t="n">
        <x:f>ROUND(SUM(P1008:T1008),1)</x:f>
        <x:v>7.9</x:v>
      </x:c>
      <x:c r="V1008" s="32"/>
      <x:c r="W1008" s="32" t="str">
        <x:v>연도 등록</x:v>
      </x:c>
    </x:row>
    <x:row r="1009" ht="24" customHeight="1">
      <x:c r="A1009" s="32" t="n">
        <x:v>1005</x:v>
      </x:c>
      <x:c r="B1009" s="32" t="str">
        <x:v>이스라엘을 고발한다(Israel in Palestine: Jewish Rejection of Zionism)</x:v>
      </x:c>
      <x:c r="C1009" s="32" t="str">
        <x:v>야코프 랍킨(Yakov M. Rabkin)</x:v>
      </x:c>
      <x:c r="D1009" s="32" t="str">
        <x:v>기타</x:v>
      </x:c>
      <x:c r="E1009" s="32" t="n">
        <x:v>2026</x:v>
      </x:c>
      <x:c r="F1009" s="32" t="n">
        <x:v>0</x:v>
      </x:c>
      <x:c r="G1009" s="32" t="n">
        <x:v>0</x:v>
      </x:c>
      <x:c r="H1009" s="32"/>
      <x:c r="I1009" s="32" t="n">
        <x:f>IF(E1009="","",MAX(0,'Scoring Method'!$B$11-E1009-IF(E1009&lt;0,1,0)))</x:f>
        <x:v>0</x:v>
      </x:c>
      <x:c r="J1009" s="32" t="n">
        <x:v>6</x:v>
      </x:c>
      <x:c r="K1009" s="32" t="n">
        <x:v>1</x:v>
      </x:c>
      <x:c r="L1009" s="32" t="n">
        <x:v>1</x:v>
      </x:c>
      <x:c r="M1009" s="32" t="n">
        <x:v>0</x:v>
      </x:c>
      <x:c r="N1009" s="32" t="n">
        <x:v>0</x:v>
      </x:c>
      <x:c r="O1009" s="32" t="n">
        <x:v>1</x:v>
      </x:c>
      <x:c r="P1009" s="37" t="n">
        <x:f>ROUND('Scoring Method'!$B$2*F1009/10,1)</x:f>
        <x:v>0</x:v>
      </x:c>
      <x:c r="Q1009" s="37" t="n">
        <x:f>ROUND(MIN('Scoring Method'!$B$3,10*G1009),1)</x:f>
        <x:v>0</x:v>
      </x:c>
      <x:c r="R1009" s="37" t="n">
        <x:f>IF(H1009="",0,ROUND('Scoring Method'!$B$4*(101-H1009)/100,1))</x:f>
        <x:v>0</x:v>
      </x:c>
      <x:c r="S1009" s="37" t="n">
        <x:f>ROUND(IF(I1009="",0,7.5*MIN(1,LN(1+I1009)/LN(1+'Scoring Method'!$B$10)))+7.5*LN(1+J1009)/LN(1+'Scoring Method'!$B$9),1)</x:f>
        <x:v>4.9</x:v>
      </x:c>
      <x:c r="T1009" s="37" t="n">
        <x:f>SUM(K1009:O1009)</x:f>
        <x:v>3</x:v>
      </x:c>
      <x:c r="U1009" s="37" t="n">
        <x:f>ROUND(SUM(P1009:T1009),1)</x:f>
        <x:v>7.9</x:v>
      </x:c>
      <x:c r="V1009" s="32"/>
      <x:c r="W1009" s="32" t="str">
        <x:v>연도 등록</x:v>
      </x:c>
    </x:row>
    <x:row r="1010" ht="24" customHeight="1">
      <x:c r="A1010" s="32" t="n">
        <x:v>1006</x:v>
      </x:c>
      <x:c r="B1010" s="32" t="str">
        <x:v>리더는 언제 차이를 만들어내는가(Profits, Prophets, Coaches and Kings)</x:v>
      </x:c>
      <x:c r="C1010" s="32" t="str">
        <x:v>재레드 다이아몬드(Jared Mason Diamond)</x:v>
      </x:c>
      <x:c r="D1010" s="32" t="str">
        <x:v>기타</x:v>
      </x:c>
      <x:c r="E1010" s="32" t="n">
        <x:v>2026</x:v>
      </x:c>
      <x:c r="F1010" s="32" t="n">
        <x:v>0</x:v>
      </x:c>
      <x:c r="G1010" s="32" t="n">
        <x:v>0</x:v>
      </x:c>
      <x:c r="H1010" s="32"/>
      <x:c r="I1010" s="32" t="n">
        <x:f>IF(E1010="","",MAX(0,'Scoring Method'!$B$11-E1010-IF(E1010&lt;0,1,0)))</x:f>
        <x:v>0</x:v>
      </x:c>
      <x:c r="J1010" s="32" t="n">
        <x:v>6</x:v>
      </x:c>
      <x:c r="K1010" s="32" t="n">
        <x:v>1</x:v>
      </x:c>
      <x:c r="L1010" s="32" t="n">
        <x:v>1</x:v>
      </x:c>
      <x:c r="M1010" s="32" t="n">
        <x:v>0</x:v>
      </x:c>
      <x:c r="N1010" s="32" t="n">
        <x:v>0</x:v>
      </x:c>
      <x:c r="O1010" s="32" t="n">
        <x:v>1</x:v>
      </x:c>
      <x:c r="P1010" s="37" t="n">
        <x:f>ROUND('Scoring Method'!$B$2*F1010/10,1)</x:f>
        <x:v>0</x:v>
      </x:c>
      <x:c r="Q1010" s="37" t="n">
        <x:f>ROUND(MIN('Scoring Method'!$B$3,10*G1010),1)</x:f>
        <x:v>0</x:v>
      </x:c>
      <x:c r="R1010" s="37" t="n">
        <x:f>IF(H1010="",0,ROUND('Scoring Method'!$B$4*(101-H1010)/100,1))</x:f>
        <x:v>0</x:v>
      </x:c>
      <x:c r="S1010" s="37" t="n">
        <x:f>ROUND(IF(I1010="",0,7.5*MIN(1,LN(1+I1010)/LN(1+'Scoring Method'!$B$10)))+7.5*LN(1+J1010)/LN(1+'Scoring Method'!$B$9),1)</x:f>
        <x:v>4.9</x:v>
      </x:c>
      <x:c r="T1010" s="37" t="n">
        <x:f>SUM(K1010:O1010)</x:f>
        <x:v>3</x:v>
      </x:c>
      <x:c r="U1010" s="37" t="n">
        <x:f>ROUND(SUM(P1010:T1010),1)</x:f>
        <x:v>7.9</x:v>
      </x:c>
      <x:c r="V1010" s="32"/>
      <x:c r="W1010" s="32" t="str">
        <x:v>연도 등록</x:v>
      </x:c>
    </x:row>
    <x:row r="1011" ht="24" customHeight="1">
      <x:c r="A1011" s="32" t="n">
        <x:v>1007</x:v>
      </x:c>
      <x:c r="B1011" s="32" t="str">
        <x:v>바람계곡의 나우시카(Nausicaä of the Valley of the Wind)</x:v>
      </x:c>
      <x:c r="C1011" s="32" t="str">
        <x:v>미야자키 하야오(Hayao Miyazaki)</x:v>
      </x:c>
      <x:c r="D1011" s="32" t="str">
        <x:v>기타</x:v>
      </x:c>
      <x:c r="E1011" s="32" t="n">
        <x:v>1982</x:v>
      </x:c>
      <x:c r="F1011" s="32" t="n">
        <x:v>0</x:v>
      </x:c>
      <x:c r="G1011" s="32" t="n">
        <x:v>0</x:v>
      </x:c>
      <x:c r="H1011" s="32"/>
      <x:c r="I1011" s="32" t="n">
        <x:f>IF(E1011="","",MAX(0,'Scoring Method'!$B$11-E1011-IF(E1011&lt;0,1,0)))</x:f>
        <x:v>44</x:v>
      </x:c>
      <x:c r="J1011" s="32" t="n">
        <x:v>6</x:v>
      </x:c>
      <x:c r="K1011" s="32" t="n">
        <x:v>1</x:v>
      </x:c>
      <x:c r="L1011" s="32" t="n">
        <x:v>1</x:v>
      </x:c>
      <x:c r="M1011" s="32" t="n">
        <x:v>0</x:v>
      </x:c>
      <x:c r="N1011" s="32" t="n">
        <x:v>0</x:v>
      </x:c>
      <x:c r="O1011" s="32" t="n">
        <x:v>1</x:v>
      </x:c>
      <x:c r="P1011" s="37" t="n">
        <x:f>ROUND('Scoring Method'!$B$2*F1011/10,1)</x:f>
        <x:v>0</x:v>
      </x:c>
      <x:c r="Q1011" s="37" t="n">
        <x:f>ROUND(MIN('Scoring Method'!$B$3,10*G1011),1)</x:f>
        <x:v>0</x:v>
      </x:c>
      <x:c r="R1011" s="37" t="n">
        <x:f>IF(H1011="",0,ROUND('Scoring Method'!$B$4*(101-H1011)/100,1))</x:f>
        <x:v>0</x:v>
      </x:c>
      <x:c r="S1011" s="37" t="n">
        <x:f>ROUND(IF(I1011="",0,7.5*MIN(1,LN(1+I1011)/LN(1+'Scoring Method'!$B$10)))+7.5*LN(1+J1011)/LN(1+'Scoring Method'!$B$9),1)</x:f>
        <x:v>9.5</x:v>
      </x:c>
      <x:c r="T1011" s="37" t="n">
        <x:f>SUM(K1011:O1011)</x:f>
        <x:v>3</x:v>
      </x:c>
      <x:c r="U1011" s="37" t="n">
        <x:f>ROUND(SUM(P1011:T1011),1)</x:f>
        <x:v>12.5</x:v>
      </x:c>
      <x:c r="V1011" s="32"/>
      <x:c r="W1011" s="32" t="str">
        <x:v>연도 등록</x:v>
      </x:c>
    </x:row>
    <x:row r="1012" ht="24" customHeight="1">
      <x:c r="A1012" s="32" t="n">
        <x:v>1008</x:v>
      </x:c>
      <x:c r="B1012" s="32" t="str">
        <x:v>어떻게 살아낼 것인가(What to Make of a Life)</x:v>
      </x:c>
      <x:c r="C1012" s="32" t="str">
        <x:v>짐 콜린스(James C. Collins)</x:v>
      </x:c>
      <x:c r="D1012" s="32" t="str">
        <x:v>기타</x:v>
      </x:c>
      <x:c r="E1012" s="32" t="n">
        <x:v>2026</x:v>
      </x:c>
      <x:c r="F1012" s="32" t="n">
        <x:v>0</x:v>
      </x:c>
      <x:c r="G1012" s="32" t="n">
        <x:v>0</x:v>
      </x:c>
      <x:c r="H1012" s="32"/>
      <x:c r="I1012" s="32" t="n">
        <x:f>IF(E1012="","",MAX(0,'Scoring Method'!$B$11-E1012-IF(E1012&lt;0,1,0)))</x:f>
        <x:v>0</x:v>
      </x:c>
      <x:c r="J1012" s="32" t="n">
        <x:v>6</x:v>
      </x:c>
      <x:c r="K1012" s="32" t="n">
        <x:v>1</x:v>
      </x:c>
      <x:c r="L1012" s="32" t="n">
        <x:v>1</x:v>
      </x:c>
      <x:c r="M1012" s="32" t="n">
        <x:v>0</x:v>
      </x:c>
      <x:c r="N1012" s="32" t="n">
        <x:v>0</x:v>
      </x:c>
      <x:c r="O1012" s="32" t="n">
        <x:v>1</x:v>
      </x:c>
      <x:c r="P1012" s="37" t="n">
        <x:f>ROUND('Scoring Method'!$B$2*F1012/10,1)</x:f>
        <x:v>0</x:v>
      </x:c>
      <x:c r="Q1012" s="37" t="n">
        <x:f>ROUND(MIN('Scoring Method'!$B$3,10*G1012),1)</x:f>
        <x:v>0</x:v>
      </x:c>
      <x:c r="R1012" s="37" t="n">
        <x:f>IF(H1012="",0,ROUND('Scoring Method'!$B$4*(101-H1012)/100,1))</x:f>
        <x:v>0</x:v>
      </x:c>
      <x:c r="S1012" s="37" t="n">
        <x:f>ROUND(IF(I1012="",0,7.5*MIN(1,LN(1+I1012)/LN(1+'Scoring Method'!$B$10)))+7.5*LN(1+J1012)/LN(1+'Scoring Method'!$B$9),1)</x:f>
        <x:v>4.9</x:v>
      </x:c>
      <x:c r="T1012" s="37" t="n">
        <x:f>SUM(K1012:O1012)</x:f>
        <x:v>3</x:v>
      </x:c>
      <x:c r="U1012" s="37" t="n">
        <x:f>ROUND(SUM(P1012:T1012),1)</x:f>
        <x:v>7.9</x:v>
      </x:c>
      <x:c r="V1012" s="32"/>
      <x:c r="W1012" s="32" t="str">
        <x:v>연도 등록</x:v>
      </x:c>
    </x:row>
    <x:row r="1013" ht="24" customHeight="1">
      <x:c r="A1013" s="32" t="n">
        <x:v>1009</x:v>
      </x:c>
      <x:c r="B1013" s="32" t="str">
        <x:v>처음 만나는 철학의 세계</x:v>
      </x:c>
      <x:c r="C1013" s="32" t="str">
        <x:v>성창원 (Changwon Sung)</x:v>
      </x:c>
      <x:c r="D1013" s="32" t="str">
        <x:v>철학</x:v>
      </x:c>
      <x:c r="E1013" s="32" t="n">
        <x:v>2026</x:v>
      </x:c>
      <x:c r="F1013" s="32" t="n">
        <x:v>0</x:v>
      </x:c>
      <x:c r="G1013" s="32" t="n">
        <x:v>0</x:v>
      </x:c>
      <x:c r="H1013" s="32"/>
      <x:c r="I1013" s="32" t="n">
        <x:f>IF(E1013="","",MAX(0,'Scoring Method'!$B$11-E1013-IF(E1013&lt;0,1,0)))</x:f>
        <x:v>0</x:v>
      </x:c>
      <x:c r="J1013" s="32" t="n">
        <x:v>7</x:v>
      </x:c>
      <x:c r="K1013" s="32" t="n">
        <x:v>1</x:v>
      </x:c>
      <x:c r="L1013" s="32" t="n">
        <x:v>1</x:v>
      </x:c>
      <x:c r="M1013" s="32" t="n">
        <x:v>0</x:v>
      </x:c>
      <x:c r="N1013" s="32" t="n">
        <x:v>0</x:v>
      </x:c>
      <x:c r="O1013" s="32" t="n">
        <x:v>1</x:v>
      </x:c>
      <x:c r="P1013" s="37" t="n">
        <x:f>ROUND('Scoring Method'!$B$2*F1013/10,1)</x:f>
        <x:v>0</x:v>
      </x:c>
      <x:c r="Q1013" s="37" t="n">
        <x:f>ROUND(MIN('Scoring Method'!$B$3,10*G1013),1)</x:f>
        <x:v>0</x:v>
      </x:c>
      <x:c r="R1013" s="37" t="n">
        <x:f>IF(H1013="",0,ROUND('Scoring Method'!$B$4*(101-H1013)/100,1))</x:f>
        <x:v>0</x:v>
      </x:c>
      <x:c r="S1013" s="37" t="n">
        <x:f>ROUND(IF(I1013="",0,7.5*MIN(1,LN(1+I1013)/LN(1+'Scoring Method'!$B$10)))+7.5*LN(1+J1013)/LN(1+'Scoring Method'!$B$9),1)</x:f>
        <x:v>5.2</x:v>
      </x:c>
      <x:c r="T1013" s="37" t="n">
        <x:f>SUM(K1013:O1013)</x:f>
        <x:v>3</x:v>
      </x:c>
      <x:c r="U1013" s="37" t="n">
        <x:f>ROUND(SUM(P1013:T1013),1)</x:f>
        <x:v>8.2</x:v>
      </x:c>
      <x:c r="V1013" s="32"/>
      <x:c r="W1013" s="32" t="str">
        <x:v>연도 등록</x:v>
      </x:c>
    </x:row>
    <x:row r="1014" ht="24" customHeight="1">
      <x:c r="A1014" s="32" t="n">
        <x:v>1010</x:v>
      </x:c>
      <x:c r="B1014" s="32" t="str">
        <x:v>사고의 품격(Why We Think What We Think)</x:v>
      </x:c>
      <x:c r="C1014" s="32" t="str">
        <x:v>투리 문테(Turi Munthe)</x:v>
      </x:c>
      <x:c r="D1014" s="32" t="str">
        <x:v>기타</x:v>
      </x:c>
      <x:c r="E1014" s="32" t="n">
        <x:v>2026</x:v>
      </x:c>
      <x:c r="F1014" s="32" t="n">
        <x:v>0</x:v>
      </x:c>
      <x:c r="G1014" s="32" t="n">
        <x:v>0</x:v>
      </x:c>
      <x:c r="H1014" s="32"/>
      <x:c r="I1014" s="32" t="n">
        <x:f>IF(E1014="","",MAX(0,'Scoring Method'!$B$11-E1014-IF(E1014&lt;0,1,0)))</x:f>
        <x:v>0</x:v>
      </x:c>
      <x:c r="J1014" s="32" t="n">
        <x:v>7</x:v>
      </x:c>
      <x:c r="K1014" s="32" t="n">
        <x:v>1</x:v>
      </x:c>
      <x:c r="L1014" s="32" t="n">
        <x:v>1</x:v>
      </x:c>
      <x:c r="M1014" s="32" t="n">
        <x:v>0</x:v>
      </x:c>
      <x:c r="N1014" s="32" t="n">
        <x:v>0</x:v>
      </x:c>
      <x:c r="O1014" s="32" t="n">
        <x:v>1</x:v>
      </x:c>
      <x:c r="P1014" s="37" t="n">
        <x:f>ROUND('Scoring Method'!$B$2*F1014/10,1)</x:f>
        <x:v>0</x:v>
      </x:c>
      <x:c r="Q1014" s="37" t="n">
        <x:f>ROUND(MIN('Scoring Method'!$B$3,10*G1014),1)</x:f>
        <x:v>0</x:v>
      </x:c>
      <x:c r="R1014" s="37" t="n">
        <x:f>IF(H1014="",0,ROUND('Scoring Method'!$B$4*(101-H1014)/100,1))</x:f>
        <x:v>0</x:v>
      </x:c>
      <x:c r="S1014" s="37" t="n">
        <x:f>ROUND(IF(I1014="",0,7.5*MIN(1,LN(1+I1014)/LN(1+'Scoring Method'!$B$10)))+7.5*LN(1+J1014)/LN(1+'Scoring Method'!$B$9),1)</x:f>
        <x:v>5.2</x:v>
      </x:c>
      <x:c r="T1014" s="37" t="n">
        <x:f>SUM(K1014:O1014)</x:f>
        <x:v>3</x:v>
      </x:c>
      <x:c r="U1014" s="37" t="n">
        <x:f>ROUND(SUM(P1014:T1014),1)</x:f>
        <x:v>8.2</x:v>
      </x:c>
      <x:c r="V1014" s="32"/>
      <x:c r="W1014" s="32" t="str">
        <x:v>연도 등록</x:v>
      </x:c>
    </x:row>
    <x:row r="1015" ht="24" customHeight="1">
      <x:c r="A1015" s="32" t="n">
        <x:v>1011</x:v>
      </x:c>
      <x:c r="B1015" s="32" t="str">
        <x:v>적과의 대화</x:v>
      </x:c>
      <x:c r="C1015" s="32" t="str">
        <x:v>히가시 다이사쿠(Daisaku Higashi)</x:v>
      </x:c>
      <x:c r="D1015" s="32" t="str">
        <x:v>기타</x:v>
      </x:c>
      <x:c r="E1015" s="32" t="n">
        <x:v>2018</x:v>
      </x:c>
      <x:c r="F1015" s="32" t="n">
        <x:v>0</x:v>
      </x:c>
      <x:c r="G1015" s="32" t="n">
        <x:v>0</x:v>
      </x:c>
      <x:c r="H1015" s="32"/>
      <x:c r="I1015" s="32" t="n">
        <x:f>IF(E1015="","",MAX(0,'Scoring Method'!$B$11-E1015-IF(E1015&lt;0,1,0)))</x:f>
        <x:v>8</x:v>
      </x:c>
      <x:c r="J1015" s="32" t="n">
        <x:v>4</x:v>
      </x:c>
      <x:c r="K1015" s="32" t="n">
        <x:v>1</x:v>
      </x:c>
      <x:c r="L1015" s="32" t="n">
        <x:v>1</x:v>
      </x:c>
      <x:c r="M1015" s="32" t="n">
        <x:v>0</x:v>
      </x:c>
      <x:c r="N1015" s="32" t="n">
        <x:v>0</x:v>
      </x:c>
      <x:c r="O1015" s="32" t="n">
        <x:v>1</x:v>
      </x:c>
      <x:c r="P1015" s="37" t="n">
        <x:f>ROUND('Scoring Method'!$B$2*F1015/10,1)</x:f>
        <x:v>0</x:v>
      </x:c>
      <x:c r="Q1015" s="37" t="n">
        <x:f>ROUND(MIN('Scoring Method'!$B$3,10*G1015),1)</x:f>
        <x:v>0</x:v>
      </x:c>
      <x:c r="R1015" s="37" t="n">
        <x:f>IF(H1015="",0,ROUND('Scoring Method'!$B$4*(101-H1015)/100,1))</x:f>
        <x:v>0</x:v>
      </x:c>
      <x:c r="S1015" s="37" t="n">
        <x:f>ROUND(IF(I1015="",0,7.5*MIN(1,LN(1+I1015)/LN(1+'Scoring Method'!$B$10)))+7.5*LN(1+J1015)/LN(1+'Scoring Method'!$B$9),1)</x:f>
        <x:v>6.7</x:v>
      </x:c>
      <x:c r="T1015" s="37" t="n">
        <x:f>SUM(K1015:O1015)</x:f>
        <x:v>3</x:v>
      </x:c>
      <x:c r="U1015" s="37" t="n">
        <x:f>ROUND(SUM(P1015:T1015),1)</x:f>
        <x:v>9.7</x:v>
      </x:c>
      <x:c r="V1015" s="32"/>
      <x:c r="W1015" s="32" t="str">
        <x:v>연도 등록</x:v>
      </x:c>
    </x:row>
    <x:row r="1016" ht="24" customHeight="1">
      <x:c r="A1016" s="32" t="n">
        <x:v>1012</x:v>
      </x:c>
      <x:c r="B1016" s="32" t="str">
        <x:v>공부 논쟁</x:v>
      </x:c>
      <x:c r="C1016" s="32" t="str">
        <x:v>김두식·김대식</x:v>
      </x:c>
      <x:c r="D1016" s="32" t="str">
        <x:v>기타</x:v>
      </x:c>
      <x:c r="E1016" s="32" t="n">
        <x:v>2014</x:v>
      </x:c>
      <x:c r="F1016" s="32" t="n">
        <x:v>0</x:v>
      </x:c>
      <x:c r="G1016" s="32" t="n">
        <x:v>0</x:v>
      </x:c>
      <x:c r="H1016" s="32"/>
      <x:c r="I1016" s="32" t="n">
        <x:f>IF(E1016="","",MAX(0,'Scoring Method'!$B$11-E1016-IF(E1016&lt;0,1,0)))</x:f>
        <x:v>12</x:v>
      </x:c>
      <x:c r="J1016" s="32" t="n">
        <x:v>7</x:v>
      </x:c>
      <x:c r="K1016" s="32" t="n">
        <x:v>1</x:v>
      </x:c>
      <x:c r="L1016" s="32" t="n">
        <x:v>1</x:v>
      </x:c>
      <x:c r="M1016" s="32" t="n">
        <x:v>0</x:v>
      </x:c>
      <x:c r="N1016" s="32" t="n">
        <x:v>0</x:v>
      </x:c>
      <x:c r="O1016" s="32" t="n">
        <x:v>1</x:v>
      </x:c>
      <x:c r="P1016" s="37" t="n">
        <x:f>ROUND('Scoring Method'!$B$2*F1016/10,1)</x:f>
        <x:v>0</x:v>
      </x:c>
      <x:c r="Q1016" s="37" t="n">
        <x:f>ROUND(MIN('Scoring Method'!$B$3,10*G1016),1)</x:f>
        <x:v>0</x:v>
      </x:c>
      <x:c r="R1016" s="37" t="n">
        <x:f>IF(H1016="",0,ROUND('Scoring Method'!$B$4*(101-H1016)/100,1))</x:f>
        <x:v>0</x:v>
      </x:c>
      <x:c r="S1016" s="37" t="n">
        <x:f>ROUND(IF(I1016="",0,7.5*MIN(1,LN(1+I1016)/LN(1+'Scoring Method'!$B$10)))+7.5*LN(1+J1016)/LN(1+'Scoring Method'!$B$9),1)</x:f>
        <x:v>8.3</x:v>
      </x:c>
      <x:c r="T1016" s="37" t="n">
        <x:f>SUM(K1016:O1016)</x:f>
        <x:v>3</x:v>
      </x:c>
      <x:c r="U1016" s="37" t="n">
        <x:f>ROUND(SUM(P1016:T1016),1)</x:f>
        <x:v>11.3</x:v>
      </x:c>
      <x:c r="V1016" s="32"/>
      <x:c r="W1016" s="32" t="str">
        <x:v>연도 등록</x:v>
      </x:c>
    </x:row>
    <x:row r="1017" ht="24" customHeight="1">
      <x:c r="A1017" s="32" t="n">
        <x:v>1013</x:v>
      </x:c>
      <x:c r="B1017" s="32" t="str">
        <x:v>무수면 사회</x:v>
      </x:c>
      <x:c r="C1017" s="32" t="str">
        <x:v>김찬호</x:v>
      </x:c>
      <x:c r="D1017" s="32" t="str">
        <x:v>기타</x:v>
      </x:c>
      <x:c r="E1017" s="32" t="n">
        <x:v>2026</x:v>
      </x:c>
      <x:c r="F1017" s="32" t="n">
        <x:v>0</x:v>
      </x:c>
      <x:c r="G1017" s="32" t="n">
        <x:v>0</x:v>
      </x:c>
      <x:c r="H1017" s="32"/>
      <x:c r="I1017" s="32" t="n">
        <x:f>IF(E1017="","",MAX(0,'Scoring Method'!$B$11-E1017-IF(E1017&lt;0,1,0)))</x:f>
        <x:v>0</x:v>
      </x:c>
      <x:c r="J1017" s="32" t="n">
        <x:v>6</x:v>
      </x:c>
      <x:c r="K1017" s="32" t="n">
        <x:v>1</x:v>
      </x:c>
      <x:c r="L1017" s="32" t="n">
        <x:v>1</x:v>
      </x:c>
      <x:c r="M1017" s="32" t="n">
        <x:v>0</x:v>
      </x:c>
      <x:c r="N1017" s="32" t="n">
        <x:v>0</x:v>
      </x:c>
      <x:c r="O1017" s="32" t="n">
        <x:v>1</x:v>
      </x:c>
      <x:c r="P1017" s="37" t="n">
        <x:f>ROUND('Scoring Method'!$B$2*F1017/10,1)</x:f>
        <x:v>0</x:v>
      </x:c>
      <x:c r="Q1017" s="37" t="n">
        <x:f>ROUND(MIN('Scoring Method'!$B$3,10*G1017),1)</x:f>
        <x:v>0</x:v>
      </x:c>
      <x:c r="R1017" s="37" t="n">
        <x:f>IF(H1017="",0,ROUND('Scoring Method'!$B$4*(101-H1017)/100,1))</x:f>
        <x:v>0</x:v>
      </x:c>
      <x:c r="S1017" s="37" t="n">
        <x:f>ROUND(IF(I1017="",0,7.5*MIN(1,LN(1+I1017)/LN(1+'Scoring Method'!$B$10)))+7.5*LN(1+J1017)/LN(1+'Scoring Method'!$B$9),1)</x:f>
        <x:v>4.9</x:v>
      </x:c>
      <x:c r="T1017" s="37" t="n">
        <x:f>SUM(K1017:O1017)</x:f>
        <x:v>3</x:v>
      </x:c>
      <x:c r="U1017" s="37" t="n">
        <x:f>ROUND(SUM(P1017:T1017),1)</x:f>
        <x:v>7.9</x:v>
      </x:c>
      <x:c r="V1017" s="32"/>
      <x:c r="W1017" s="32" t="str">
        <x:v>연도 등록</x:v>
      </x:c>
    </x:row>
    <x:row r="1018" ht="24" customHeight="1">
      <x:c r="A1018" s="32" t="n">
        <x:v>1014</x:v>
      </x:c>
      <x:c r="B1018" s="32" t="str">
        <x:v>베르사유의 장미(The Rose of Versailles)</x:v>
      </x:c>
      <x:c r="C1018" s="32" t="str">
        <x:v>이케다 리요코(Riyoko Ikeda)</x:v>
      </x:c>
      <x:c r="D1018" s="32" t="str">
        <x:v>기타</x:v>
      </x:c>
      <x:c r="E1018" s="32" t="n">
        <x:v>1972</x:v>
      </x:c>
      <x:c r="F1018" s="32" t="n">
        <x:v>0</x:v>
      </x:c>
      <x:c r="G1018" s="32" t="n">
        <x:v>0</x:v>
      </x:c>
      <x:c r="H1018" s="32"/>
      <x:c r="I1018" s="32" t="n">
        <x:f>IF(E1018="","",MAX(0,'Scoring Method'!$B$11-E1018-IF(E1018&lt;0,1,0)))</x:f>
        <x:v>54</x:v>
      </x:c>
      <x:c r="J1018" s="32" t="n">
        <x:v>6</x:v>
      </x:c>
      <x:c r="K1018" s="32" t="n">
        <x:v>1</x:v>
      </x:c>
      <x:c r="L1018" s="32" t="n">
        <x:v>1</x:v>
      </x:c>
      <x:c r="M1018" s="32" t="n">
        <x:v>0</x:v>
      </x:c>
      <x:c r="N1018" s="32" t="n">
        <x:v>0</x:v>
      </x:c>
      <x:c r="O1018" s="32" t="n">
        <x:v>1</x:v>
      </x:c>
      <x:c r="P1018" s="37" t="n">
        <x:f>ROUND('Scoring Method'!$B$2*F1018/10,1)</x:f>
        <x:v>0</x:v>
      </x:c>
      <x:c r="Q1018" s="37" t="n">
        <x:f>ROUND(MIN('Scoring Method'!$B$3,10*G1018),1)</x:f>
        <x:v>0</x:v>
      </x:c>
      <x:c r="R1018" s="37" t="n">
        <x:f>IF(H1018="",0,ROUND('Scoring Method'!$B$4*(101-H1018)/100,1))</x:f>
        <x:v>0</x:v>
      </x:c>
      <x:c r="S1018" s="37" t="n">
        <x:f>ROUND(IF(I1018="",0,7.5*MIN(1,LN(1+I1018)/LN(1+'Scoring Method'!$B$10)))+7.5*LN(1+J1018)/LN(1+'Scoring Method'!$B$9),1)</x:f>
        <x:v>9.7</x:v>
      </x:c>
      <x:c r="T1018" s="37" t="n">
        <x:f>SUM(K1018:O1018)</x:f>
        <x:v>3</x:v>
      </x:c>
      <x:c r="U1018" s="37" t="n">
        <x:f>ROUND(SUM(P1018:T1018),1)</x:f>
        <x:v>12.7</x:v>
      </x:c>
      <x:c r="V1018" s="32"/>
      <x:c r="W1018" s="32" t="str">
        <x:v>연도 등록</x:v>
      </x:c>
    </x:row>
    <x:row r="1019" ht="24" customHeight="1">
      <x:c r="A1019" s="32" t="n">
        <x:v>1015</x:v>
      </x:c>
      <x:c r="B1019" s="32" t="str">
        <x:v>스토너(Stoner)</x:v>
      </x:c>
      <x:c r="C1019" s="32" t="str">
        <x:v>존 윌리엄스(John Edward Williams)</x:v>
      </x:c>
      <x:c r="D1019" s="32" t="str">
        <x:v>소설·단편소설</x:v>
      </x:c>
      <x:c r="E1019" s="32" t="n">
        <x:v>1965</x:v>
      </x:c>
      <x:c r="F1019" s="32" t="n">
        <x:v>0</x:v>
      </x:c>
      <x:c r="G1019" s="32" t="n">
        <x:v>0</x:v>
      </x:c>
      <x:c r="H1019" s="32"/>
      <x:c r="I1019" s="32" t="n">
        <x:f>IF(E1019="","",MAX(0,'Scoring Method'!$B$11-E1019-IF(E1019&lt;0,1,0)))</x:f>
        <x:v>61</x:v>
      </x:c>
      <x:c r="J1019" s="32" t="n">
        <x:v>9</x:v>
      </x:c>
      <x:c r="K1019" s="32" t="n">
        <x:v>1</x:v>
      </x:c>
      <x:c r="L1019" s="32" t="n">
        <x:v>1</x:v>
      </x:c>
      <x:c r="M1019" s="32" t="n">
        <x:v>1</x:v>
      </x:c>
      <x:c r="N1019" s="32" t="n">
        <x:v>0</x:v>
      </x:c>
      <x:c r="O1019" s="32" t="n">
        <x:v>1</x:v>
      </x:c>
      <x:c r="P1019" s="37" t="n">
        <x:f>ROUND('Scoring Method'!$B$2*F1019/10,1)</x:f>
        <x:v>0</x:v>
      </x:c>
      <x:c r="Q1019" s="37" t="n">
        <x:f>ROUND(MIN('Scoring Method'!$B$3,10*G1019),1)</x:f>
        <x:v>0</x:v>
      </x:c>
      <x:c r="R1019" s="37" t="n">
        <x:f>IF(H1019="",0,ROUND('Scoring Method'!$B$4*(101-H1019)/100,1))</x:f>
        <x:v>0</x:v>
      </x:c>
      <x:c r="S1019" s="37" t="n">
        <x:f>ROUND(IF(I1019="",0,7.5*MIN(1,LN(1+I1019)/LN(1+'Scoring Method'!$B$10)))+7.5*LN(1+J1019)/LN(1+'Scoring Method'!$B$9),1)</x:f>
        <x:v>10.7</x:v>
      </x:c>
      <x:c r="T1019" s="37" t="n">
        <x:f>SUM(K1019:O1019)</x:f>
        <x:v>4</x:v>
      </x:c>
      <x:c r="U1019" s="37" t="n">
        <x:f>ROUND(SUM(P1019:T1019),1)</x:f>
        <x:v>14.7</x:v>
      </x:c>
      <x:c r="V1019" s="32"/>
      <x:c r="W1019" s="32" t="str">
        <x:v>연도 등록</x:v>
      </x:c>
    </x:row>
    <x:row r="1020" ht="24" customHeight="1">
      <x:c r="A1020" s="32" t="n">
        <x:v>1016</x:v>
      </x:c>
      <x:c r="B1020" s="32" t="str">
        <x:v>브람스를 좋아하세요…(Aimez-vous Brahms?)</x:v>
      </x:c>
      <x:c r="C1020" s="32" t="str">
        <x:v>프랑수아즈 사강(Françoise Sagan)</x:v>
      </x:c>
      <x:c r="D1020" s="32" t="str">
        <x:v>소설·단편소설</x:v>
      </x:c>
      <x:c r="E1020" s="32" t="n">
        <x:v>1959</x:v>
      </x:c>
      <x:c r="F1020" s="32" t="n">
        <x:v>0</x:v>
      </x:c>
      <x:c r="G1020" s="32" t="n">
        <x:v>0</x:v>
      </x:c>
      <x:c r="H1020" s="32"/>
      <x:c r="I1020" s="32" t="n">
        <x:f>IF(E1020="","",MAX(0,'Scoring Method'!$B$11-E1020-IF(E1020&lt;0,1,0)))</x:f>
        <x:v>67</x:v>
      </x:c>
      <x:c r="J1020" s="32" t="n">
        <x:v>7</x:v>
      </x:c>
      <x:c r="K1020" s="32" t="n">
        <x:v>1</x:v>
      </x:c>
      <x:c r="L1020" s="32" t="n">
        <x:v>1</x:v>
      </x:c>
      <x:c r="M1020" s="32" t="n">
        <x:v>1</x:v>
      </x:c>
      <x:c r="N1020" s="32" t="n">
        <x:v>0</x:v>
      </x:c>
      <x:c r="O1020" s="32" t="n">
        <x:v>1</x:v>
      </x:c>
      <x:c r="P1020" s="37" t="n">
        <x:f>ROUND('Scoring Method'!$B$2*F1020/10,1)</x:f>
        <x:v>0</x:v>
      </x:c>
      <x:c r="Q1020" s="37" t="n">
        <x:f>ROUND(MIN('Scoring Method'!$B$3,10*G1020),1)</x:f>
        <x:v>0</x:v>
      </x:c>
      <x:c r="R1020" s="37" t="n">
        <x:f>IF(H1020="",0,ROUND('Scoring Method'!$B$4*(101-H1020)/100,1))</x:f>
        <x:v>0</x:v>
      </x:c>
      <x:c r="S1020" s="37" t="n">
        <x:f>ROUND(IF(I1020="",0,7.5*MIN(1,LN(1+I1020)/LN(1+'Scoring Method'!$B$10)))+7.5*LN(1+J1020)/LN(1+'Scoring Method'!$B$9),1)</x:f>
        <x:v>10.3</x:v>
      </x:c>
      <x:c r="T1020" s="37" t="n">
        <x:f>SUM(K1020:O1020)</x:f>
        <x:v>4</x:v>
      </x:c>
      <x:c r="U1020" s="37" t="n">
        <x:f>ROUND(SUM(P1020:T1020),1)</x:f>
        <x:v>14.3</x:v>
      </x:c>
      <x:c r="V1020" s="32"/>
      <x:c r="W1020" s="32" t="str">
        <x:v>연도 등록</x:v>
      </x:c>
    </x:row>
    <x:row r="1021" ht="24" customHeight="1">
      <x:c r="A1021" s="32" t="n">
        <x:v>1017</x:v>
      </x:c>
      <x:c r="B1021" s="32" t="str">
        <x:v>싯다르타(Siddhartha)</x:v>
      </x:c>
      <x:c r="C1021" s="32" t="str">
        <x:v>헤르만 헤세(Hermann Karl Hesse)</x:v>
      </x:c>
      <x:c r="D1021" s="32" t="str">
        <x:v>소설·단편소설</x:v>
      </x:c>
      <x:c r="E1021" s="32" t="n">
        <x:v>1922</x:v>
      </x:c>
      <x:c r="F1021" s="32" t="n">
        <x:v>0</x:v>
      </x:c>
      <x:c r="G1021" s="32" t="n">
        <x:v>0</x:v>
      </x:c>
      <x:c r="H1021" s="32"/>
      <x:c r="I1021" s="32" t="n">
        <x:f>IF(E1021="","",MAX(0,'Scoring Method'!$B$11-E1021-IF(E1021&lt;0,1,0)))</x:f>
        <x:v>104</x:v>
      </x:c>
      <x:c r="J1021" s="32" t="n">
        <x:v>9</x:v>
      </x:c>
      <x:c r="K1021" s="32" t="n">
        <x:v>1</x:v>
      </x:c>
      <x:c r="L1021" s="32" t="n">
        <x:v>1</x:v>
      </x:c>
      <x:c r="M1021" s="32" t="n">
        <x:v>1</x:v>
      </x:c>
      <x:c r="N1021" s="32" t="n">
        <x:v>1</x:v>
      </x:c>
      <x:c r="O1021" s="32" t="n">
        <x:v>1</x:v>
      </x:c>
      <x:c r="P1021" s="37" t="n">
        <x:f>ROUND('Scoring Method'!$B$2*F1021/10,1)</x:f>
        <x:v>0</x:v>
      </x:c>
      <x:c r="Q1021" s="37" t="n">
        <x:f>ROUND(MIN('Scoring Method'!$B$3,10*G1021),1)</x:f>
        <x:v>0</x:v>
      </x:c>
      <x:c r="R1021" s="37" t="n">
        <x:f>IF(H1021="",0,ROUND('Scoring Method'!$B$4*(101-H1021)/100,1))</x:f>
        <x:v>0</x:v>
      </x:c>
      <x:c r="S1021" s="37" t="n">
        <x:f>ROUND(IF(I1021="",0,7.5*MIN(1,LN(1+I1021)/LN(1+'Scoring Method'!$B$10)))+7.5*LN(1+J1021)/LN(1+'Scoring Method'!$B$9),1)</x:f>
        <x:v>11.4</x:v>
      </x:c>
      <x:c r="T1021" s="37" t="n">
        <x:f>SUM(K1021:O1021)</x:f>
        <x:v>5</x:v>
      </x:c>
      <x:c r="U1021" s="37" t="n">
        <x:f>ROUND(SUM(P1021:T1021),1)</x:f>
        <x:v>16.4</x:v>
      </x:c>
      <x:c r="V1021" s="32"/>
      <x:c r="W1021" s="32" t="str">
        <x:v>연도 등록</x:v>
      </x:c>
    </x:row>
    <x:row r="1022" ht="24" customHeight="1">
      <x:c r="A1022" s="32" t="n">
        <x:v>1018</x:v>
      </x:c>
      <x:c r="B1022" s="32" t="str">
        <x:v>마음(Kokoro)</x:v>
      </x:c>
      <x:c r="C1022" s="32" t="str">
        <x:v>나쓰메 소세키(Natsume Sōseki)</x:v>
      </x:c>
      <x:c r="D1022" s="32" t="str">
        <x:v>소설·단편소설</x:v>
      </x:c>
      <x:c r="E1022" s="32" t="n">
        <x:v>1914</x:v>
      </x:c>
      <x:c r="F1022" s="32" t="n">
        <x:v>0</x:v>
      </x:c>
      <x:c r="G1022" s="32" t="n">
        <x:v>0</x:v>
      </x:c>
      <x:c r="H1022" s="32"/>
      <x:c r="I1022" s="32" t="n">
        <x:f>IF(E1022="","",MAX(0,'Scoring Method'!$B$11-E1022-IF(E1022&lt;0,1,0)))</x:f>
        <x:v>112</x:v>
      </x:c>
      <x:c r="J1022" s="32" t="n">
        <x:v>8</x:v>
      </x:c>
      <x:c r="K1022" s="32" t="n">
        <x:v>1</x:v>
      </x:c>
      <x:c r="L1022" s="32" t="n">
        <x:v>1</x:v>
      </x:c>
      <x:c r="M1022" s="32" t="n">
        <x:v>1</x:v>
      </x:c>
      <x:c r="N1022" s="32" t="n">
        <x:v>1</x:v>
      </x:c>
      <x:c r="O1022" s="32" t="n">
        <x:v>1</x:v>
      </x:c>
      <x:c r="P1022" s="37" t="n">
        <x:f>ROUND('Scoring Method'!$B$2*F1022/10,1)</x:f>
        <x:v>0</x:v>
      </x:c>
      <x:c r="Q1022" s="37" t="n">
        <x:f>ROUND(MIN('Scoring Method'!$B$3,10*G1022),1)</x:f>
        <x:v>0</x:v>
      </x:c>
      <x:c r="R1022" s="37" t="n">
        <x:f>IF(H1022="",0,ROUND('Scoring Method'!$B$4*(101-H1022)/100,1))</x:f>
        <x:v>0</x:v>
      </x:c>
      <x:c r="S1022" s="37" t="n">
        <x:f>ROUND(IF(I1022="",0,7.5*MIN(1,LN(1+I1022)/LN(1+'Scoring Method'!$B$10)))+7.5*LN(1+J1022)/LN(1+'Scoring Method'!$B$9),1)</x:f>
        <x:v>11.2</x:v>
      </x:c>
      <x:c r="T1022" s="37" t="n">
        <x:f>SUM(K1022:O1022)</x:f>
        <x:v>5</x:v>
      </x:c>
      <x:c r="U1022" s="37" t="n">
        <x:f>ROUND(SUM(P1022:T1022),1)</x:f>
        <x:v>16.2</x:v>
      </x:c>
      <x:c r="V1022" s="32"/>
      <x:c r="W1022" s="32" t="str">
        <x:v>연도 등록</x:v>
      </x:c>
    </x:row>
    <x:row r="1023" ht="24" customHeight="1">
      <x:c r="A1023" s="32" t="n">
        <x:v>1019</x:v>
      </x:c>
      <x:c r="B1023" s="32" t="str">
        <x:v>여자의 일생(A Woman’s Life)</x:v>
      </x:c>
      <x:c r="C1023" s="32" t="str">
        <x:v>앙리 르네 알베르 기 드 모파상(Henri René Albert Guy de Maupassant)</x:v>
      </x:c>
      <x:c r="D1023" s="32" t="str">
        <x:v>소설·단편소설</x:v>
      </x:c>
      <x:c r="E1023" s="32" t="n">
        <x:v>1883</x:v>
      </x:c>
      <x:c r="F1023" s="32" t="n">
        <x:v>0</x:v>
      </x:c>
      <x:c r="G1023" s="32" t="n">
        <x:v>0</x:v>
      </x:c>
      <x:c r="H1023" s="32"/>
      <x:c r="I1023" s="32" t="n">
        <x:f>IF(E1023="","",MAX(0,'Scoring Method'!$B$11-E1023-IF(E1023&lt;0,1,0)))</x:f>
        <x:v>143</x:v>
      </x:c>
      <x:c r="J1023" s="32" t="n">
        <x:v>6</x:v>
      </x:c>
      <x:c r="K1023" s="32" t="n">
        <x:v>1</x:v>
      </x:c>
      <x:c r="L1023" s="32" t="n">
        <x:v>1</x:v>
      </x:c>
      <x:c r="M1023" s="32" t="n">
        <x:v>1</x:v>
      </x:c>
      <x:c r="N1023" s="32" t="n">
        <x:v>1</x:v>
      </x:c>
      <x:c r="O1023" s="32" t="n">
        <x:v>1</x:v>
      </x:c>
      <x:c r="P1023" s="37" t="n">
        <x:f>ROUND('Scoring Method'!$B$2*F1023/10,1)</x:f>
        <x:v>0</x:v>
      </x:c>
      <x:c r="Q1023" s="37" t="n">
        <x:f>ROUND(MIN('Scoring Method'!$B$3,10*G1023),1)</x:f>
        <x:v>0</x:v>
      </x:c>
      <x:c r="R1023" s="37" t="n">
        <x:f>IF(H1023="",0,ROUND('Scoring Method'!$B$4*(101-H1023)/100,1))</x:f>
        <x:v>0</x:v>
      </x:c>
      <x:c r="S1023" s="37" t="n">
        <x:f>ROUND(IF(I1023="",0,7.5*MIN(1,LN(1+I1023)/LN(1+'Scoring Method'!$B$10)))+7.5*LN(1+J1023)/LN(1+'Scoring Method'!$B$9),1)</x:f>
        <x:v>10.9</x:v>
      </x:c>
      <x:c r="T1023" s="37" t="n">
        <x:f>SUM(K1023:O1023)</x:f>
        <x:v>5</x:v>
      </x:c>
      <x:c r="U1023" s="37" t="n">
        <x:f>ROUND(SUM(P1023:T1023),1)</x:f>
        <x:v>15.9</x:v>
      </x:c>
      <x:c r="V1023" s="32"/>
      <x:c r="W1023" s="32" t="str">
        <x:v>연도 등록</x:v>
      </x:c>
    </x:row>
    <x:row r="1024" ht="24" customHeight="1">
      <x:c r="A1024" s="32" t="n">
        <x:v>1020</x:v>
      </x:c>
      <x:c r="B1024" s="32" t="str">
        <x:v>슬픔이여 안녕(Bonjour Tristesse)</x:v>
      </x:c>
      <x:c r="C1024" s="32" t="str">
        <x:v>프랑수아즈 사강(Françoise Sagan)</x:v>
      </x:c>
      <x:c r="D1024" s="32" t="str">
        <x:v>소설·단편소설</x:v>
      </x:c>
      <x:c r="E1024" s="32" t="n">
        <x:v>1954</x:v>
      </x:c>
      <x:c r="F1024" s="32" t="n">
        <x:v>0</x:v>
      </x:c>
      <x:c r="G1024" s="32" t="n">
        <x:v>0</x:v>
      </x:c>
      <x:c r="H1024" s="32"/>
      <x:c r="I1024" s="32" t="n">
        <x:f>IF(E1024="","",MAX(0,'Scoring Method'!$B$11-E1024-IF(E1024&lt;0,1,0)))</x:f>
        <x:v>72</x:v>
      </x:c>
      <x:c r="J1024" s="32" t="n">
        <x:v>5</x:v>
      </x:c>
      <x:c r="K1024" s="32" t="n">
        <x:v>1</x:v>
      </x:c>
      <x:c r="L1024" s="32" t="n">
        <x:v>1</x:v>
      </x:c>
      <x:c r="M1024" s="32" t="n">
        <x:v>1</x:v>
      </x:c>
      <x:c r="N1024" s="32" t="n">
        <x:v>0</x:v>
      </x:c>
      <x:c r="O1024" s="32" t="n">
        <x:v>1</x:v>
      </x:c>
      <x:c r="P1024" s="37" t="n">
        <x:f>ROUND('Scoring Method'!$B$2*F1024/10,1)</x:f>
        <x:v>0</x:v>
      </x:c>
      <x:c r="Q1024" s="37" t="n">
        <x:f>ROUND(MIN('Scoring Method'!$B$3,10*G1024),1)</x:f>
        <x:v>0</x:v>
      </x:c>
      <x:c r="R1024" s="37" t="n">
        <x:f>IF(H1024="",0,ROUND('Scoring Method'!$B$4*(101-H1024)/100,1))</x:f>
        <x:v>0</x:v>
      </x:c>
      <x:c r="S1024" s="37" t="n">
        <x:f>ROUND(IF(I1024="",0,7.5*MIN(1,LN(1+I1024)/LN(1+'Scoring Method'!$B$10)))+7.5*LN(1+J1024)/LN(1+'Scoring Method'!$B$9),1)</x:f>
        <x:v>9.7</x:v>
      </x:c>
      <x:c r="T1024" s="37" t="n">
        <x:f>SUM(K1024:O1024)</x:f>
        <x:v>4</x:v>
      </x:c>
      <x:c r="U1024" s="37" t="n">
        <x:f>ROUND(SUM(P1024:T1024),1)</x:f>
        <x:v>13.7</x:v>
      </x:c>
      <x:c r="V1024" s="32"/>
      <x:c r="W1024" s="32" t="str">
        <x:v>연도 등록</x:v>
      </x:c>
    </x:row>
    <x:row r="1025" ht="24" customHeight="1">
      <x:c r="A1025" s="32" t="n">
        <x:v>1021</x:v>
      </x:c>
      <x:c r="B1025" s="32" t="str">
        <x:v>사랑할 때와 죽을 때(A Time to Love and a Time to Die)</x:v>
      </x:c>
      <x:c r="C1025" s="32" t="str">
        <x:v>에리히 마리아 레마르크(Erich Maria Remarque)</x:v>
      </x:c>
      <x:c r="D1025" s="32" t="str">
        <x:v>소설·단편소설</x:v>
      </x:c>
      <x:c r="E1025" s="32" t="n">
        <x:v>1954</x:v>
      </x:c>
      <x:c r="F1025" s="32" t="n">
        <x:v>0</x:v>
      </x:c>
      <x:c r="G1025" s="32" t="n">
        <x:v>0</x:v>
      </x:c>
      <x:c r="H1025" s="32"/>
      <x:c r="I1025" s="32" t="n">
        <x:f>IF(E1025="","",MAX(0,'Scoring Method'!$B$11-E1025-IF(E1025&lt;0,1,0)))</x:f>
        <x:v>72</x:v>
      </x:c>
      <x:c r="J1025" s="32" t="n">
        <x:v>6</x:v>
      </x:c>
      <x:c r="K1025" s="32" t="n">
        <x:v>1</x:v>
      </x:c>
      <x:c r="L1025" s="32" t="n">
        <x:v>1</x:v>
      </x:c>
      <x:c r="M1025" s="32" t="n">
        <x:v>1</x:v>
      </x:c>
      <x:c r="N1025" s="32" t="n">
        <x:v>0</x:v>
      </x:c>
      <x:c r="O1025" s="32" t="n">
        <x:v>1</x:v>
      </x:c>
      <x:c r="P1025" s="37" t="n">
        <x:f>ROUND('Scoring Method'!$B$2*F1025/10,1)</x:f>
        <x:v>0</x:v>
      </x:c>
      <x:c r="Q1025" s="37" t="n">
        <x:f>ROUND(MIN('Scoring Method'!$B$3,10*G1025),1)</x:f>
        <x:v>0</x:v>
      </x:c>
      <x:c r="R1025" s="37" t="n">
        <x:f>IF(H1025="",0,ROUND('Scoring Method'!$B$4*(101-H1025)/100,1))</x:f>
        <x:v>0</x:v>
      </x:c>
      <x:c r="S1025" s="37" t="n">
        <x:f>ROUND(IF(I1025="",0,7.5*MIN(1,LN(1+I1025)/LN(1+'Scoring Method'!$B$10)))+7.5*LN(1+J1025)/LN(1+'Scoring Method'!$B$9),1)</x:f>
        <x:v>10</x:v>
      </x:c>
      <x:c r="T1025" s="37" t="n">
        <x:f>SUM(K1025:O1025)</x:f>
        <x:v>4</x:v>
      </x:c>
      <x:c r="U1025" s="37" t="n">
        <x:f>ROUND(SUM(P1025:T1025),1)</x:f>
        <x:v>14</x:v>
      </x:c>
      <x:c r="V1025" s="32"/>
      <x:c r="W1025" s="32" t="str">
        <x:v>연도 등록</x:v>
      </x:c>
    </x:row>
    <x:row r="1026" ht="24" customHeight="1">
      <x:c r="A1026" s="32" t="n">
        <x:v>1022</x:v>
      </x:c>
      <x:c r="B1026" s="32" t="str">
        <x:v>크리스마스 캐럴(A Christmas Carol)</x:v>
      </x:c>
      <x:c r="C1026" s="32" t="str">
        <x:v>찰스 존 허펌 디킨스(Charles John Huffam Dickens)</x:v>
      </x:c>
      <x:c r="D1026" s="32" t="str">
        <x:v>소설·단편소설</x:v>
      </x:c>
      <x:c r="E1026" s="32" t="n">
        <x:v>1843</x:v>
      </x:c>
      <x:c r="F1026" s="32" t="n">
        <x:v>0</x:v>
      </x:c>
      <x:c r="G1026" s="32" t="n">
        <x:v>0</x:v>
      </x:c>
      <x:c r="H1026" s="32"/>
      <x:c r="I1026" s="32" t="n">
        <x:f>IF(E1026="","",MAX(0,'Scoring Method'!$B$11-E1026-IF(E1026&lt;0,1,0)))</x:f>
        <x:v>183</x:v>
      </x:c>
      <x:c r="J1026" s="32" t="n">
        <x:v>6</x:v>
      </x:c>
      <x:c r="K1026" s="32" t="n">
        <x:v>1</x:v>
      </x:c>
      <x:c r="L1026" s="32" t="n">
        <x:v>1</x:v>
      </x:c>
      <x:c r="M1026" s="32" t="n">
        <x:v>1</x:v>
      </x:c>
      <x:c r="N1026" s="32" t="n">
        <x:v>1</x:v>
      </x:c>
      <x:c r="O1026" s="32" t="n">
        <x:v>1</x:v>
      </x:c>
      <x:c r="P1026" s="37" t="n">
        <x:f>ROUND('Scoring Method'!$B$2*F1026/10,1)</x:f>
        <x:v>0</x:v>
      </x:c>
      <x:c r="Q1026" s="37" t="n">
        <x:f>ROUND(MIN('Scoring Method'!$B$3,10*G1026),1)</x:f>
        <x:v>0</x:v>
      </x:c>
      <x:c r="R1026" s="37" t="n">
        <x:f>IF(H1026="",0,ROUND('Scoring Method'!$B$4*(101-H1026)/100,1))</x:f>
        <x:v>0</x:v>
      </x:c>
      <x:c r="S1026" s="37" t="n">
        <x:f>ROUND(IF(I1026="",0,7.5*MIN(1,LN(1+I1026)/LN(1+'Scoring Method'!$B$10)))+7.5*LN(1+J1026)/LN(1+'Scoring Method'!$B$9),1)</x:f>
        <x:v>11.2</x:v>
      </x:c>
      <x:c r="T1026" s="37" t="n">
        <x:f>SUM(K1026:O1026)</x:f>
        <x:v>5</x:v>
      </x:c>
      <x:c r="U1026" s="37" t="n">
        <x:f>ROUND(SUM(P1026:T1026),1)</x:f>
        <x:v>16.2</x:v>
      </x:c>
      <x:c r="V1026" s="32"/>
      <x:c r="W1026" s="32" t="str">
        <x:v>연도 등록</x:v>
      </x:c>
    </x:row>
    <x:row r="1027" ht="24" customHeight="1">
      <x:c r="A1027" s="32" t="n">
        <x:v>1023</x:v>
      </x:c>
      <x:c r="B1027" s="32" t="str">
        <x:v>비밀의 화원(The Secret Garden)</x:v>
      </x:c>
      <x:c r="C1027" s="32" t="str">
        <x:v>프랜시스 호지슨 버넷(Frances Hodgson Burnett)</x:v>
      </x:c>
      <x:c r="D1027" s="32" t="str">
        <x:v>소설·단편소설</x:v>
      </x:c>
      <x:c r="E1027" s="32" t="n">
        <x:v>1911</x:v>
      </x:c>
      <x:c r="F1027" s="32" t="n">
        <x:v>0</x:v>
      </x:c>
      <x:c r="G1027" s="32" t="n">
        <x:v>0</x:v>
      </x:c>
      <x:c r="H1027" s="32"/>
      <x:c r="I1027" s="32" t="n">
        <x:f>IF(E1027="","",MAX(0,'Scoring Method'!$B$11-E1027-IF(E1027&lt;0,1,0)))</x:f>
        <x:v>115</x:v>
      </x:c>
      <x:c r="J1027" s="32" t="n">
        <x:v>4</x:v>
      </x:c>
      <x:c r="K1027" s="32" t="n">
        <x:v>1</x:v>
      </x:c>
      <x:c r="L1027" s="32" t="n">
        <x:v>1</x:v>
      </x:c>
      <x:c r="M1027" s="32" t="n">
        <x:v>1</x:v>
      </x:c>
      <x:c r="N1027" s="32" t="n">
        <x:v>1</x:v>
      </x:c>
      <x:c r="O1027" s="32" t="n">
        <x:v>1</x:v>
      </x:c>
      <x:c r="P1027" s="37" t="n">
        <x:f>ROUND('Scoring Method'!$B$2*F1027/10,1)</x:f>
        <x:v>0</x:v>
      </x:c>
      <x:c r="Q1027" s="37" t="n">
        <x:f>ROUND(MIN('Scoring Method'!$B$3,10*G1027),1)</x:f>
        <x:v>0</x:v>
      </x:c>
      <x:c r="R1027" s="37" t="n">
        <x:f>IF(H1027="",0,ROUND('Scoring Method'!$B$4*(101-H1027)/100,1))</x:f>
        <x:v>0</x:v>
      </x:c>
      <x:c r="S1027" s="37" t="n">
        <x:f>ROUND(IF(I1027="",0,7.5*MIN(1,LN(1+I1027)/LN(1+'Scoring Method'!$B$10)))+7.5*LN(1+J1027)/LN(1+'Scoring Method'!$B$9),1)</x:f>
        <x:v>9.8</x:v>
      </x:c>
      <x:c r="T1027" s="37" t="n">
        <x:f>SUM(K1027:O1027)</x:f>
        <x:v>5</x:v>
      </x:c>
      <x:c r="U1027" s="37" t="n">
        <x:f>ROUND(SUM(P1027:T1027),1)</x:f>
        <x:v>14.8</x:v>
      </x:c>
      <x:c r="V1027" s="32"/>
      <x:c r="W1027" s="32" t="str">
        <x:v>연도 등록</x:v>
      </x:c>
    </x:row>
    <x:row r="1028" ht="24" customHeight="1">
      <x:c r="A1028" s="32" t="n">
        <x:v>1024</x:v>
      </x:c>
      <x:c r="B1028" s="32" t="str">
        <x:v>인간의 굴레(Of Human Bondage)</x:v>
      </x:c>
      <x:c r="C1028" s="32" t="str">
        <x:v>윌리엄 서머싯 몸(William Somerset Maugham)</x:v>
      </x:c>
      <x:c r="D1028" s="32" t="str">
        <x:v>소설·단편소설</x:v>
      </x:c>
      <x:c r="E1028" s="32" t="n">
        <x:v>1915</x:v>
      </x:c>
      <x:c r="F1028" s="32" t="n">
        <x:v>0</x:v>
      </x:c>
      <x:c r="G1028" s="32" t="n">
        <x:v>0</x:v>
      </x:c>
      <x:c r="H1028" s="32"/>
      <x:c r="I1028" s="32" t="n">
        <x:f>IF(E1028="","",MAX(0,'Scoring Method'!$B$11-E1028-IF(E1028&lt;0,1,0)))</x:f>
        <x:v>111</x:v>
      </x:c>
      <x:c r="J1028" s="32" t="n">
        <x:v>7</x:v>
      </x:c>
      <x:c r="K1028" s="32" t="n">
        <x:v>1</x:v>
      </x:c>
      <x:c r="L1028" s="32" t="n">
        <x:v>1</x:v>
      </x:c>
      <x:c r="M1028" s="32" t="n">
        <x:v>1</x:v>
      </x:c>
      <x:c r="N1028" s="32" t="n">
        <x:v>1</x:v>
      </x:c>
      <x:c r="O1028" s="32" t="n">
        <x:v>1</x:v>
      </x:c>
      <x:c r="P1028" s="37" t="n">
        <x:f>ROUND('Scoring Method'!$B$2*F1028/10,1)</x:f>
        <x:v>0</x:v>
      </x:c>
      <x:c r="Q1028" s="37" t="n">
        <x:f>ROUND(MIN('Scoring Method'!$B$3,10*G1028),1)</x:f>
        <x:v>0</x:v>
      </x:c>
      <x:c r="R1028" s="37" t="n">
        <x:f>IF(H1028="",0,ROUND('Scoring Method'!$B$4*(101-H1028)/100,1))</x:f>
        <x:v>0</x:v>
      </x:c>
      <x:c r="S1028" s="37" t="n">
        <x:f>ROUND(IF(I1028="",0,7.5*MIN(1,LN(1+I1028)/LN(1+'Scoring Method'!$B$10)))+7.5*LN(1+J1028)/LN(1+'Scoring Method'!$B$9),1)</x:f>
        <x:v>10.9</x:v>
      </x:c>
      <x:c r="T1028" s="37" t="n">
        <x:f>SUM(K1028:O1028)</x:f>
        <x:v>5</x:v>
      </x:c>
      <x:c r="U1028" s="37" t="n">
        <x:f>ROUND(SUM(P1028:T1028),1)</x:f>
        <x:v>15.9</x:v>
      </x:c>
      <x:c r="V1028" s="32"/>
      <x:c r="W1028" s="32" t="str">
        <x:v>연도 등록</x:v>
      </x:c>
    </x:row>
    <x:row r="1029" ht="24" customHeight="1">
      <x:c r="A1029" s="32" t="n">
        <x:v>1025</x:v>
      </x:c>
      <x:c r="B1029" s="32" t="str">
        <x:v>생의 한가운데(The Middle of Life)</x:v>
      </x:c>
      <x:c r="C1029" s="32" t="str">
        <x:v>루이제 린저(Luise Rinser)</x:v>
      </x:c>
      <x:c r="D1029" s="32" t="str">
        <x:v>소설·단편소설</x:v>
      </x:c>
      <x:c r="E1029" s="32" t="n">
        <x:v>1950</x:v>
      </x:c>
      <x:c r="F1029" s="32" t="n">
        <x:v>0</x:v>
      </x:c>
      <x:c r="G1029" s="32" t="n">
        <x:v>0</x:v>
      </x:c>
      <x:c r="H1029" s="32"/>
      <x:c r="I1029" s="32" t="n">
        <x:f>IF(E1029="","",MAX(0,'Scoring Method'!$B$11-E1029-IF(E1029&lt;0,1,0)))</x:f>
        <x:v>76</x:v>
      </x:c>
      <x:c r="J1029" s="32" t="n">
        <x:v>7</x:v>
      </x:c>
      <x:c r="K1029" s="32" t="n">
        <x:v>1</x:v>
      </x:c>
      <x:c r="L1029" s="32" t="n">
        <x:v>1</x:v>
      </x:c>
      <x:c r="M1029" s="32" t="n">
        <x:v>1</x:v>
      </x:c>
      <x:c r="N1029" s="32" t="n">
        <x:v>0</x:v>
      </x:c>
      <x:c r="O1029" s="32" t="n">
        <x:v>1</x:v>
      </x:c>
      <x:c r="P1029" s="37" t="n">
        <x:f>ROUND('Scoring Method'!$B$2*F1029/10,1)</x:f>
        <x:v>0</x:v>
      </x:c>
      <x:c r="Q1029" s="37" t="n">
        <x:f>ROUND(MIN('Scoring Method'!$B$3,10*G1029),1)</x:f>
        <x:v>0</x:v>
      </x:c>
      <x:c r="R1029" s="37" t="n">
        <x:f>IF(H1029="",0,ROUND('Scoring Method'!$B$4*(101-H1029)/100,1))</x:f>
        <x:v>0</x:v>
      </x:c>
      <x:c r="S1029" s="37" t="n">
        <x:f>ROUND(IF(I1029="",0,7.5*MIN(1,LN(1+I1029)/LN(1+'Scoring Method'!$B$10)))+7.5*LN(1+J1029)/LN(1+'Scoring Method'!$B$9),1)</x:f>
        <x:v>10.4</x:v>
      </x:c>
      <x:c r="T1029" s="37" t="n">
        <x:f>SUM(K1029:O1029)</x:f>
        <x:v>4</x:v>
      </x:c>
      <x:c r="U1029" s="37" t="n">
        <x:f>ROUND(SUM(P1029:T1029),1)</x:f>
        <x:v>14.4</x:v>
      </x:c>
      <x:c r="V1029" s="32"/>
      <x:c r="W1029" s="32" t="str">
        <x:v>연도 등록</x:v>
      </x:c>
    </x:row>
    <x:row r="1030" ht="24" customHeight="1">
      <x:c r="A1030" s="32" t="n">
        <x:v>1026</x:v>
      </x:c>
      <x:c r="B1030" s="32" t="str">
        <x:v>바스커빌 가문의 개(The Hound of the Baskervilles)</x:v>
      </x:c>
      <x:c r="C1030" s="32" t="str">
        <x:v>아서 이그네이셔스 코난 도일(Arthur Ignatius Conan Doyle)</x:v>
      </x:c>
      <x:c r="D1030" s="32" t="str">
        <x:v>소설·단편소설</x:v>
      </x:c>
      <x:c r="E1030" s="32" t="n">
        <x:v>1902</x:v>
      </x:c>
      <x:c r="F1030" s="32" t="n">
        <x:v>0</x:v>
      </x:c>
      <x:c r="G1030" s="32" t="n">
        <x:v>0</x:v>
      </x:c>
      <x:c r="H1030" s="32"/>
      <x:c r="I1030" s="32" t="n">
        <x:f>IF(E1030="","",MAX(0,'Scoring Method'!$B$11-E1030-IF(E1030&lt;0,1,0)))</x:f>
        <x:v>124</x:v>
      </x:c>
      <x:c r="J1030" s="32" t="n">
        <x:v>5</x:v>
      </x:c>
      <x:c r="K1030" s="32" t="n">
        <x:v>1</x:v>
      </x:c>
      <x:c r="L1030" s="32" t="n">
        <x:v>1</x:v>
      </x:c>
      <x:c r="M1030" s="32" t="n">
        <x:v>1</x:v>
      </x:c>
      <x:c r="N1030" s="32" t="n">
        <x:v>1</x:v>
      </x:c>
      <x:c r="O1030" s="32" t="n">
        <x:v>1</x:v>
      </x:c>
      <x:c r="P1030" s="37" t="n">
        <x:f>ROUND('Scoring Method'!$B$2*F1030/10,1)</x:f>
        <x:v>0</x:v>
      </x:c>
      <x:c r="Q1030" s="37" t="n">
        <x:f>ROUND(MIN('Scoring Method'!$B$3,10*G1030),1)</x:f>
        <x:v>0</x:v>
      </x:c>
      <x:c r="R1030" s="37" t="n">
        <x:f>IF(H1030="",0,ROUND('Scoring Method'!$B$4*(101-H1030)/100,1))</x:f>
        <x:v>0</x:v>
      </x:c>
      <x:c r="S1030" s="37" t="n">
        <x:f>ROUND(IF(I1030="",0,7.5*MIN(1,LN(1+I1030)/LN(1+'Scoring Method'!$B$10)))+7.5*LN(1+J1030)/LN(1+'Scoring Method'!$B$9),1)</x:f>
        <x:v>10.3</x:v>
      </x:c>
      <x:c r="T1030" s="37" t="n">
        <x:f>SUM(K1030:O1030)</x:f>
        <x:v>5</x:v>
      </x:c>
      <x:c r="U1030" s="37" t="n">
        <x:f>ROUND(SUM(P1030:T1030),1)</x:f>
        <x:v>15.3</x:v>
      </x:c>
      <x:c r="V1030" s="32"/>
      <x:c r="W1030" s="32" t="str">
        <x:v>연도 등록</x:v>
      </x:c>
    </x:row>
    <x:row r="1031" ht="24" customHeight="1">
      <x:c r="A1031" s="32" t="n">
        <x:v>1027</x:v>
      </x:c>
      <x:c r="B1031" s="32" t="str">
        <x:v>반 고흐, 영혼의 편지(Letters of Vincent van Gogh)</x:v>
      </x:c>
      <x:c r="C1031" s="32" t="str">
        <x:v>빈센트 반 고흐(Vincent Willem van Gogh)</x:v>
      </x:c>
      <x:c r="D1031" s="32" t="str">
        <x:v>에세이</x:v>
      </x:c>
      <x:c r="E1031" s="32" t="n">
        <x:v>1999</x:v>
      </x:c>
      <x:c r="F1031" s="32" t="n">
        <x:v>0</x:v>
      </x:c>
      <x:c r="G1031" s="32" t="n">
        <x:v>0</x:v>
      </x:c>
      <x:c r="H1031" s="32"/>
      <x:c r="I1031" s="32" t="n">
        <x:f>IF(E1031="","",MAX(0,'Scoring Method'!$B$11-E1031-IF(E1031&lt;0,1,0)))</x:f>
        <x:v>27</x:v>
      </x:c>
      <x:c r="J1031" s="32" t="n">
        <x:v>6</x:v>
      </x:c>
      <x:c r="K1031" s="32" t="n">
        <x:v>1</x:v>
      </x:c>
      <x:c r="L1031" s="32" t="n">
        <x:v>1</x:v>
      </x:c>
      <x:c r="M1031" s="32" t="n">
        <x:v>1</x:v>
      </x:c>
      <x:c r="N1031" s="32" t="n">
        <x:v>1</x:v>
      </x:c>
      <x:c r="O1031" s="32" t="n">
        <x:v>1</x:v>
      </x:c>
      <x:c r="P1031" s="37" t="n">
        <x:f>ROUND('Scoring Method'!$B$2*F1031/10,1)</x:f>
        <x:v>0</x:v>
      </x:c>
      <x:c r="Q1031" s="37" t="n">
        <x:f>ROUND(MIN('Scoring Method'!$B$3,10*G1031),1)</x:f>
        <x:v>0</x:v>
      </x:c>
      <x:c r="R1031" s="37" t="n">
        <x:f>IF(H1031="",0,ROUND('Scoring Method'!$B$4*(101-H1031)/100,1))</x:f>
        <x:v>0</x:v>
      </x:c>
      <x:c r="S1031" s="37" t="n">
        <x:f>ROUND(IF(I1031="",0,7.5*MIN(1,LN(1+I1031)/LN(1+'Scoring Method'!$B$10)))+7.5*LN(1+J1031)/LN(1+'Scoring Method'!$B$9),1)</x:f>
        <x:v>8.9</x:v>
      </x:c>
      <x:c r="T1031" s="37" t="n">
        <x:f>SUM(K1031:O1031)</x:f>
        <x:v>5</x:v>
      </x:c>
      <x:c r="U1031" s="37" t="n">
        <x:f>ROUND(SUM(P1031:T1031),1)</x:f>
        <x:v>13.9</x:v>
      </x:c>
      <x:c r="V1031" s="32"/>
      <x:c r="W1031" s="32" t="str">
        <x:v>연도 등록</x:v>
      </x:c>
    </x:row>
    <x:row r="1032" ht="24" customHeight="1">
      <x:c r="A1032" s="32" t="n">
        <x:v>1028</x:v>
      </x:c>
      <x:c r="B1032" s="32" t="str">
        <x:v>네루다의 우편배달부(The Postman)</x:v>
      </x:c>
      <x:c r="C1032" s="32" t="str">
        <x:v>안토니오 스카르메타(Antonio Skármeta)</x:v>
      </x:c>
      <x:c r="D1032" s="32" t="str">
        <x:v>소설·단편소설</x:v>
      </x:c>
      <x:c r="E1032" s="32" t="n">
        <x:v>1985</x:v>
      </x:c>
      <x:c r="F1032" s="32" t="n">
        <x:v>0</x:v>
      </x:c>
      <x:c r="G1032" s="32" t="n">
        <x:v>0</x:v>
      </x:c>
      <x:c r="H1032" s="32"/>
      <x:c r="I1032" s="32" t="n">
        <x:f>IF(E1032="","",MAX(0,'Scoring Method'!$B$11-E1032-IF(E1032&lt;0,1,0)))</x:f>
        <x:v>41</x:v>
      </x:c>
      <x:c r="J1032" s="32" t="n">
        <x:v>5</x:v>
      </x:c>
      <x:c r="K1032" s="32" t="n">
        <x:v>1</x:v>
      </x:c>
      <x:c r="L1032" s="32" t="n">
        <x:v>1</x:v>
      </x:c>
      <x:c r="M1032" s="32" t="n">
        <x:v>1</x:v>
      </x:c>
      <x:c r="N1032" s="32" t="n">
        <x:v>0</x:v>
      </x:c>
      <x:c r="O1032" s="32" t="n">
        <x:v>1</x:v>
      </x:c>
      <x:c r="P1032" s="37" t="n">
        <x:f>ROUND('Scoring Method'!$B$2*F1032/10,1)</x:f>
        <x:v>0</x:v>
      </x:c>
      <x:c r="Q1032" s="37" t="n">
        <x:f>ROUND(MIN('Scoring Method'!$B$3,10*G1032),1)</x:f>
        <x:v>0</x:v>
      </x:c>
      <x:c r="R1032" s="37" t="n">
        <x:f>IF(H1032="",0,ROUND('Scoring Method'!$B$4*(101-H1032)/100,1))</x:f>
        <x:v>0</x:v>
      </x:c>
      <x:c r="S1032" s="37" t="n">
        <x:f>ROUND(IF(I1032="",0,7.5*MIN(1,LN(1+I1032)/LN(1+'Scoring Method'!$B$10)))+7.5*LN(1+J1032)/LN(1+'Scoring Method'!$B$9),1)</x:f>
        <x:v>9</x:v>
      </x:c>
      <x:c r="T1032" s="37" t="n">
        <x:f>SUM(K1032:O1032)</x:f>
        <x:v>4</x:v>
      </x:c>
      <x:c r="U1032" s="37" t="n">
        <x:f>ROUND(SUM(P1032:T1032),1)</x:f>
        <x:v>13</x:v>
      </x:c>
      <x:c r="V1032" s="32"/>
      <x:c r="W1032" s="32" t="str">
        <x:v>연도 등록</x:v>
      </x:c>
    </x:row>
    <x:row r="1033" ht="24" customHeight="1">
      <x:c r="A1033" s="32" t="n">
        <x:v>1029</x:v>
      </x:c>
      <x:c r="B1033" s="32" t="str">
        <x:v>자기 앞의 생(The Life Before Us)</x:v>
      </x:c>
      <x:c r="C1033" s="32" t="str">
        <x:v>로맹 가리(Romain Gary)</x:v>
      </x:c>
      <x:c r="D1033" s="32" t="str">
        <x:v>소설·단편소설</x:v>
      </x:c>
      <x:c r="E1033" s="32" t="n">
        <x:v>1975</x:v>
      </x:c>
      <x:c r="F1033" s="32" t="n">
        <x:v>0</x:v>
      </x:c>
      <x:c r="G1033" s="32" t="n">
        <x:v>0</x:v>
      </x:c>
      <x:c r="H1033" s="32"/>
      <x:c r="I1033" s="32" t="n">
        <x:f>IF(E1033="","",MAX(0,'Scoring Method'!$B$11-E1033-IF(E1033&lt;0,1,0)))</x:f>
        <x:v>51</x:v>
      </x:c>
      <x:c r="J1033" s="32" t="n">
        <x:v>6</x:v>
      </x:c>
      <x:c r="K1033" s="32" t="n">
        <x:v>1</x:v>
      </x:c>
      <x:c r="L1033" s="32" t="n">
        <x:v>1</x:v>
      </x:c>
      <x:c r="M1033" s="32" t="n">
        <x:v>1</x:v>
      </x:c>
      <x:c r="N1033" s="32" t="n">
        <x:v>0</x:v>
      </x:c>
      <x:c r="O1033" s="32" t="n">
        <x:v>1</x:v>
      </x:c>
      <x:c r="P1033" s="37" t="n">
        <x:f>ROUND('Scoring Method'!$B$2*F1033/10,1)</x:f>
        <x:v>0</x:v>
      </x:c>
      <x:c r="Q1033" s="37" t="n">
        <x:f>ROUND(MIN('Scoring Method'!$B$3,10*G1033),1)</x:f>
        <x:v>0</x:v>
      </x:c>
      <x:c r="R1033" s="37" t="n">
        <x:f>IF(H1033="",0,ROUND('Scoring Method'!$B$4*(101-H1033)/100,1))</x:f>
        <x:v>0</x:v>
      </x:c>
      <x:c r="S1033" s="37" t="n">
        <x:f>ROUND(IF(I1033="",0,7.5*MIN(1,LN(1+I1033)/LN(1+'Scoring Method'!$B$10)))+7.5*LN(1+J1033)/LN(1+'Scoring Method'!$B$9),1)</x:f>
        <x:v>9.6</x:v>
      </x:c>
      <x:c r="T1033" s="37" t="n">
        <x:f>SUM(K1033:O1033)</x:f>
        <x:v>4</x:v>
      </x:c>
      <x:c r="U1033" s="37" t="n">
        <x:f>ROUND(SUM(P1033:T1033),1)</x:f>
        <x:v>13.6</x:v>
      </x:c>
      <x:c r="V1033" s="32"/>
      <x:c r="W1033" s="32" t="str">
        <x:v>연도 등록</x:v>
      </x:c>
    </x:row>
    <x:row r="1034" ht="24" customHeight="1">
      <x:c r="A1034" s="32" t="n">
        <x:v>1030</x:v>
      </x:c>
      <x:c r="B1034" s="32" t="str">
        <x:v>악령(Demons)</x:v>
      </x:c>
      <x:c r="C1034" s="32" t="str">
        <x:v>표도르 미하일로비치 도스토옙스키(Fyodor Mikhailovich Dostoevsky)</x:v>
      </x:c>
      <x:c r="D1034" s="32" t="str">
        <x:v>소설·단편소설</x:v>
      </x:c>
      <x:c r="E1034" s="32" t="n">
        <x:v>1872</x:v>
      </x:c>
      <x:c r="F1034" s="32" t="n">
        <x:v>0</x:v>
      </x:c>
      <x:c r="G1034" s="32" t="n">
        <x:v>0</x:v>
      </x:c>
      <x:c r="H1034" s="32"/>
      <x:c r="I1034" s="32" t="n">
        <x:f>IF(E1034="","",MAX(0,'Scoring Method'!$B$11-E1034-IF(E1034&lt;0,1,0)))</x:f>
        <x:v>154</x:v>
      </x:c>
      <x:c r="J1034" s="32" t="n">
        <x:v>9</x:v>
      </x:c>
      <x:c r="K1034" s="32" t="n">
        <x:v>1</x:v>
      </x:c>
      <x:c r="L1034" s="32" t="n">
        <x:v>1</x:v>
      </x:c>
      <x:c r="M1034" s="32" t="n">
        <x:v>1</x:v>
      </x:c>
      <x:c r="N1034" s="32" t="n">
        <x:v>1</x:v>
      </x:c>
      <x:c r="O1034" s="32" t="n">
        <x:v>1</x:v>
      </x:c>
      <x:c r="P1034" s="37" t="n">
        <x:f>ROUND('Scoring Method'!$B$2*F1034/10,1)</x:f>
        <x:v>0</x:v>
      </x:c>
      <x:c r="Q1034" s="37" t="n">
        <x:f>ROUND(MIN('Scoring Method'!$B$3,10*G1034),1)</x:f>
        <x:v>0</x:v>
      </x:c>
      <x:c r="R1034" s="37" t="n">
        <x:f>IF(H1034="",0,ROUND('Scoring Method'!$B$4*(101-H1034)/100,1))</x:f>
        <x:v>0</x:v>
      </x:c>
      <x:c r="S1034" s="37" t="n">
        <x:f>ROUND(IF(I1034="",0,7.5*MIN(1,LN(1+I1034)/LN(1+'Scoring Method'!$B$10)))+7.5*LN(1+J1034)/LN(1+'Scoring Method'!$B$9),1)</x:f>
        <x:v>11.8</x:v>
      </x:c>
      <x:c r="T1034" s="37" t="n">
        <x:f>SUM(K1034:O1034)</x:f>
        <x:v>5</x:v>
      </x:c>
      <x:c r="U1034" s="37" t="n">
        <x:f>ROUND(SUM(P1034:T1034),1)</x:f>
        <x:v>16.8</x:v>
      </x:c>
      <x:c r="V1034" s="32"/>
      <x:c r="W1034" s="32" t="str">
        <x:v>연도 등록</x:v>
      </x:c>
    </x:row>
    <x:row r="1035" ht="24" customHeight="1">
      <x:c r="A1035" s="32" t="n">
        <x:v>1031</x:v>
      </x:c>
      <x:c r="B1035" s="32" t="str">
        <x:v>마쿠라노소시(The Pillow Book)</x:v>
      </x:c>
      <x:c r="C1035" s="32" t="str">
        <x:v>세이 쇼나곤(Sei Shōnagon)</x:v>
      </x:c>
      <x:c r="D1035" s="32" t="str">
        <x:v>에세이</x:v>
      </x:c>
      <x:c r="E1035" s="32" t="n">
        <x:v>1000</x:v>
      </x:c>
      <x:c r="F1035" s="32" t="n">
        <x:v>0</x:v>
      </x:c>
      <x:c r="G1035" s="32" t="n">
        <x:v>0</x:v>
      </x:c>
      <x:c r="H1035" s="32"/>
      <x:c r="I1035" s="32" t="n">
        <x:f>IF(E1035="","",MAX(0,'Scoring Method'!$B$11-E1035-IF(E1035&lt;0,1,0)))</x:f>
        <x:v>1026</x:v>
      </x:c>
      <x:c r="J1035" s="32" t="n">
        <x:v>8</x:v>
      </x:c>
      <x:c r="K1035" s="32" t="n">
        <x:v>1</x:v>
      </x:c>
      <x:c r="L1035" s="32" t="n">
        <x:v>1</x:v>
      </x:c>
      <x:c r="M1035" s="32" t="n">
        <x:v>1</x:v>
      </x:c>
      <x:c r="N1035" s="32" t="n">
        <x:v>0</x:v>
      </x:c>
      <x:c r="O1035" s="32" t="n">
        <x:v>1</x:v>
      </x:c>
      <x:c r="P1035" s="37" t="n">
        <x:f>ROUND('Scoring Method'!$B$2*F1035/10,1)</x:f>
        <x:v>0</x:v>
      </x:c>
      <x:c r="Q1035" s="37" t="n">
        <x:f>ROUND(MIN('Scoring Method'!$B$3,10*G1035),1)</x:f>
        <x:v>0</x:v>
      </x:c>
      <x:c r="R1035" s="37" t="n">
        <x:f>IF(H1035="",0,ROUND('Scoring Method'!$B$4*(101-H1035)/100,1))</x:f>
        <x:v>0</x:v>
      </x:c>
      <x:c r="S1035" s="37" t="n">
        <x:f>ROUND(IF(I1035="",0,7.5*MIN(1,LN(1+I1035)/LN(1+'Scoring Method'!$B$10)))+7.5*LN(1+J1035)/LN(1+'Scoring Method'!$B$9),1)</x:f>
        <x:v>13</x:v>
      </x:c>
      <x:c r="T1035" s="37" t="n">
        <x:f>SUM(K1035:O1035)</x:f>
        <x:v>4</x:v>
      </x:c>
      <x:c r="U1035" s="37" t="n">
        <x:f>ROUND(SUM(P1035:T1035),1)</x:f>
        <x:v>17</x:v>
      </x:c>
      <x:c r="V1035" s="32"/>
      <x:c r="W1035" s="32" t="str">
        <x:v>연도 등록</x:v>
      </x:c>
    </x:row>
    <x:row r="1036" ht="24" customHeight="1">
      <x:c r="A1036" s="32" t="n">
        <x:v>1032</x:v>
      </x:c>
      <x:c r="B1036" s="32" t="str">
        <x:v>만엽집(Man'yōshū)</x:v>
      </x:c>
      <x:c r="C1036" s="32" t="str">
        <x:v>여러 시인 · 편찬자 미상(Anonymous compilers)</x:v>
      </x:c>
      <x:c r="D1036" s="32" t="str">
        <x:v>시</x:v>
      </x:c>
      <x:c r="E1036" s="32" t="n">
        <x:v>759</x:v>
      </x:c>
      <x:c r="F1036" s="32" t="n">
        <x:v>0</x:v>
      </x:c>
      <x:c r="G1036" s="32" t="n">
        <x:v>0</x:v>
      </x:c>
      <x:c r="H1036" s="32"/>
      <x:c r="I1036" s="32" t="n">
        <x:f>IF(E1036="","",MAX(0,'Scoring Method'!$B$11-E1036-IF(E1036&lt;0,1,0)))</x:f>
        <x:v>1267</x:v>
      </x:c>
      <x:c r="J1036" s="32" t="n">
        <x:v>8</x:v>
      </x:c>
      <x:c r="K1036" s="32" t="n">
        <x:v>1</x:v>
      </x:c>
      <x:c r="L1036" s="32" t="n">
        <x:v>1</x:v>
      </x:c>
      <x:c r="M1036" s="32" t="n">
        <x:v>0</x:v>
      </x:c>
      <x:c r="N1036" s="32" t="n">
        <x:v>0</x:v>
      </x:c>
      <x:c r="O1036" s="32" t="n">
        <x:v>1</x:v>
      </x:c>
      <x:c r="P1036" s="37" t="n">
        <x:f>ROUND('Scoring Method'!$B$2*F1036/10,1)</x:f>
        <x:v>0</x:v>
      </x:c>
      <x:c r="Q1036" s="37" t="n">
        <x:f>ROUND(MIN('Scoring Method'!$B$3,10*G1036),1)</x:f>
        <x:v>0</x:v>
      </x:c>
      <x:c r="R1036" s="37" t="n">
        <x:f>IF(H1036="",0,ROUND('Scoring Method'!$B$4*(101-H1036)/100,1))</x:f>
        <x:v>0</x:v>
      </x:c>
      <x:c r="S1036" s="37" t="n">
        <x:f>ROUND(IF(I1036="",0,7.5*MIN(1,LN(1+I1036)/LN(1+'Scoring Method'!$B$10)))+7.5*LN(1+J1036)/LN(1+'Scoring Method'!$B$9),1)</x:f>
        <x:v>13</x:v>
      </x:c>
      <x:c r="T1036" s="37" t="n">
        <x:f>SUM(K1036:O1036)</x:f>
        <x:v>3</x:v>
      </x:c>
      <x:c r="U1036" s="37" t="n">
        <x:f>ROUND(SUM(P1036:T1036),1)</x:f>
        <x:v>16</x:v>
      </x:c>
      <x:c r="V1036" s="32"/>
      <x:c r="W1036" s="32" t="str">
        <x:v>연도 등록</x:v>
      </x:c>
    </x:row>
    <x:row r="1037" ht="24" customHeight="1">
      <x:c r="A1037" s="32" t="n">
        <x:v>1033</x:v>
      </x:c>
      <x:c r="B1037" s="32" t="str">
        <x:v>고사기(Kojiki)</x:v>
      </x:c>
      <x:c r="C1037" s="32" t="str">
        <x:v>오노 야스마로 편찬(Ō no Yasumaro)</x:v>
      </x:c>
      <x:c r="D1037" s="32" t="str">
        <x:v>기타</x:v>
      </x:c>
      <x:c r="E1037" s="32" t="n">
        <x:v>712</x:v>
      </x:c>
      <x:c r="F1037" s="32" t="n">
        <x:v>0</x:v>
      </x:c>
      <x:c r="G1037" s="32" t="n">
        <x:v>0</x:v>
      </x:c>
      <x:c r="H1037" s="32"/>
      <x:c r="I1037" s="32" t="n">
        <x:f>IF(E1037="","",MAX(0,'Scoring Method'!$B$11-E1037-IF(E1037&lt;0,1,0)))</x:f>
        <x:v>1314</x:v>
      </x:c>
      <x:c r="J1037" s="32" t="n">
        <x:v>8</x:v>
      </x:c>
      <x:c r="K1037" s="32" t="n">
        <x:v>1</x:v>
      </x:c>
      <x:c r="L1037" s="32" t="n">
        <x:v>1</x:v>
      </x:c>
      <x:c r="M1037" s="32" t="n">
        <x:v>0</x:v>
      </x:c>
      <x:c r="N1037" s="32" t="n">
        <x:v>0</x:v>
      </x:c>
      <x:c r="O1037" s="32" t="n">
        <x:v>1</x:v>
      </x:c>
      <x:c r="P1037" s="37" t="n">
        <x:f>ROUND('Scoring Method'!$B$2*F1037/10,1)</x:f>
        <x:v>0</x:v>
      </x:c>
      <x:c r="Q1037" s="37" t="n">
        <x:f>ROUND(MIN('Scoring Method'!$B$3,10*G1037),1)</x:f>
        <x:v>0</x:v>
      </x:c>
      <x:c r="R1037" s="37" t="n">
        <x:f>IF(H1037="",0,ROUND('Scoring Method'!$B$4*(101-H1037)/100,1))</x:f>
        <x:v>0</x:v>
      </x:c>
      <x:c r="S1037" s="37" t="n">
        <x:f>ROUND(IF(I1037="",0,7.5*MIN(1,LN(1+I1037)/LN(1+'Scoring Method'!$B$10)))+7.5*LN(1+J1037)/LN(1+'Scoring Method'!$B$9),1)</x:f>
        <x:v>13</x:v>
      </x:c>
      <x:c r="T1037" s="37" t="n">
        <x:f>SUM(K1037:O1037)</x:f>
        <x:v>3</x:v>
      </x:c>
      <x:c r="U1037" s="37" t="n">
        <x:f>ROUND(SUM(P1037:T1037),1)</x:f>
        <x:v>16</x:v>
      </x:c>
      <x:c r="V1037" s="32"/>
      <x:c r="W1037" s="32" t="str">
        <x:v>연도 등록</x:v>
      </x:c>
    </x:row>
    <x:row r="1038" ht="24" customHeight="1">
      <x:c r="A1038" s="32" t="n">
        <x:v>1034</x:v>
      </x:c>
      <x:c r="B1038" s="32" t="str">
        <x:v>이상한 나라의 앨리스(Alice's Adventures in Wonderland)</x:v>
      </x:c>
      <x:c r="C1038" s="32" t="str">
        <x:v>루이스 캐럴(Lewis Carroll · Charles Lutwidge Dodgson)</x:v>
      </x:c>
      <x:c r="D1038" s="32" t="str">
        <x:v>소설·단편소설</x:v>
      </x:c>
      <x:c r="E1038" s="32" t="n">
        <x:v>1865</x:v>
      </x:c>
      <x:c r="F1038" s="32" t="n">
        <x:v>0</x:v>
      </x:c>
      <x:c r="G1038" s="32" t="n">
        <x:v>0</x:v>
      </x:c>
      <x:c r="H1038" s="32"/>
      <x:c r="I1038" s="32" t="n">
        <x:f>IF(E1038="","",MAX(0,'Scoring Method'!$B$11-E1038-IF(E1038&lt;0,1,0)))</x:f>
        <x:v>161</x:v>
      </x:c>
      <x:c r="J1038" s="32" t="n">
        <x:v>8</x:v>
      </x:c>
      <x:c r="K1038" s="32" t="n">
        <x:v>1</x:v>
      </x:c>
      <x:c r="L1038" s="32" t="n">
        <x:v>1</x:v>
      </x:c>
      <x:c r="M1038" s="32" t="n">
        <x:v>1</x:v>
      </x:c>
      <x:c r="N1038" s="32" t="n">
        <x:v>1</x:v>
      </x:c>
      <x:c r="O1038" s="32" t="n">
        <x:v>1</x:v>
      </x:c>
      <x:c r="P1038" s="37" t="n">
        <x:f>ROUND('Scoring Method'!$B$2*F1038/10,1)</x:f>
        <x:v>0</x:v>
      </x:c>
      <x:c r="Q1038" s="37" t="n">
        <x:f>ROUND(MIN('Scoring Method'!$B$3,10*G1038),1)</x:f>
        <x:v>0</x:v>
      </x:c>
      <x:c r="R1038" s="37" t="n">
        <x:f>IF(H1038="",0,ROUND('Scoring Method'!$B$4*(101-H1038)/100,1))</x:f>
        <x:v>0</x:v>
      </x:c>
      <x:c r="S1038" s="37" t="n">
        <x:f>ROUND(IF(I1038="",0,7.5*MIN(1,LN(1+I1038)/LN(1+'Scoring Method'!$B$10)))+7.5*LN(1+J1038)/LN(1+'Scoring Method'!$B$9),1)</x:f>
        <x:v>11.6</x:v>
      </x:c>
      <x:c r="T1038" s="37" t="n">
        <x:f>SUM(K1038:O1038)</x:f>
        <x:v>5</x:v>
      </x:c>
      <x:c r="U1038" s="37" t="n">
        <x:f>ROUND(SUM(P1038:T1038),1)</x:f>
        <x:v>16.6</x:v>
      </x:c>
      <x:c r="V1038" s="32"/>
      <x:c r="W1038" s="32" t="str">
        <x:v>연도 등록</x:v>
      </x:c>
    </x:row>
    <x:row r="1039" ht="24" customHeight="1">
      <x:c r="A1039" s="32" t="n">
        <x:v>1035</x:v>
      </x:c>
      <x:c r="B1039" s="32" t="str">
        <x:v>도적들(The Robbers)</x:v>
      </x:c>
      <x:c r="C1039" s="32" t="str">
        <x:v>프리드리히 실러(Johann Christoph Friedrich von Schiller)</x:v>
      </x:c>
      <x:c r="D1039" s="32" t="str">
        <x:v>희곡</x:v>
      </x:c>
      <x:c r="E1039" s="32" t="n">
        <x:v>1781</x:v>
      </x:c>
      <x:c r="F1039" s="32" t="n">
        <x:v>0</x:v>
      </x:c>
      <x:c r="G1039" s="32" t="n">
        <x:v>0</x:v>
      </x:c>
      <x:c r="H1039" s="32"/>
      <x:c r="I1039" s="32" t="n">
        <x:f>IF(E1039="","",MAX(0,'Scoring Method'!$B$11-E1039-IF(E1039&lt;0,1,0)))</x:f>
        <x:v>245</x:v>
      </x:c>
      <x:c r="J1039" s="32" t="n">
        <x:v>8</x:v>
      </x:c>
      <x:c r="K1039" s="32" t="n">
        <x:v>1</x:v>
      </x:c>
      <x:c r="L1039" s="32" t="n">
        <x:v>1</x:v>
      </x:c>
      <x:c r="M1039" s="32" t="n">
        <x:v>1</x:v>
      </x:c>
      <x:c r="N1039" s="32" t="n">
        <x:v>1</x:v>
      </x:c>
      <x:c r="O1039" s="32" t="n">
        <x:v>1</x:v>
      </x:c>
      <x:c r="P1039" s="37" t="n">
        <x:f>ROUND('Scoring Method'!$B$2*F1039/10,1)</x:f>
        <x:v>0</x:v>
      </x:c>
      <x:c r="Q1039" s="37" t="n">
        <x:f>ROUND(MIN('Scoring Method'!$B$3,10*G1039),1)</x:f>
        <x:v>0</x:v>
      </x:c>
      <x:c r="R1039" s="37" t="n">
        <x:f>IF(H1039="",0,ROUND('Scoring Method'!$B$4*(101-H1039)/100,1))</x:f>
        <x:v>0</x:v>
      </x:c>
      <x:c r="S1039" s="37" t="n">
        <x:f>ROUND(IF(I1039="",0,7.5*MIN(1,LN(1+I1039)/LN(1+'Scoring Method'!$B$10)))+7.5*LN(1+J1039)/LN(1+'Scoring Method'!$B$9),1)</x:f>
        <x:v>12.1</x:v>
      </x:c>
      <x:c r="T1039" s="37" t="n">
        <x:f>SUM(K1039:O1039)</x:f>
        <x:v>5</x:v>
      </x:c>
      <x:c r="U1039" s="37" t="n">
        <x:f>ROUND(SUM(P1039:T1039),1)</x:f>
        <x:v>17.1</x:v>
      </x:c>
      <x:c r="V1039" s="32"/>
      <x:c r="W1039" s="32" t="str">
        <x:v>연도 등록</x:v>
      </x:c>
    </x:row>
    <x:row r="1040" ht="24" customHeight="1">
      <x:c r="A1040" s="32" t="n">
        <x:v>1036</x:v>
      </x:c>
      <x:c r="B1040" s="32" t="str">
        <x:v>미성년(The Adolescent)</x:v>
      </x:c>
      <x:c r="C1040" s="32" t="str">
        <x:v>표도르 미하일로비치 도스토옙스키(Fyodor Mikhailovich Dostoevsky)</x:v>
      </x:c>
      <x:c r="D1040" s="32" t="str">
        <x:v>소설·단편소설</x:v>
      </x:c>
      <x:c r="E1040" s="32" t="n">
        <x:v>1875</x:v>
      </x:c>
      <x:c r="F1040" s="32" t="n">
        <x:v>0</x:v>
      </x:c>
      <x:c r="G1040" s="32" t="n">
        <x:v>0</x:v>
      </x:c>
      <x:c r="H1040" s="32"/>
      <x:c r="I1040" s="32" t="n">
        <x:f>IF(E1040="","",MAX(0,'Scoring Method'!$B$11-E1040-IF(E1040&lt;0,1,0)))</x:f>
        <x:v>151</x:v>
      </x:c>
      <x:c r="J1040" s="32" t="n">
        <x:v>8</x:v>
      </x:c>
      <x:c r="K1040" s="32" t="n">
        <x:v>1</x:v>
      </x:c>
      <x:c r="L1040" s="32" t="n">
        <x:v>1</x:v>
      </x:c>
      <x:c r="M1040" s="32" t="n">
        <x:v>1</x:v>
      </x:c>
      <x:c r="N1040" s="32" t="n">
        <x:v>1</x:v>
      </x:c>
      <x:c r="O1040" s="32" t="n">
        <x:v>1</x:v>
      </x:c>
      <x:c r="P1040" s="37" t="n">
        <x:f>ROUND('Scoring Method'!$B$2*F1040/10,1)</x:f>
        <x:v>0</x:v>
      </x:c>
      <x:c r="Q1040" s="37" t="n">
        <x:f>ROUND(MIN('Scoring Method'!$B$3,10*G1040),1)</x:f>
        <x:v>0</x:v>
      </x:c>
      <x:c r="R1040" s="37" t="n">
        <x:f>IF(H1040="",0,ROUND('Scoring Method'!$B$4*(101-H1040)/100,1))</x:f>
        <x:v>0</x:v>
      </x:c>
      <x:c r="S1040" s="37" t="n">
        <x:f>ROUND(IF(I1040="",0,7.5*MIN(1,LN(1+I1040)/LN(1+'Scoring Method'!$B$10)))+7.5*LN(1+J1040)/LN(1+'Scoring Method'!$B$9),1)</x:f>
        <x:v>11.6</x:v>
      </x:c>
      <x:c r="T1040" s="37" t="n">
        <x:f>SUM(K1040:O1040)</x:f>
        <x:v>5</x:v>
      </x:c>
      <x:c r="U1040" s="37" t="n">
        <x:f>ROUND(SUM(P1040:T1040),1)</x:f>
        <x:v>16.6</x:v>
      </x:c>
      <x:c r="V1040" s="32"/>
      <x:c r="W1040" s="32" t="str">
        <x:v>연도 등록</x:v>
      </x:c>
    </x:row>
    <x:row r="1041" ht="24" customHeight="1">
      <x:c r="A1041" s="32" t="n">
        <x:v>1037</x:v>
      </x:c>
      <x:c r="B1041" s="32" t="str">
        <x:v>전쟁은 여자의 얼굴을 하지 않았다(The Unwomanly Face of War)</x:v>
      </x:c>
      <x:c r="C1041" s="32" t="str">
        <x:v>스베틀라나 알렉시예비치(Svetlana Alexievich)</x:v>
      </x:c>
      <x:c r="D1041" s="32" t="str">
        <x:v>기타</x:v>
      </x:c>
      <x:c r="E1041" s="32" t="n">
        <x:v>1985</x:v>
      </x:c>
      <x:c r="F1041" s="32" t="n">
        <x:v>0</x:v>
      </x:c>
      <x:c r="G1041" s="32" t="n">
        <x:v>0</x:v>
      </x:c>
      <x:c r="H1041" s="32"/>
      <x:c r="I1041" s="32" t="n">
        <x:f>IF(E1041="","",MAX(0,'Scoring Method'!$B$11-E1041-IF(E1041&lt;0,1,0)))</x:f>
        <x:v>41</x:v>
      </x:c>
      <x:c r="J1041" s="32" t="n">
        <x:v>6</x:v>
      </x:c>
      <x:c r="K1041" s="32" t="n">
        <x:v>1</x:v>
      </x:c>
      <x:c r="L1041" s="32" t="n">
        <x:v>1</x:v>
      </x:c>
      <x:c r="M1041" s="32" t="n">
        <x:v>1</x:v>
      </x:c>
      <x:c r="N1041" s="32" t="n">
        <x:v>0</x:v>
      </x:c>
      <x:c r="O1041" s="32" t="n">
        <x:v>1</x:v>
      </x:c>
      <x:c r="P1041" s="37" t="n">
        <x:f>ROUND('Scoring Method'!$B$2*F1041/10,1)</x:f>
        <x:v>0</x:v>
      </x:c>
      <x:c r="Q1041" s="37" t="n">
        <x:f>ROUND(MIN('Scoring Method'!$B$3,10*G1041),1)</x:f>
        <x:v>0</x:v>
      </x:c>
      <x:c r="R1041" s="37" t="n">
        <x:f>IF(H1041="",0,ROUND('Scoring Method'!$B$4*(101-H1041)/100,1))</x:f>
        <x:v>0</x:v>
      </x:c>
      <x:c r="S1041" s="37" t="n">
        <x:f>ROUND(IF(I1041="",0,7.5*MIN(1,LN(1+I1041)/LN(1+'Scoring Method'!$B$10)))+7.5*LN(1+J1041)/LN(1+'Scoring Method'!$B$9),1)</x:f>
        <x:v>9.4</x:v>
      </x:c>
      <x:c r="T1041" s="37" t="n">
        <x:f>SUM(K1041:O1041)</x:f>
        <x:v>4</x:v>
      </x:c>
      <x:c r="U1041" s="37" t="n">
        <x:f>ROUND(SUM(P1041:T1041),1)</x:f>
        <x:v>13.4</x:v>
      </x:c>
      <x:c r="V1041" s="32"/>
      <x:c r="W1041" s="32" t="str">
        <x:v>연도 등록</x:v>
      </x:c>
    </x:row>
    <x:row r="1042" ht="24" customHeight="1">
      <x:c r="A1042" s="32" t="n">
        <x:v>1038</x:v>
      </x:c>
      <x:c r="B1042" s="32" t="str">
        <x:v>스페이드의 여왕(The Queen of Spades)</x:v>
      </x:c>
      <x:c r="C1042" s="32" t="str">
        <x:v>알렉산드르 푸시킨(Alexander Sergeyevich Pushkin)</x:v>
      </x:c>
      <x:c r="D1042" s="32" t="str">
        <x:v>소설·단편소설</x:v>
      </x:c>
      <x:c r="E1042" s="32" t="n">
        <x:v>1834</x:v>
      </x:c>
      <x:c r="F1042" s="32" t="n">
        <x:v>0</x:v>
      </x:c>
      <x:c r="G1042" s="32" t="n">
        <x:v>0</x:v>
      </x:c>
      <x:c r="H1042" s="32"/>
      <x:c r="I1042" s="32" t="n">
        <x:f>IF(E1042="","",MAX(0,'Scoring Method'!$B$11-E1042-IF(E1042&lt;0,1,0)))</x:f>
        <x:v>192</x:v>
      </x:c>
      <x:c r="J1042" s="32" t="n">
        <x:v>7</x:v>
      </x:c>
      <x:c r="K1042" s="32" t="n">
        <x:v>1</x:v>
      </x:c>
      <x:c r="L1042" s="32" t="n">
        <x:v>1</x:v>
      </x:c>
      <x:c r="M1042" s="32" t="n">
        <x:v>1</x:v>
      </x:c>
      <x:c r="N1042" s="32" t="n">
        <x:v>1</x:v>
      </x:c>
      <x:c r="O1042" s="32" t="n">
        <x:v>1</x:v>
      </x:c>
      <x:c r="P1042" s="37" t="n">
        <x:f>ROUND('Scoring Method'!$B$2*F1042/10,1)</x:f>
        <x:v>0</x:v>
      </x:c>
      <x:c r="Q1042" s="37" t="n">
        <x:f>ROUND(MIN('Scoring Method'!$B$3,10*G1042),1)</x:f>
        <x:v>0</x:v>
      </x:c>
      <x:c r="R1042" s="37" t="n">
        <x:f>IF(H1042="",0,ROUND('Scoring Method'!$B$4*(101-H1042)/100,1))</x:f>
        <x:v>0</x:v>
      </x:c>
      <x:c r="S1042" s="37" t="n">
        <x:f>ROUND(IF(I1042="",0,7.5*MIN(1,LN(1+I1042)/LN(1+'Scoring Method'!$B$10)))+7.5*LN(1+J1042)/LN(1+'Scoring Method'!$B$9),1)</x:f>
        <x:v>11.6</x:v>
      </x:c>
      <x:c r="T1042" s="37" t="n">
        <x:f>SUM(K1042:O1042)</x:f>
        <x:v>5</x:v>
      </x:c>
      <x:c r="U1042" s="37" t="n">
        <x:f>ROUND(SUM(P1042:T1042),1)</x:f>
        <x:v>16.6</x:v>
      </x:c>
      <x:c r="V1042" s="32"/>
      <x:c r="W1042" s="32" t="str">
        <x:v>연도 등록</x:v>
      </x:c>
    </x:row>
    <x:row r="1043" ht="24" customHeight="1">
      <x:c r="A1043" s="32" t="n">
        <x:v>1039</x:v>
      </x:c>
      <x:c r="B1043" s="32" t="str">
        <x:v>지하로부터의 수기(Notes from Underground)</x:v>
      </x:c>
      <x:c r="C1043" s="32" t="str">
        <x:v>표도르 미하일로비치 도스토옙스키(Fyodor Mikhailovich Dostoevsky)</x:v>
      </x:c>
      <x:c r="D1043" s="32" t="str">
        <x:v>소설·단편소설</x:v>
      </x:c>
      <x:c r="E1043" s="32" t="n">
        <x:v>1864</x:v>
      </x:c>
      <x:c r="F1043" s="32" t="n">
        <x:v>0</x:v>
      </x:c>
      <x:c r="G1043" s="32" t="n">
        <x:v>0</x:v>
      </x:c>
      <x:c r="H1043" s="32"/>
      <x:c r="I1043" s="32" t="n">
        <x:f>IF(E1043="","",MAX(0,'Scoring Method'!$B$11-E1043-IF(E1043&lt;0,1,0)))</x:f>
        <x:v>162</x:v>
      </x:c>
      <x:c r="J1043" s="32" t="n">
        <x:v>9</x:v>
      </x:c>
      <x:c r="K1043" s="32" t="n">
        <x:v>1</x:v>
      </x:c>
      <x:c r="L1043" s="32" t="n">
        <x:v>1</x:v>
      </x:c>
      <x:c r="M1043" s="32" t="n">
        <x:v>1</x:v>
      </x:c>
      <x:c r="N1043" s="32" t="n">
        <x:v>0</x:v>
      </x:c>
      <x:c r="O1043" s="32" t="n">
        <x:v>1</x:v>
      </x:c>
      <x:c r="P1043" s="37" t="n">
        <x:f>ROUND('Scoring Method'!$B$2*F1043/10,1)</x:f>
        <x:v>0</x:v>
      </x:c>
      <x:c r="Q1043" s="37" t="n">
        <x:f>ROUND(MIN('Scoring Method'!$B$3,10*G1043),1)</x:f>
        <x:v>0</x:v>
      </x:c>
      <x:c r="R1043" s="37" t="n">
        <x:f>IF(H1043="",0,ROUND('Scoring Method'!$B$4*(101-H1043)/100,1))</x:f>
        <x:v>0</x:v>
      </x:c>
      <x:c r="S1043" s="37" t="n">
        <x:f>ROUND(IF(I1043="",0,7.5*MIN(1,LN(1+I1043)/LN(1+'Scoring Method'!$B$10)))+7.5*LN(1+J1043)/LN(1+'Scoring Method'!$B$9),1)</x:f>
        <x:v>11.9</x:v>
      </x:c>
      <x:c r="T1043" s="37" t="n">
        <x:f>SUM(K1043:O1043)</x:f>
        <x:v>4</x:v>
      </x:c>
      <x:c r="U1043" s="37" t="n">
        <x:f>ROUND(SUM(P1043:T1043),1)</x:f>
        <x:v>15.9</x:v>
      </x:c>
      <x:c r="V1043" s="32"/>
      <x:c r="W1043" s="32" t="str">
        <x:v>연도 등록</x:v>
      </x:c>
    </x:row>
    <x:row r="1044" ht="24" customHeight="1">
      <x:c r="A1044" s="32" t="n">
        <x:v>1040</x:v>
      </x:c>
      <x:c r="B1044" s="32" t="str">
        <x:v>가난한 사람들(Poor Folk)</x:v>
      </x:c>
      <x:c r="C1044" s="32" t="str">
        <x:v>표도르 미하일로비치 도스토옙스키(Fyodor Mikhailovich Dostoevsky)</x:v>
      </x:c>
      <x:c r="D1044" s="32" t="str">
        <x:v>소설·단편소설</x:v>
      </x:c>
      <x:c r="E1044" s="32" t="n">
        <x:v>1846</x:v>
      </x:c>
      <x:c r="F1044" s="32" t="n">
        <x:v>0</x:v>
      </x:c>
      <x:c r="G1044" s="32" t="n">
        <x:v>0</x:v>
      </x:c>
      <x:c r="H1044" s="32"/>
      <x:c r="I1044" s="32" t="n">
        <x:f>IF(E1044="","",MAX(0,'Scoring Method'!$B$11-E1044-IF(E1044&lt;0,1,0)))</x:f>
        <x:v>180</x:v>
      </x:c>
      <x:c r="J1044" s="32" t="n">
        <x:v>7</x:v>
      </x:c>
      <x:c r="K1044" s="32" t="n">
        <x:v>1</x:v>
      </x:c>
      <x:c r="L1044" s="32" t="n">
        <x:v>1</x:v>
      </x:c>
      <x:c r="M1044" s="32" t="n">
        <x:v>1</x:v>
      </x:c>
      <x:c r="N1044" s="32" t="n">
        <x:v>0</x:v>
      </x:c>
      <x:c r="O1044" s="32" t="n">
        <x:v>1</x:v>
      </x:c>
      <x:c r="P1044" s="37" t="n">
        <x:f>ROUND('Scoring Method'!$B$2*F1044/10,1)</x:f>
        <x:v>0</x:v>
      </x:c>
      <x:c r="Q1044" s="37" t="n">
        <x:f>ROUND(MIN('Scoring Method'!$B$3,10*G1044),1)</x:f>
        <x:v>0</x:v>
      </x:c>
      <x:c r="R1044" s="37" t="n">
        <x:f>IF(H1044="",0,ROUND('Scoring Method'!$B$4*(101-H1044)/100,1))</x:f>
        <x:v>0</x:v>
      </x:c>
      <x:c r="S1044" s="37" t="n">
        <x:f>ROUND(IF(I1044="",0,7.5*MIN(1,LN(1+I1044)/LN(1+'Scoring Method'!$B$10)))+7.5*LN(1+J1044)/LN(1+'Scoring Method'!$B$9),1)</x:f>
        <x:v>11.5</x:v>
      </x:c>
      <x:c r="T1044" s="37" t="n">
        <x:f>SUM(K1044:O1044)</x:f>
        <x:v>4</x:v>
      </x:c>
      <x:c r="U1044" s="37" t="n">
        <x:f>ROUND(SUM(P1044:T1044),1)</x:f>
        <x:v>15.5</x:v>
      </x:c>
      <x:c r="V1044" s="32"/>
      <x:c r="W1044" s="32" t="str">
        <x:v>연도 등록</x:v>
      </x:c>
    </x:row>
    <x:row r="1045" ht="24" customHeight="1">
      <x:c r="A1045" s="32" t="n">
        <x:v>1041</x:v>
      </x:c>
      <x:c r="B1045" s="32" t="str">
        <x:v>아버지와 아들(Fathers and Sons)</x:v>
      </x:c>
      <x:c r="C1045" s="32" t="str">
        <x:v>이반 투르게네프(Ivan Sergeyevich Turgenev)</x:v>
      </x:c>
      <x:c r="D1045" s="32" t="str">
        <x:v>소설·단편소설</x:v>
      </x:c>
      <x:c r="E1045" s="32" t="n">
        <x:v>1862</x:v>
      </x:c>
      <x:c r="F1045" s="32" t="n">
        <x:v>0</x:v>
      </x:c>
      <x:c r="G1045" s="32" t="n">
        <x:v>0</x:v>
      </x:c>
      <x:c r="H1045" s="32"/>
      <x:c r="I1045" s="32" t="n">
        <x:f>IF(E1045="","",MAX(0,'Scoring Method'!$B$11-E1045-IF(E1045&lt;0,1,0)))</x:f>
        <x:v>164</x:v>
      </x:c>
      <x:c r="J1045" s="32" t="n">
        <x:v>8</x:v>
      </x:c>
      <x:c r="K1045" s="32" t="n">
        <x:v>1</x:v>
      </x:c>
      <x:c r="L1045" s="32" t="n">
        <x:v>1</x:v>
      </x:c>
      <x:c r="M1045" s="32" t="n">
        <x:v>1</x:v>
      </x:c>
      <x:c r="N1045" s="32" t="n">
        <x:v>1</x:v>
      </x:c>
      <x:c r="O1045" s="32" t="n">
        <x:v>1</x:v>
      </x:c>
      <x:c r="P1045" s="37" t="n">
        <x:f>ROUND('Scoring Method'!$B$2*F1045/10,1)</x:f>
        <x:v>0</x:v>
      </x:c>
      <x:c r="Q1045" s="37" t="n">
        <x:f>ROUND(MIN('Scoring Method'!$B$3,10*G1045),1)</x:f>
        <x:v>0</x:v>
      </x:c>
      <x:c r="R1045" s="37" t="n">
        <x:f>IF(H1045="",0,ROUND('Scoring Method'!$B$4*(101-H1045)/100,1))</x:f>
        <x:v>0</x:v>
      </x:c>
      <x:c r="S1045" s="37" t="n">
        <x:f>ROUND(IF(I1045="",0,7.5*MIN(1,LN(1+I1045)/LN(1+'Scoring Method'!$B$10)))+7.5*LN(1+J1045)/LN(1+'Scoring Method'!$B$9),1)</x:f>
        <x:v>11.7</x:v>
      </x:c>
      <x:c r="T1045" s="37" t="n">
        <x:f>SUM(K1045:O1045)</x:f>
        <x:v>5</x:v>
      </x:c>
      <x:c r="U1045" s="37" t="n">
        <x:f>ROUND(SUM(P1045:T1045),1)</x:f>
        <x:v>16.7</x:v>
      </x:c>
      <x:c r="V1045" s="32"/>
      <x:c r="W1045" s="32" t="str">
        <x:v>연도 등록</x:v>
      </x:c>
    </x:row>
    <x:row r="1046" ht="24" customHeight="1">
      <x:c r="A1046" s="32" t="n">
        <x:v>1042</x:v>
      </x:c>
      <x:c r="B1046" s="32" t="str">
        <x:v>톰 존스(The History of Tom Jones, a Foundling)</x:v>
      </x:c>
      <x:c r="C1046" s="32" t="str">
        <x:v>헨리 필딩(Henry Fielding)</x:v>
      </x:c>
      <x:c r="D1046" s="32" t="str">
        <x:v>소설·단편소설</x:v>
      </x:c>
      <x:c r="E1046" s="32" t="n">
        <x:v>1749</x:v>
      </x:c>
      <x:c r="F1046" s="32" t="n">
        <x:v>0</x:v>
      </x:c>
      <x:c r="G1046" s="32" t="n">
        <x:v>0</x:v>
      </x:c>
      <x:c r="H1046" s="32"/>
      <x:c r="I1046" s="32" t="n">
        <x:f>IF(E1046="","",MAX(0,'Scoring Method'!$B$11-E1046-IF(E1046&lt;0,1,0)))</x:f>
        <x:v>277</x:v>
      </x:c>
      <x:c r="J1046" s="32" t="n">
        <x:v>8</x:v>
      </x:c>
      <x:c r="K1046" s="32" t="n">
        <x:v>1</x:v>
      </x:c>
      <x:c r="L1046" s="32" t="n">
        <x:v>1</x:v>
      </x:c>
      <x:c r="M1046" s="32" t="n">
        <x:v>1</x:v>
      </x:c>
      <x:c r="N1046" s="32" t="n">
        <x:v>1</x:v>
      </x:c>
      <x:c r="O1046" s="32" t="n">
        <x:v>1</x:v>
      </x:c>
      <x:c r="P1046" s="37" t="n">
        <x:f>ROUND('Scoring Method'!$B$2*F1046/10,1)</x:f>
        <x:v>0</x:v>
      </x:c>
      <x:c r="Q1046" s="37" t="n">
        <x:f>ROUND(MIN('Scoring Method'!$B$3,10*G1046),1)</x:f>
        <x:v>0</x:v>
      </x:c>
      <x:c r="R1046" s="37" t="n">
        <x:f>IF(H1046="",0,ROUND('Scoring Method'!$B$4*(101-H1046)/100,1))</x:f>
        <x:v>0</x:v>
      </x:c>
      <x:c r="S1046" s="37" t="n">
        <x:f>ROUND(IF(I1046="",0,7.5*MIN(1,LN(1+I1046)/LN(1+'Scoring Method'!$B$10)))+7.5*LN(1+J1046)/LN(1+'Scoring Method'!$B$9),1)</x:f>
        <x:v>12.3</x:v>
      </x:c>
      <x:c r="T1046" s="37" t="n">
        <x:f>SUM(K1046:O1046)</x:f>
        <x:v>5</x:v>
      </x:c>
      <x:c r="U1046" s="37" t="n">
        <x:f>ROUND(SUM(P1046:T1046),1)</x:f>
        <x:v>17.3</x:v>
      </x:c>
      <x:c r="V1046" s="32"/>
      <x:c r="W1046" s="32" t="str">
        <x:v>연도 등록</x:v>
      </x:c>
    </x:row>
    <x:row r="1047" ht="24" customHeight="1">
      <x:c r="A1047" s="32" t="n">
        <x:v>1043</x:v>
      </x:c>
      <x:c r="B1047" s="32" t="str">
        <x:v>잃어버린 시간을 찾아서(In Search of Lost Time)</x:v>
      </x:c>
      <x:c r="C1047" s="32" t="str">
        <x:v>발랑탱 루이 조르주 외젠 마르셀 프루스트(Valentin Louis Georges Eugène Marcel Proust)</x:v>
      </x:c>
      <x:c r="D1047" s="32" t="str">
        <x:v>소설·단편소설</x:v>
      </x:c>
      <x:c r="E1047" s="32" t="n">
        <x:v>1913</x:v>
      </x:c>
      <x:c r="F1047" s="32" t="n">
        <x:v>0</x:v>
      </x:c>
      <x:c r="G1047" s="32" t="n">
        <x:v>0</x:v>
      </x:c>
      <x:c r="H1047" s="32"/>
      <x:c r="I1047" s="32" t="n">
        <x:f>IF(E1047="","",MAX(0,'Scoring Method'!$B$11-E1047-IF(E1047&lt;0,1,0)))</x:f>
        <x:v>113</x:v>
      </x:c>
      <x:c r="J1047" s="32" t="n">
        <x:v>10</x:v>
      </x:c>
      <x:c r="K1047" s="32" t="n">
        <x:v>1</x:v>
      </x:c>
      <x:c r="L1047" s="32" t="n">
        <x:v>1</x:v>
      </x:c>
      <x:c r="M1047" s="32" t="n">
        <x:v>1</x:v>
      </x:c>
      <x:c r="N1047" s="32" t="n">
        <x:v>0</x:v>
      </x:c>
      <x:c r="O1047" s="32" t="n">
        <x:v>1</x:v>
      </x:c>
      <x:c r="P1047" s="37" t="n">
        <x:f>ROUND('Scoring Method'!$B$2*F1047/10,1)</x:f>
        <x:v>0</x:v>
      </x:c>
      <x:c r="Q1047" s="37" t="n">
        <x:f>ROUND(MIN('Scoring Method'!$B$3,10*G1047),1)</x:f>
        <x:v>0</x:v>
      </x:c>
      <x:c r="R1047" s="37" t="n">
        <x:f>IF(H1047="",0,ROUND('Scoring Method'!$B$4*(101-H1047)/100,1))</x:f>
        <x:v>0</x:v>
      </x:c>
      <x:c r="S1047" s="37" t="n">
        <x:f>ROUND(IF(I1047="",0,7.5*MIN(1,LN(1+I1047)/LN(1+'Scoring Method'!$B$10)))+7.5*LN(1+J1047)/LN(1+'Scoring Method'!$B$9),1)</x:f>
        <x:v>11.7</x:v>
      </x:c>
      <x:c r="T1047" s="37" t="n">
        <x:f>SUM(K1047:O1047)</x:f>
        <x:v>4</x:v>
      </x:c>
      <x:c r="U1047" s="37" t="n">
        <x:f>ROUND(SUM(P1047:T1047),1)</x:f>
        <x:v>15.7</x:v>
      </x:c>
      <x:c r="V1047" s="32"/>
      <x:c r="W1047" s="32" t="str">
        <x:v>연도 등록</x:v>
      </x:c>
    </x:row>
    <x:row r="1048" ht="24" customHeight="1">
      <x:c r="A1048" s="32" t="n">
        <x:v>1044</x:v>
      </x:c>
      <x:c r="B1048" s="32" t="str">
        <x:v>에피 브리스트(Effi Briest)</x:v>
      </x:c>
      <x:c r="C1048" s="32" t="str">
        <x:v>테오도어 폰타네(Theodor Fontane)</x:v>
      </x:c>
      <x:c r="D1048" s="32" t="str">
        <x:v>소설·단편소설</x:v>
      </x:c>
      <x:c r="E1048" s="32" t="n">
        <x:v>1895</x:v>
      </x:c>
      <x:c r="F1048" s="32" t="n">
        <x:v>0</x:v>
      </x:c>
      <x:c r="G1048" s="32" t="n">
        <x:v>0</x:v>
      </x:c>
      <x:c r="H1048" s="32"/>
      <x:c r="I1048" s="32" t="n">
        <x:f>IF(E1048="","",MAX(0,'Scoring Method'!$B$11-E1048-IF(E1048&lt;0,1,0)))</x:f>
        <x:v>131</x:v>
      </x:c>
      <x:c r="J1048" s="32" t="n">
        <x:v>4</x:v>
      </x:c>
      <x:c r="K1048" s="32" t="n">
        <x:v>1</x:v>
      </x:c>
      <x:c r="L1048" s="32" t="n">
        <x:v>1</x:v>
      </x:c>
      <x:c r="M1048" s="32" t="n">
        <x:v>1</x:v>
      </x:c>
      <x:c r="N1048" s="32" t="n">
        <x:v>0</x:v>
      </x:c>
      <x:c r="O1048" s="32" t="n">
        <x:v>1</x:v>
      </x:c>
      <x:c r="P1048" s="37" t="n">
        <x:f>ROUND('Scoring Method'!$B$2*F1048/10,1)</x:f>
        <x:v>0</x:v>
      </x:c>
      <x:c r="Q1048" s="37" t="n">
        <x:f>ROUND(MIN('Scoring Method'!$B$3,10*G1048),1)</x:f>
        <x:v>0</x:v>
      </x:c>
      <x:c r="R1048" s="37" t="n">
        <x:f>IF(H1048="",0,ROUND('Scoring Method'!$B$4*(101-H1048)/100,1))</x:f>
        <x:v>0</x:v>
      </x:c>
      <x:c r="S1048" s="37" t="n">
        <x:f>ROUND(IF(I1048="",0,7.5*MIN(1,LN(1+I1048)/LN(1+'Scoring Method'!$B$10)))+7.5*LN(1+J1048)/LN(1+'Scoring Method'!$B$9),1)</x:f>
        <x:v>9.9</x:v>
      </x:c>
      <x:c r="T1048" s="37" t="n">
        <x:f>SUM(K1048:O1048)</x:f>
        <x:v>4</x:v>
      </x:c>
      <x:c r="U1048" s="37" t="n">
        <x:f>ROUND(SUM(P1048:T1048),1)</x:f>
        <x:v>13.9</x:v>
      </x:c>
      <x:c r="V1048" s="32"/>
      <x:c r="W1048" s="32" t="str">
        <x:v>연도 등록</x:v>
      </x:c>
    </x:row>
    <x:row r="1049" ht="24" customHeight="1">
      <x:c r="A1049" s="32" t="n">
        <x:v>1045</x:v>
      </x:c>
      <x:c r="B1049" s="32" t="str">
        <x:v>소년 퇴를레스의 혼란(The Confusions of Young Törless)</x:v>
      </x:c>
      <x:c r="C1049" s="32" t="str">
        <x:v>로베르트 무질(Robert Musil)</x:v>
      </x:c>
      <x:c r="D1049" s="32" t="str">
        <x:v>소설·단편소설</x:v>
      </x:c>
      <x:c r="E1049" s="32" t="n">
        <x:v>1906</x:v>
      </x:c>
      <x:c r="F1049" s="32" t="n">
        <x:v>0</x:v>
      </x:c>
      <x:c r="G1049" s="32" t="n">
        <x:v>0</x:v>
      </x:c>
      <x:c r="H1049" s="32"/>
      <x:c r="I1049" s="32" t="n">
        <x:f>IF(E1049="","",MAX(0,'Scoring Method'!$B$11-E1049-IF(E1049&lt;0,1,0)))</x:f>
        <x:v>120</x:v>
      </x:c>
      <x:c r="J1049" s="32" t="n">
        <x:v>4</x:v>
      </x:c>
      <x:c r="K1049" s="32" t="n">
        <x:v>1</x:v>
      </x:c>
      <x:c r="L1049" s="32" t="n">
        <x:v>1</x:v>
      </x:c>
      <x:c r="M1049" s="32" t="n">
        <x:v>1</x:v>
      </x:c>
      <x:c r="N1049" s="32" t="n">
        <x:v>0</x:v>
      </x:c>
      <x:c r="O1049" s="32" t="n">
        <x:v>1</x:v>
      </x:c>
      <x:c r="P1049" s="37" t="n">
        <x:f>ROUND('Scoring Method'!$B$2*F1049/10,1)</x:f>
        <x:v>0</x:v>
      </x:c>
      <x:c r="Q1049" s="37" t="n">
        <x:f>ROUND(MIN('Scoring Method'!$B$3,10*G1049),1)</x:f>
        <x:v>0</x:v>
      </x:c>
      <x:c r="R1049" s="37" t="n">
        <x:f>IF(H1049="",0,ROUND('Scoring Method'!$B$4*(101-H1049)/100,1))</x:f>
        <x:v>0</x:v>
      </x:c>
      <x:c r="S1049" s="37" t="n">
        <x:f>ROUND(IF(I1049="",0,7.5*MIN(1,LN(1+I1049)/LN(1+'Scoring Method'!$B$10)))+7.5*LN(1+J1049)/LN(1+'Scoring Method'!$B$9),1)</x:f>
        <x:v>9.8</x:v>
      </x:c>
      <x:c r="T1049" s="37" t="n">
        <x:f>SUM(K1049:O1049)</x:f>
        <x:v>4</x:v>
      </x:c>
      <x:c r="U1049" s="37" t="n">
        <x:f>ROUND(SUM(P1049:T1049),1)</x:f>
        <x:v>13.8</x:v>
      </x:c>
      <x:c r="V1049" s="32"/>
      <x:c r="W1049" s="32" t="str">
        <x:v>연도 등록</x:v>
      </x:c>
    </x:row>
    <x:row r="1050" ht="24" customHeight="1">
      <x:c r="A1050" s="32" t="n">
        <x:v>1046</x:v>
      </x:c>
      <x:c r="B1050" s="32" t="str">
        <x:v>제르미날(Germinal)</x:v>
      </x:c>
      <x:c r="C1050" s="32" t="str">
        <x:v>에밀 졸라(Émile Zola)</x:v>
      </x:c>
      <x:c r="D1050" s="32" t="str">
        <x:v>소설·단편소설</x:v>
      </x:c>
      <x:c r="E1050" s="32" t="n">
        <x:v>1885</x:v>
      </x:c>
      <x:c r="F1050" s="32" t="n">
        <x:v>0</x:v>
      </x:c>
      <x:c r="G1050" s="32" t="n">
        <x:v>0</x:v>
      </x:c>
      <x:c r="H1050" s="32"/>
      <x:c r="I1050" s="32" t="n">
        <x:f>IF(E1050="","",MAX(0,'Scoring Method'!$B$11-E1050-IF(E1050&lt;0,1,0)))</x:f>
        <x:v>141</x:v>
      </x:c>
      <x:c r="J1050" s="32" t="n">
        <x:v>4</x:v>
      </x:c>
      <x:c r="K1050" s="32" t="n">
        <x:v>1</x:v>
      </x:c>
      <x:c r="L1050" s="32" t="n">
        <x:v>1</x:v>
      </x:c>
      <x:c r="M1050" s="32" t="n">
        <x:v>1</x:v>
      </x:c>
      <x:c r="N1050" s="32" t="n">
        <x:v>0</x:v>
      </x:c>
      <x:c r="O1050" s="32" t="n">
        <x:v>1</x:v>
      </x:c>
      <x:c r="P1050" s="37" t="n">
        <x:f>ROUND('Scoring Method'!$B$2*F1050/10,1)</x:f>
        <x:v>0</x:v>
      </x:c>
      <x:c r="Q1050" s="37" t="n">
        <x:f>ROUND(MIN('Scoring Method'!$B$3,10*G1050),1)</x:f>
        <x:v>0</x:v>
      </x:c>
      <x:c r="R1050" s="37" t="n">
        <x:f>IF(H1050="",0,ROUND('Scoring Method'!$B$4*(101-H1050)/100,1))</x:f>
        <x:v>0</x:v>
      </x:c>
      <x:c r="S1050" s="37" t="n">
        <x:f>ROUND(IF(I1050="",0,7.5*MIN(1,LN(1+I1050)/LN(1+'Scoring Method'!$B$10)))+7.5*LN(1+J1050)/LN(1+'Scoring Method'!$B$9),1)</x:f>
        <x:v>10</x:v>
      </x:c>
      <x:c r="T1050" s="37" t="n">
        <x:f>SUM(K1050:O1050)</x:f>
        <x:v>4</x:v>
      </x:c>
      <x:c r="U1050" s="37" t="n">
        <x:f>ROUND(SUM(P1050:T1050),1)</x:f>
        <x:v>14</x:v>
      </x:c>
      <x:c r="V1050" s="32"/>
      <x:c r="W1050" s="32" t="str">
        <x:v>연도 등록</x:v>
      </x:c>
    </x:row>
    <x:row r="1051" ht="24" customHeight="1">
      <x:c r="A1051" s="32" t="n">
        <x:v>1047</x:v>
      </x:c>
      <x:c r="B1051" s="32" t="str">
        <x:v>약혼자들(The Betrothed)</x:v>
      </x:c>
      <x:c r="C1051" s="32" t="str">
        <x:v>알레산드로 만초니(Alessandro Manzoni)</x:v>
      </x:c>
      <x:c r="D1051" s="32" t="str">
        <x:v>소설·단편소설</x:v>
      </x:c>
      <x:c r="E1051" s="32" t="n">
        <x:v>1827</x:v>
      </x:c>
      <x:c r="F1051" s="32" t="n">
        <x:v>0</x:v>
      </x:c>
      <x:c r="G1051" s="32" t="n">
        <x:v>0</x:v>
      </x:c>
      <x:c r="H1051" s="32"/>
      <x:c r="I1051" s="32" t="n">
        <x:f>IF(E1051="","",MAX(0,'Scoring Method'!$B$11-E1051-IF(E1051&lt;0,1,0)))</x:f>
        <x:v>199</x:v>
      </x:c>
      <x:c r="J1051" s="32" t="n">
        <x:v>4</x:v>
      </x:c>
      <x:c r="K1051" s="32" t="n">
        <x:v>1</x:v>
      </x:c>
      <x:c r="L1051" s="32" t="n">
        <x:v>1</x:v>
      </x:c>
      <x:c r="M1051" s="32" t="n">
        <x:v>1</x:v>
      </x:c>
      <x:c r="N1051" s="32" t="n">
        <x:v>0</x:v>
      </x:c>
      <x:c r="O1051" s="32" t="n">
        <x:v>1</x:v>
      </x:c>
      <x:c r="P1051" s="37" t="n">
        <x:f>ROUND('Scoring Method'!$B$2*F1051/10,1)</x:f>
        <x:v>0</x:v>
      </x:c>
      <x:c r="Q1051" s="37" t="n">
        <x:f>ROUND(MIN('Scoring Method'!$B$3,10*G1051),1)</x:f>
        <x:v>0</x:v>
      </x:c>
      <x:c r="R1051" s="37" t="n">
        <x:f>IF(H1051="",0,ROUND('Scoring Method'!$B$4*(101-H1051)/100,1))</x:f>
        <x:v>0</x:v>
      </x:c>
      <x:c r="S1051" s="37" t="n">
        <x:f>ROUND(IF(I1051="",0,7.5*MIN(1,LN(1+I1051)/LN(1+'Scoring Method'!$B$10)))+7.5*LN(1+J1051)/LN(1+'Scoring Method'!$B$9),1)</x:f>
        <x:v>10.4</x:v>
      </x:c>
      <x:c r="T1051" s="37" t="n">
        <x:f>SUM(K1051:O1051)</x:f>
        <x:v>4</x:v>
      </x:c>
      <x:c r="U1051" s="37" t="n">
        <x:f>ROUND(SUM(P1051:T1051),1)</x:f>
        <x:v>14.4</x:v>
      </x:c>
      <x:c r="V1051" s="32"/>
      <x:c r="W1051" s="32" t="str">
        <x:v>연도 등록</x:v>
      </x:c>
    </x:row>
    <x:row r="1052" ht="24" customHeight="1">
      <x:c r="A1052" s="32" t="n">
        <x:v>1048</x:v>
      </x:c>
      <x:c r="B1052" s="32" t="str">
        <x:v>동 카즈무후(Dom Casmurro)</x:v>
      </x:c>
      <x:c r="C1052" s="32" t="str">
        <x:v>마샤두 지 아시스(Joaquim Maria Machado de Assis)</x:v>
      </x:c>
      <x:c r="D1052" s="32" t="str">
        <x:v>소설·단편소설</x:v>
      </x:c>
      <x:c r="E1052" s="32" t="n">
        <x:v>1899</x:v>
      </x:c>
      <x:c r="F1052" s="32" t="n">
        <x:v>0</x:v>
      </x:c>
      <x:c r="G1052" s="32" t="n">
        <x:v>0</x:v>
      </x:c>
      <x:c r="H1052" s="32"/>
      <x:c r="I1052" s="32" t="n">
        <x:f>IF(E1052="","",MAX(0,'Scoring Method'!$B$11-E1052-IF(E1052&lt;0,1,0)))</x:f>
        <x:v>127</x:v>
      </x:c>
      <x:c r="J1052" s="32" t="n">
        <x:v>4</x:v>
      </x:c>
      <x:c r="K1052" s="32" t="n">
        <x:v>1</x:v>
      </x:c>
      <x:c r="L1052" s="32" t="n">
        <x:v>1</x:v>
      </x:c>
      <x:c r="M1052" s="32" t="n">
        <x:v>1</x:v>
      </x:c>
      <x:c r="N1052" s="32" t="n">
        <x:v>0</x:v>
      </x:c>
      <x:c r="O1052" s="32" t="n">
        <x:v>1</x:v>
      </x:c>
      <x:c r="P1052" s="37" t="n">
        <x:f>ROUND('Scoring Method'!$B$2*F1052/10,1)</x:f>
        <x:v>0</x:v>
      </x:c>
      <x:c r="Q1052" s="37" t="n">
        <x:f>ROUND(MIN('Scoring Method'!$B$3,10*G1052),1)</x:f>
        <x:v>0</x:v>
      </x:c>
      <x:c r="R1052" s="37" t="n">
        <x:f>IF(H1052="",0,ROUND('Scoring Method'!$B$4*(101-H1052)/100,1))</x:f>
        <x:v>0</x:v>
      </x:c>
      <x:c r="S1052" s="37" t="n">
        <x:f>ROUND(IF(I1052="",0,7.5*MIN(1,LN(1+I1052)/LN(1+'Scoring Method'!$B$10)))+7.5*LN(1+J1052)/LN(1+'Scoring Method'!$B$9),1)</x:f>
        <x:v>9.9</x:v>
      </x:c>
      <x:c r="T1052" s="37" t="n">
        <x:f>SUM(K1052:O1052)</x:f>
        <x:v>4</x:v>
      </x:c>
      <x:c r="U1052" s="37" t="n">
        <x:f>ROUND(SUM(P1052:T1052),1)</x:f>
        <x:v>13.9</x:v>
      </x:c>
      <x:c r="V1052" s="32"/>
      <x:c r="W1052" s="32" t="str">
        <x:v>연도 등록</x:v>
      </x:c>
    </x:row>
    <x:row r="1053" ht="24" customHeight="1">
      <x:c r="A1053" s="32" t="n">
        <x:v>1049</x:v>
      </x:c>
      <x:c r="B1053" s="32" t="str">
        <x:v>페드로 파라모(Pedro Páramo)</x:v>
      </x:c>
      <x:c r="C1053" s="32" t="str">
        <x:v>후안 룰포(Juan Rulfo)</x:v>
      </x:c>
      <x:c r="D1053" s="32" t="str">
        <x:v>소설·단편소설</x:v>
      </x:c>
      <x:c r="E1053" s="32" t="n">
        <x:v>1955</x:v>
      </x:c>
      <x:c r="F1053" s="32" t="n">
        <x:v>0</x:v>
      </x:c>
      <x:c r="G1053" s="32" t="n">
        <x:v>0</x:v>
      </x:c>
      <x:c r="H1053" s="32"/>
      <x:c r="I1053" s="32" t="n">
        <x:f>IF(E1053="","",MAX(0,'Scoring Method'!$B$11-E1053-IF(E1053&lt;0,1,0)))</x:f>
        <x:v>71</x:v>
      </x:c>
      <x:c r="J1053" s="32" t="n">
        <x:v>4</x:v>
      </x:c>
      <x:c r="K1053" s="32" t="n">
        <x:v>1</x:v>
      </x:c>
      <x:c r="L1053" s="32" t="n">
        <x:v>1</x:v>
      </x:c>
      <x:c r="M1053" s="32" t="n">
        <x:v>1</x:v>
      </x:c>
      <x:c r="N1053" s="32" t="n">
        <x:v>0</x:v>
      </x:c>
      <x:c r="O1053" s="32" t="n">
        <x:v>1</x:v>
      </x:c>
      <x:c r="P1053" s="37" t="n">
        <x:f>ROUND('Scoring Method'!$B$2*F1053/10,1)</x:f>
        <x:v>0</x:v>
      </x:c>
      <x:c r="Q1053" s="37" t="n">
        <x:f>ROUND(MIN('Scoring Method'!$B$3,10*G1053),1)</x:f>
        <x:v>0</x:v>
      </x:c>
      <x:c r="R1053" s="37" t="n">
        <x:f>IF(H1053="",0,ROUND('Scoring Method'!$B$4*(101-H1053)/100,1))</x:f>
        <x:v>0</x:v>
      </x:c>
      <x:c r="S1053" s="37" t="n">
        <x:f>ROUND(IF(I1053="",0,7.5*MIN(1,LN(1+I1053)/LN(1+'Scoring Method'!$B$10)))+7.5*LN(1+J1053)/LN(1+'Scoring Method'!$B$9),1)</x:f>
        <x:v>9.2</x:v>
      </x:c>
      <x:c r="T1053" s="37" t="n">
        <x:f>SUM(K1053:O1053)</x:f>
        <x:v>4</x:v>
      </x:c>
      <x:c r="U1053" s="37" t="n">
        <x:f>ROUND(SUM(P1053:T1053),1)</x:f>
        <x:v>13.2</x:v>
      </x:c>
      <x:c r="V1053" s="32"/>
      <x:c r="W1053" s="32" t="str">
        <x:v>연도 등록</x:v>
      </x:c>
    </x:row>
    <x:row r="1054" ht="24" customHeight="1">
      <x:c r="A1054" s="32" t="n">
        <x:v>1050</x:v>
      </x:c>
      <x:c r="B1054" s="32" t="str">
        <x:v>Five Little Indians</x:v>
      </x:c>
      <x:c r="C1054" s="32" t="str">
        <x:v>미셸 굿(Michelle Good)</x:v>
      </x:c>
      <x:c r="D1054" s="32" t="str">
        <x:v>소설·단편소설</x:v>
      </x:c>
      <x:c r="E1054" s="32" t="n">
        <x:v>2020</x:v>
      </x:c>
      <x:c r="F1054" s="32" t="n">
        <x:v>0</x:v>
      </x:c>
      <x:c r="G1054" s="32" t="n">
        <x:v>0</x:v>
      </x:c>
      <x:c r="H1054" s="32"/>
      <x:c r="I1054" s="32" t="n">
        <x:f>IF(E1054="","",MAX(0,'Scoring Method'!$B$11-E1054-IF(E1054&lt;0,1,0)))</x:f>
        <x:v>6</x:v>
      </x:c>
      <x:c r="J1054" s="32" t="n">
        <x:v>4</x:v>
      </x:c>
      <x:c r="K1054" s="32" t="n">
        <x:v>1</x:v>
      </x:c>
      <x:c r="L1054" s="32" t="n">
        <x:v>1</x:v>
      </x:c>
      <x:c r="M1054" s="32" t="n">
        <x:v>1</x:v>
      </x:c>
      <x:c r="N1054" s="32" t="n">
        <x:v>0</x:v>
      </x:c>
      <x:c r="O1054" s="32" t="n">
        <x:v>1</x:v>
      </x:c>
      <x:c r="P1054" s="37" t="n">
        <x:f>ROUND('Scoring Method'!$B$2*F1054/10,1)</x:f>
        <x:v>0</x:v>
      </x:c>
      <x:c r="Q1054" s="37" t="n">
        <x:f>ROUND(MIN('Scoring Method'!$B$3,10*G1054),1)</x:f>
        <x:v>0</x:v>
      </x:c>
      <x:c r="R1054" s="37" t="n">
        <x:f>IF(H1054="",0,ROUND('Scoring Method'!$B$4*(101-H1054)/100,1))</x:f>
        <x:v>0</x:v>
      </x:c>
      <x:c r="S1054" s="37" t="n">
        <x:f>ROUND(IF(I1054="",0,7.5*MIN(1,LN(1+I1054)/LN(1+'Scoring Method'!$B$10)))+7.5*LN(1+J1054)/LN(1+'Scoring Method'!$B$9),1)</x:f>
        <x:v>6.4</x:v>
      </x:c>
      <x:c r="T1054" s="37" t="n">
        <x:f>SUM(K1054:O1054)</x:f>
        <x:v>4</x:v>
      </x:c>
      <x:c r="U1054" s="37" t="n">
        <x:f>ROUND(SUM(P1054:T1054),1)</x:f>
        <x:v>10.4</x:v>
      </x:c>
      <x:c r="V1054" s="32"/>
      <x:c r="W1054" s="32" t="str">
        <x:v>연도 등록</x:v>
      </x:c>
    </x:row>
    <x:row r="1055" ht="24" customHeight="1">
      <x:c r="A1055" s="32" t="n">
        <x:v>1051</x:v>
      </x:c>
      <x:c r="B1055" s="32" t="str">
        <x:v>하우스키핑(Housekeeping)</x:v>
      </x:c>
      <x:c r="C1055" s="32" t="str">
        <x:v>메릴린 로빈슨(Marilynne Robinson)</x:v>
      </x:c>
      <x:c r="D1055" s="32" t="str">
        <x:v>소설·단편소설</x:v>
      </x:c>
      <x:c r="E1055" s="32" t="n">
        <x:v>1980</x:v>
      </x:c>
      <x:c r="F1055" s="32" t="n">
        <x:v>0</x:v>
      </x:c>
      <x:c r="G1055" s="32" t="n">
        <x:v>0</x:v>
      </x:c>
      <x:c r="H1055" s="32"/>
      <x:c r="I1055" s="32" t="n">
        <x:f>IF(E1055="","",MAX(0,'Scoring Method'!$B$11-E1055-IF(E1055&lt;0,1,0)))</x:f>
        <x:v>46</x:v>
      </x:c>
      <x:c r="J1055" s="32" t="n">
        <x:v>4</x:v>
      </x:c>
      <x:c r="K1055" s="32" t="n">
        <x:v>1</x:v>
      </x:c>
      <x:c r="L1055" s="32" t="n">
        <x:v>1</x:v>
      </x:c>
      <x:c r="M1055" s="32" t="n">
        <x:v>1</x:v>
      </x:c>
      <x:c r="N1055" s="32" t="n">
        <x:v>0</x:v>
      </x:c>
      <x:c r="O1055" s="32" t="n">
        <x:v>1</x:v>
      </x:c>
      <x:c r="P1055" s="37" t="n">
        <x:f>ROUND('Scoring Method'!$B$2*F1055/10,1)</x:f>
        <x:v>0</x:v>
      </x:c>
      <x:c r="Q1055" s="37" t="n">
        <x:f>ROUND(MIN('Scoring Method'!$B$3,10*G1055),1)</x:f>
        <x:v>0</x:v>
      </x:c>
      <x:c r="R1055" s="37" t="n">
        <x:f>IF(H1055="",0,ROUND('Scoring Method'!$B$4*(101-H1055)/100,1))</x:f>
        <x:v>0</x:v>
      </x:c>
      <x:c r="S1055" s="37" t="n">
        <x:f>ROUND(IF(I1055="",0,7.5*MIN(1,LN(1+I1055)/LN(1+'Scoring Method'!$B$10)))+7.5*LN(1+J1055)/LN(1+'Scoring Method'!$B$9),1)</x:f>
        <x:v>8.7</x:v>
      </x:c>
      <x:c r="T1055" s="37" t="n">
        <x:f>SUM(K1055:O1055)</x:f>
        <x:v>4</x:v>
      </x:c>
      <x:c r="U1055" s="37" t="n">
        <x:f>ROUND(SUM(P1055:T1055),1)</x:f>
        <x:v>12.7</x:v>
      </x:c>
      <x:c r="V1055" s="32"/>
      <x:c r="W1055" s="32" t="str">
        <x:v>연도 등록</x:v>
      </x:c>
    </x:row>
    <x:row r="1056" ht="24" customHeight="1">
      <x:c r="A1056" s="32" t="n">
        <x:v>1052</x:v>
      </x:c>
      <x:c r="B1056" s="32" t="str">
        <x:v>핏빛 자오선(Blood Meridian)</x:v>
      </x:c>
      <x:c r="C1056" s="32" t="str">
        <x:v>코맥 매카시(Cormac McCarthy)</x:v>
      </x:c>
      <x:c r="D1056" s="32" t="str">
        <x:v>소설·단편소설</x:v>
      </x:c>
      <x:c r="E1056" s="32" t="n">
        <x:v>1985</x:v>
      </x:c>
      <x:c r="F1056" s="32" t="n">
        <x:v>0</x:v>
      </x:c>
      <x:c r="G1056" s="32" t="n">
        <x:v>0</x:v>
      </x:c>
      <x:c r="H1056" s="32"/>
      <x:c r="I1056" s="32" t="n">
        <x:f>IF(E1056="","",MAX(0,'Scoring Method'!$B$11-E1056-IF(E1056&lt;0,1,0)))</x:f>
        <x:v>41</x:v>
      </x:c>
      <x:c r="J1056" s="32" t="n">
        <x:v>4</x:v>
      </x:c>
      <x:c r="K1056" s="32" t="n">
        <x:v>1</x:v>
      </x:c>
      <x:c r="L1056" s="32" t="n">
        <x:v>1</x:v>
      </x:c>
      <x:c r="M1056" s="32" t="n">
        <x:v>1</x:v>
      </x:c>
      <x:c r="N1056" s="32" t="n">
        <x:v>0</x:v>
      </x:c>
      <x:c r="O1056" s="32" t="n">
        <x:v>1</x:v>
      </x:c>
      <x:c r="P1056" s="37" t="n">
        <x:f>ROUND('Scoring Method'!$B$2*F1056/10,1)</x:f>
        <x:v>0</x:v>
      </x:c>
      <x:c r="Q1056" s="37" t="n">
        <x:f>ROUND(MIN('Scoring Method'!$B$3,10*G1056),1)</x:f>
        <x:v>0</x:v>
      </x:c>
      <x:c r="R1056" s="37" t="n">
        <x:f>IF(H1056="",0,ROUND('Scoring Method'!$B$4*(101-H1056)/100,1))</x:f>
        <x:v>0</x:v>
      </x:c>
      <x:c r="S1056" s="37" t="n">
        <x:f>ROUND(IF(I1056="",0,7.5*MIN(1,LN(1+I1056)/LN(1+'Scoring Method'!$B$10)))+7.5*LN(1+J1056)/LN(1+'Scoring Method'!$B$9),1)</x:f>
        <x:v>8.5</x:v>
      </x:c>
      <x:c r="T1056" s="37" t="n">
        <x:f>SUM(K1056:O1056)</x:f>
        <x:v>4</x:v>
      </x:c>
      <x:c r="U1056" s="37" t="n">
        <x:f>ROUND(SUM(P1056:T1056),1)</x:f>
        <x:v>12.5</x:v>
      </x:c>
      <x:c r="V1056" s="32"/>
      <x:c r="W1056" s="32" t="str">
        <x:v>연도 등록</x:v>
      </x:c>
    </x:row>
    <x:row r="1057" ht="24" customHeight="1">
      <x:c r="A1057" s="32" t="n">
        <x:v>1053</x:v>
      </x:c>
      <x:c r="B1057" s="32" t="str">
        <x:v>제49호 품목의 경매(The Crying of Lot 49)</x:v>
      </x:c>
      <x:c r="C1057" s="32" t="str">
        <x:v>토머스 핀천(Thomas Ruggles Pynchon Jr.)</x:v>
      </x:c>
      <x:c r="D1057" s="32" t="str">
        <x:v>소설·단편소설</x:v>
      </x:c>
      <x:c r="E1057" s="32" t="n">
        <x:v>1966</x:v>
      </x:c>
      <x:c r="F1057" s="32" t="n">
        <x:v>0</x:v>
      </x:c>
      <x:c r="G1057" s="32" t="n">
        <x:v>0</x:v>
      </x:c>
      <x:c r="H1057" s="32"/>
      <x:c r="I1057" s="32" t="n">
        <x:f>IF(E1057="","",MAX(0,'Scoring Method'!$B$11-E1057-IF(E1057&lt;0,1,0)))</x:f>
        <x:v>60</x:v>
      </x:c>
      <x:c r="J1057" s="32" t="n">
        <x:v>4</x:v>
      </x:c>
      <x:c r="K1057" s="32" t="n">
        <x:v>1</x:v>
      </x:c>
      <x:c r="L1057" s="32" t="n">
        <x:v>1</x:v>
      </x:c>
      <x:c r="M1057" s="32" t="n">
        <x:v>1</x:v>
      </x:c>
      <x:c r="N1057" s="32" t="n">
        <x:v>0</x:v>
      </x:c>
      <x:c r="O1057" s="32" t="n">
        <x:v>1</x:v>
      </x:c>
      <x:c r="P1057" s="37" t="n">
        <x:f>ROUND('Scoring Method'!$B$2*F1057/10,1)</x:f>
        <x:v>0</x:v>
      </x:c>
      <x:c r="Q1057" s="37" t="n">
        <x:f>ROUND(MIN('Scoring Method'!$B$3,10*G1057),1)</x:f>
        <x:v>0</x:v>
      </x:c>
      <x:c r="R1057" s="37" t="n">
        <x:f>IF(H1057="",0,ROUND('Scoring Method'!$B$4*(101-H1057)/100,1))</x:f>
        <x:v>0</x:v>
      </x:c>
      <x:c r="S1057" s="37" t="n">
        <x:f>ROUND(IF(I1057="",0,7.5*MIN(1,LN(1+I1057)/LN(1+'Scoring Method'!$B$10)))+7.5*LN(1+J1057)/LN(1+'Scoring Method'!$B$9),1)</x:f>
        <x:v>9</x:v>
      </x:c>
      <x:c r="T1057" s="37" t="n">
        <x:f>SUM(K1057:O1057)</x:f>
        <x:v>4</x:v>
      </x:c>
      <x:c r="U1057" s="37" t="n">
        <x:f>ROUND(SUM(P1057:T1057),1)</x:f>
        <x:v>13</x:v>
      </x:c>
      <x:c r="V1057" s="32"/>
      <x:c r="W1057" s="32" t="str">
        <x:v>연도 등록</x:v>
      </x:c>
    </x:row>
    <x:row r="1058" ht="24" customHeight="1">
      <x:c r="A1058" s="32" t="n">
        <x:v>1054</x:v>
      </x:c>
      <x:c r="B1058" s="32" t="str">
        <x:v>여행 가이드(The Guide)</x:v>
      </x:c>
      <x:c r="C1058" s="32" t="str">
        <x:v>라시푸람 크리슈나스와미 나라얀(Rasipuram Krishnaswami Iyer Narayanaswami)</x:v>
      </x:c>
      <x:c r="D1058" s="32" t="str">
        <x:v>소설·단편소설</x:v>
      </x:c>
      <x:c r="E1058" s="32" t="n">
        <x:v>1958</x:v>
      </x:c>
      <x:c r="F1058" s="32" t="n">
        <x:v>0</x:v>
      </x:c>
      <x:c r="G1058" s="32" t="n">
        <x:v>0</x:v>
      </x:c>
      <x:c r="H1058" s="32"/>
      <x:c r="I1058" s="32" t="n">
        <x:f>IF(E1058="","",MAX(0,'Scoring Method'!$B$11-E1058-IF(E1058&lt;0,1,0)))</x:f>
        <x:v>68</x:v>
      </x:c>
      <x:c r="J1058" s="32" t="n">
        <x:v>5</x:v>
      </x:c>
      <x:c r="K1058" s="32" t="n">
        <x:v>1</x:v>
      </x:c>
      <x:c r="L1058" s="32" t="n">
        <x:v>1</x:v>
      </x:c>
      <x:c r="M1058" s="32" t="n">
        <x:v>1</x:v>
      </x:c>
      <x:c r="N1058" s="32" t="n">
        <x:v>0</x:v>
      </x:c>
      <x:c r="O1058" s="32" t="n">
        <x:v>1</x:v>
      </x:c>
      <x:c r="P1058" s="37" t="n">
        <x:f>ROUND('Scoring Method'!$B$2*F1058/10,1)</x:f>
        <x:v>0</x:v>
      </x:c>
      <x:c r="Q1058" s="37" t="n">
        <x:f>ROUND(MIN('Scoring Method'!$B$3,10*G1058),1)</x:f>
        <x:v>0</x:v>
      </x:c>
      <x:c r="R1058" s="37" t="n">
        <x:f>IF(H1058="",0,ROUND('Scoring Method'!$B$4*(101-H1058)/100,1))</x:f>
        <x:v>0</x:v>
      </x:c>
      <x:c r="S1058" s="37" t="n">
        <x:f>ROUND(IF(I1058="",0,7.5*MIN(1,LN(1+I1058)/LN(1+'Scoring Method'!$B$10)))+7.5*LN(1+J1058)/LN(1+'Scoring Method'!$B$9),1)</x:f>
        <x:v>9.6</x:v>
      </x:c>
      <x:c r="T1058" s="37" t="n">
        <x:f>SUM(K1058:O1058)</x:f>
        <x:v>4</x:v>
      </x:c>
      <x:c r="U1058" s="37" t="n">
        <x:f>ROUND(SUM(P1058:T1058),1)</x:f>
        <x:v>13.6</x:v>
      </x:c>
      <x:c r="V1058" s="32"/>
      <x:c r="W1058" s="32" t="str">
        <x:v>연도 등록</x:v>
      </x:c>
    </x:row>
    <x:row r="1059" ht="24" customHeight="1">
      <x:c r="A1059" s="32" t="n">
        <x:v>1055</x:v>
      </x:c>
      <x:c r="B1059" s="32" t="str">
        <x:v>불가촉천민(Untouchable)</x:v>
      </x:c>
      <x:c r="C1059" s="32" t="str">
        <x:v>물크 라즈 아난드(Mulk Raj Anand)</x:v>
      </x:c>
      <x:c r="D1059" s="32" t="str">
        <x:v>소설·단편소설</x:v>
      </x:c>
      <x:c r="E1059" s="32" t="n">
        <x:v>1935</x:v>
      </x:c>
      <x:c r="F1059" s="32" t="n">
        <x:v>0</x:v>
      </x:c>
      <x:c r="G1059" s="32" t="n">
        <x:v>0</x:v>
      </x:c>
      <x:c r="H1059" s="32"/>
      <x:c r="I1059" s="32" t="n">
        <x:f>IF(E1059="","",MAX(0,'Scoring Method'!$B$11-E1059-IF(E1059&lt;0,1,0)))</x:f>
        <x:v>91</x:v>
      </x:c>
      <x:c r="J1059" s="32" t="n">
        <x:v>5</x:v>
      </x:c>
      <x:c r="K1059" s="32" t="n">
        <x:v>1</x:v>
      </x:c>
      <x:c r="L1059" s="32" t="n">
        <x:v>1</x:v>
      </x:c>
      <x:c r="M1059" s="32" t="n">
        <x:v>1</x:v>
      </x:c>
      <x:c r="N1059" s="32" t="n">
        <x:v>0</x:v>
      </x:c>
      <x:c r="O1059" s="32" t="n">
        <x:v>1</x:v>
      </x:c>
      <x:c r="P1059" s="37" t="n">
        <x:f>ROUND('Scoring Method'!$B$2*F1059/10,1)</x:f>
        <x:v>0</x:v>
      </x:c>
      <x:c r="Q1059" s="37" t="n">
        <x:f>ROUND(MIN('Scoring Method'!$B$3,10*G1059),1)</x:f>
        <x:v>0</x:v>
      </x:c>
      <x:c r="R1059" s="37" t="n">
        <x:f>IF(H1059="",0,ROUND('Scoring Method'!$B$4*(101-H1059)/100,1))</x:f>
        <x:v>0</x:v>
      </x:c>
      <x:c r="S1059" s="37" t="n">
        <x:f>ROUND(IF(I1059="",0,7.5*MIN(1,LN(1+I1059)/LN(1+'Scoring Method'!$B$10)))+7.5*LN(1+J1059)/LN(1+'Scoring Method'!$B$9),1)</x:f>
        <x:v>9.9</x:v>
      </x:c>
      <x:c r="T1059" s="37" t="n">
        <x:f>SUM(K1059:O1059)</x:f>
        <x:v>4</x:v>
      </x:c>
      <x:c r="U1059" s="37" t="n">
        <x:f>ROUND(SUM(P1059:T1059),1)</x:f>
        <x:v>13.9</x:v>
      </x:c>
      <x:c r="V1059" s="32"/>
      <x:c r="W1059" s="32" t="str">
        <x:v>연도 등록</x:v>
      </x:c>
    </x:row>
    <x:row r="1060" ht="24" customHeight="1">
      <x:c r="A1060" s="32" t="n">
        <x:v>1056</x:v>
      </x:c>
      <x:c r="B1060" s="32" t="str">
        <x:v>칸타푸라(Kanthapura)</x:v>
      </x:c>
      <x:c r="C1060" s="32" t="str">
        <x:v>라자 라오(Raja Rao)</x:v>
      </x:c>
      <x:c r="D1060" s="32" t="str">
        <x:v>소설·단편소설</x:v>
      </x:c>
      <x:c r="E1060" s="32" t="n">
        <x:v>1938</x:v>
      </x:c>
      <x:c r="F1060" s="32" t="n">
        <x:v>0</x:v>
      </x:c>
      <x:c r="G1060" s="32" t="n">
        <x:v>0</x:v>
      </x:c>
      <x:c r="H1060" s="32"/>
      <x:c r="I1060" s="32" t="n">
        <x:f>IF(E1060="","",MAX(0,'Scoring Method'!$B$11-E1060-IF(E1060&lt;0,1,0)))</x:f>
        <x:v>88</x:v>
      </x:c>
      <x:c r="J1060" s="32" t="n">
        <x:v>5</x:v>
      </x:c>
      <x:c r="K1060" s="32" t="n">
        <x:v>1</x:v>
      </x:c>
      <x:c r="L1060" s="32" t="n">
        <x:v>1</x:v>
      </x:c>
      <x:c r="M1060" s="32" t="n">
        <x:v>1</x:v>
      </x:c>
      <x:c r="N1060" s="32" t="n">
        <x:v>0</x:v>
      </x:c>
      <x:c r="O1060" s="32" t="n">
        <x:v>1</x:v>
      </x:c>
      <x:c r="P1060" s="37" t="n">
        <x:f>ROUND('Scoring Method'!$B$2*F1060/10,1)</x:f>
        <x:v>0</x:v>
      </x:c>
      <x:c r="Q1060" s="37" t="n">
        <x:f>ROUND(MIN('Scoring Method'!$B$3,10*G1060),1)</x:f>
        <x:v>0</x:v>
      </x:c>
      <x:c r="R1060" s="37" t="n">
        <x:f>IF(H1060="",0,ROUND('Scoring Method'!$B$4*(101-H1060)/100,1))</x:f>
        <x:v>0</x:v>
      </x:c>
      <x:c r="S1060" s="37" t="n">
        <x:f>ROUND(IF(I1060="",0,7.5*MIN(1,LN(1+I1060)/LN(1+'Scoring Method'!$B$10)))+7.5*LN(1+J1060)/LN(1+'Scoring Method'!$B$9),1)</x:f>
        <x:v>9.9</x:v>
      </x:c>
      <x:c r="T1060" s="37" t="n">
        <x:f>SUM(K1060:O1060)</x:f>
        <x:v>4</x:v>
      </x:c>
      <x:c r="U1060" s="37" t="n">
        <x:f>ROUND(SUM(P1060:T1060),1)</x:f>
        <x:v>13.9</x:v>
      </x:c>
      <x:c r="V1060" s="32"/>
      <x:c r="W1060" s="32" t="str">
        <x:v>연도 등록</x:v>
      </x:c>
    </x:row>
    <x:row r="1061" ht="24" customHeight="1">
      <x:c r="A1061" s="32" t="n">
        <x:v>1057</x:v>
      </x:c>
      <x:c r="B1061" s="32" t="str">
        <x:v>홍루몽(Dream of the Red Chamber)</x:v>
      </x:c>
      <x:c r="C1061" s="32" t="str">
        <x:v>조설근(Cao Xueqin)</x:v>
      </x:c>
      <x:c r="D1061" s="32" t="str">
        <x:v>소설·단편소설</x:v>
      </x:c>
      <x:c r="E1061" s="32" t="n">
        <x:v>1791</x:v>
      </x:c>
      <x:c r="F1061" s="32" t="n">
        <x:v>0</x:v>
      </x:c>
      <x:c r="G1061" s="32" t="n">
        <x:v>0</x:v>
      </x:c>
      <x:c r="H1061" s="32"/>
      <x:c r="I1061" s="32" t="n">
        <x:f>IF(E1061="","",MAX(0,'Scoring Method'!$B$11-E1061-IF(E1061&lt;0,1,0)))</x:f>
        <x:v>235</x:v>
      </x:c>
      <x:c r="J1061" s="32" t="n">
        <x:v>4</x:v>
      </x:c>
      <x:c r="K1061" s="32" t="n">
        <x:v>1</x:v>
      </x:c>
      <x:c r="L1061" s="32" t="n">
        <x:v>1</x:v>
      </x:c>
      <x:c r="M1061" s="32" t="n">
        <x:v>1</x:v>
      </x:c>
      <x:c r="N1061" s="32" t="n">
        <x:v>0</x:v>
      </x:c>
      <x:c r="O1061" s="32" t="n">
        <x:v>1</x:v>
      </x:c>
      <x:c r="P1061" s="37" t="n">
        <x:f>ROUND('Scoring Method'!$B$2*F1061/10,1)</x:f>
        <x:v>0</x:v>
      </x:c>
      <x:c r="Q1061" s="37" t="n">
        <x:f>ROUND(MIN('Scoring Method'!$B$3,10*G1061),1)</x:f>
        <x:v>0</x:v>
      </x:c>
      <x:c r="R1061" s="37" t="n">
        <x:f>IF(H1061="",0,ROUND('Scoring Method'!$B$4*(101-H1061)/100,1))</x:f>
        <x:v>0</x:v>
      </x:c>
      <x:c r="S1061" s="37" t="n">
        <x:f>ROUND(IF(I1061="",0,7.5*MIN(1,LN(1+I1061)/LN(1+'Scoring Method'!$B$10)))+7.5*LN(1+J1061)/LN(1+'Scoring Method'!$B$9),1)</x:f>
        <x:v>10.6</x:v>
      </x:c>
      <x:c r="T1061" s="37" t="n">
        <x:f>SUM(K1061:O1061)</x:f>
        <x:v>4</x:v>
      </x:c>
      <x:c r="U1061" s="37" t="n">
        <x:f>ROUND(SUM(P1061:T1061),1)</x:f>
        <x:v>14.6</x:v>
      </x:c>
      <x:c r="V1061" s="32"/>
      <x:c r="W1061" s="32" t="str">
        <x:v>연도 등록</x:v>
      </x:c>
    </x:row>
    <x:row r="1062" ht="24" customHeight="1">
      <x:c r="A1062" s="32" t="n">
        <x:v>1058</x:v>
      </x:c>
      <x:c r="B1062" s="32" t="str">
        <x:v>변성(Border Town)</x:v>
      </x:c>
      <x:c r="C1062" s="32" t="str">
        <x:v>선충원(Shen Congwen)</x:v>
      </x:c>
      <x:c r="D1062" s="32" t="str">
        <x:v>소설·단편소설</x:v>
      </x:c>
      <x:c r="E1062" s="32" t="n">
        <x:v>1934</x:v>
      </x:c>
      <x:c r="F1062" s="32" t="n">
        <x:v>0</x:v>
      </x:c>
      <x:c r="G1062" s="32" t="n">
        <x:v>0</x:v>
      </x:c>
      <x:c r="H1062" s="32"/>
      <x:c r="I1062" s="32" t="n">
        <x:f>IF(E1062="","",MAX(0,'Scoring Method'!$B$11-E1062-IF(E1062&lt;0,1,0)))</x:f>
        <x:v>92</x:v>
      </x:c>
      <x:c r="J1062" s="32" t="n">
        <x:v>4</x:v>
      </x:c>
      <x:c r="K1062" s="32" t="n">
        <x:v>1</x:v>
      </x:c>
      <x:c r="L1062" s="32" t="n">
        <x:v>1</x:v>
      </x:c>
      <x:c r="M1062" s="32" t="n">
        <x:v>1</x:v>
      </x:c>
      <x:c r="N1062" s="32" t="n">
        <x:v>0</x:v>
      </x:c>
      <x:c r="O1062" s="32" t="n">
        <x:v>1</x:v>
      </x:c>
      <x:c r="P1062" s="37" t="n">
        <x:f>ROUND('Scoring Method'!$B$2*F1062/10,1)</x:f>
        <x:v>0</x:v>
      </x:c>
      <x:c r="Q1062" s="37" t="n">
        <x:f>ROUND(MIN('Scoring Method'!$B$3,10*G1062),1)</x:f>
        <x:v>0</x:v>
      </x:c>
      <x:c r="R1062" s="37" t="n">
        <x:f>IF(H1062="",0,ROUND('Scoring Method'!$B$4*(101-H1062)/100,1))</x:f>
        <x:v>0</x:v>
      </x:c>
      <x:c r="S1062" s="37" t="n">
        <x:f>ROUND(IF(I1062="",0,7.5*MIN(1,LN(1+I1062)/LN(1+'Scoring Method'!$B$10)))+7.5*LN(1+J1062)/LN(1+'Scoring Method'!$B$9),1)</x:f>
        <x:v>9.5</x:v>
      </x:c>
      <x:c r="T1062" s="37" t="n">
        <x:f>SUM(K1062:O1062)</x:f>
        <x:v>4</x:v>
      </x:c>
      <x:c r="U1062" s="37" t="n">
        <x:f>ROUND(SUM(P1062:T1062),1)</x:f>
        <x:v>13.5</x:v>
      </x:c>
      <x:c r="V1062" s="32"/>
      <x:c r="W1062" s="32" t="str">
        <x:v>연도 등록</x:v>
      </x:c>
    </x:row>
    <x:row r="1063" ht="24" customHeight="1">
      <x:c r="A1063" s="32" t="n">
        <x:v>1059</x:v>
      </x:c>
      <x:c r="B1063" s="32" t="str">
        <x:v>경성지련(Love in a Fallen City)</x:v>
      </x:c>
      <x:c r="C1063" s="32" t="str">
        <x:v>장아이링(Eileen Chang)</x:v>
      </x:c>
      <x:c r="D1063" s="32" t="str">
        <x:v>소설·단편소설</x:v>
      </x:c>
      <x:c r="E1063" s="32" t="n">
        <x:v>1943</x:v>
      </x:c>
      <x:c r="F1063" s="32" t="n">
        <x:v>0</x:v>
      </x:c>
      <x:c r="G1063" s="32" t="n">
        <x:v>0</x:v>
      </x:c>
      <x:c r="H1063" s="32"/>
      <x:c r="I1063" s="32" t="n">
        <x:f>IF(E1063="","",MAX(0,'Scoring Method'!$B$11-E1063-IF(E1063&lt;0,1,0)))</x:f>
        <x:v>83</x:v>
      </x:c>
      <x:c r="J1063" s="32" t="n">
        <x:v>4</x:v>
      </x:c>
      <x:c r="K1063" s="32" t="n">
        <x:v>1</x:v>
      </x:c>
      <x:c r="L1063" s="32" t="n">
        <x:v>1</x:v>
      </x:c>
      <x:c r="M1063" s="32" t="n">
        <x:v>1</x:v>
      </x:c>
      <x:c r="N1063" s="32" t="n">
        <x:v>0</x:v>
      </x:c>
      <x:c r="O1063" s="32" t="n">
        <x:v>1</x:v>
      </x:c>
      <x:c r="P1063" s="37" t="n">
        <x:f>ROUND('Scoring Method'!$B$2*F1063/10,1)</x:f>
        <x:v>0</x:v>
      </x:c>
      <x:c r="Q1063" s="37" t="n">
        <x:f>ROUND(MIN('Scoring Method'!$B$3,10*G1063),1)</x:f>
        <x:v>0</x:v>
      </x:c>
      <x:c r="R1063" s="37" t="n">
        <x:f>IF(H1063="",0,ROUND('Scoring Method'!$B$4*(101-H1063)/100,1))</x:f>
        <x:v>0</x:v>
      </x:c>
      <x:c r="S1063" s="37" t="n">
        <x:f>ROUND(IF(I1063="",0,7.5*MIN(1,LN(1+I1063)/LN(1+'Scoring Method'!$B$10)))+7.5*LN(1+J1063)/LN(1+'Scoring Method'!$B$9),1)</x:f>
        <x:v>9.4</x:v>
      </x:c>
      <x:c r="T1063" s="37" t="n">
        <x:f>SUM(K1063:O1063)</x:f>
        <x:v>4</x:v>
      </x:c>
      <x:c r="U1063" s="37" t="n">
        <x:f>ROUND(SUM(P1063:T1063),1)</x:f>
        <x:v>13.4</x:v>
      </x:c>
      <x:c r="V1063" s="32"/>
      <x:c r="W1063" s="32" t="str">
        <x:v>연도 등록</x:v>
      </x:c>
    </x:row>
    <x:row r="1064" ht="24" customHeight="1">
      <x:c r="A1064" s="32" t="n">
        <x:v>1060</x:v>
      </x:c>
      <x:c r="B1064" s="32" t="str">
        <x:v>우리들(We)</x:v>
      </x:c>
      <x:c r="C1064" s="32" t="str">
        <x:v>예브게니 자먀틴(Yevgeny Ivanovich Zamyatin)</x:v>
      </x:c>
      <x:c r="D1064" s="32" t="str">
        <x:v>소설·단편소설</x:v>
      </x:c>
      <x:c r="E1064" s="32" t="n">
        <x:v>1924</x:v>
      </x:c>
      <x:c r="F1064" s="32" t="n">
        <x:v>0</x:v>
      </x:c>
      <x:c r="G1064" s="32" t="n">
        <x:v>0</x:v>
      </x:c>
      <x:c r="H1064" s="32"/>
      <x:c r="I1064" s="32" t="n">
        <x:f>IF(E1064="","",MAX(0,'Scoring Method'!$B$11-E1064-IF(E1064&lt;0,1,0)))</x:f>
        <x:v>102</x:v>
      </x:c>
      <x:c r="J1064" s="32" t="n">
        <x:v>4</x:v>
      </x:c>
      <x:c r="K1064" s="32" t="n">
        <x:v>1</x:v>
      </x:c>
      <x:c r="L1064" s="32" t="n">
        <x:v>1</x:v>
      </x:c>
      <x:c r="M1064" s="32" t="n">
        <x:v>1</x:v>
      </x:c>
      <x:c r="N1064" s="32" t="n">
        <x:v>1</x:v>
      </x:c>
      <x:c r="O1064" s="32" t="n">
        <x:v>1</x:v>
      </x:c>
      <x:c r="P1064" s="37" t="n">
        <x:f>ROUND('Scoring Method'!$B$2*F1064/10,1)</x:f>
        <x:v>0</x:v>
      </x:c>
      <x:c r="Q1064" s="37" t="n">
        <x:f>ROUND(MIN('Scoring Method'!$B$3,10*G1064),1)</x:f>
        <x:v>0</x:v>
      </x:c>
      <x:c r="R1064" s="37" t="n">
        <x:f>IF(H1064="",0,ROUND('Scoring Method'!$B$4*(101-H1064)/100,1))</x:f>
        <x:v>0</x:v>
      </x:c>
      <x:c r="S1064" s="37" t="n">
        <x:f>ROUND(IF(I1064="",0,7.5*MIN(1,LN(1+I1064)/LN(1+'Scoring Method'!$B$10)))+7.5*LN(1+J1064)/LN(1+'Scoring Method'!$B$9),1)</x:f>
        <x:v>9.6</x:v>
      </x:c>
      <x:c r="T1064" s="37" t="n">
        <x:f>SUM(K1064:O1064)</x:f>
        <x:v>5</x:v>
      </x:c>
      <x:c r="U1064" s="37" t="n">
        <x:f>ROUND(SUM(P1064:T1064),1)</x:f>
        <x:v>14.6</x:v>
      </x:c>
      <x:c r="V1064" s="32"/>
      <x:c r="W1064" s="32" t="str">
        <x:v>연도 등록</x:v>
      </x:c>
    </x:row>
    <x:row r="1065" ht="24" customHeight="1">
      <x:c r="A1065" s="32" t="n">
        <x:v>1061</x:v>
      </x:c>
      <x:c r="B1065" s="32" t="str">
        <x:v>죽은 혼(Dead Souls)</x:v>
      </x:c>
      <x:c r="C1065" s="32" t="str">
        <x:v>니콜라이 고골(Nikolai Vasilyevich Gogol)</x:v>
      </x:c>
      <x:c r="D1065" s="32" t="str">
        <x:v>소설·단편소설</x:v>
      </x:c>
      <x:c r="E1065" s="32" t="n">
        <x:v>1842</x:v>
      </x:c>
      <x:c r="F1065" s="32" t="n">
        <x:v>0</x:v>
      </x:c>
      <x:c r="G1065" s="32" t="n">
        <x:v>0</x:v>
      </x:c>
      <x:c r="H1065" s="32"/>
      <x:c r="I1065" s="32" t="n">
        <x:f>IF(E1065="","",MAX(0,'Scoring Method'!$B$11-E1065-IF(E1065&lt;0,1,0)))</x:f>
        <x:v>184</x:v>
      </x:c>
      <x:c r="J1065" s="32" t="n">
        <x:v>4</x:v>
      </x:c>
      <x:c r="K1065" s="32" t="n">
        <x:v>1</x:v>
      </x:c>
      <x:c r="L1065" s="32" t="n">
        <x:v>1</x:v>
      </x:c>
      <x:c r="M1065" s="32" t="n">
        <x:v>1</x:v>
      </x:c>
      <x:c r="N1065" s="32" t="n">
        <x:v>1</x:v>
      </x:c>
      <x:c r="O1065" s="32" t="n">
        <x:v>1</x:v>
      </x:c>
      <x:c r="P1065" s="37" t="n">
        <x:f>ROUND('Scoring Method'!$B$2*F1065/10,1)</x:f>
        <x:v>0</x:v>
      </x:c>
      <x:c r="Q1065" s="37" t="n">
        <x:f>ROUND(MIN('Scoring Method'!$B$3,10*G1065),1)</x:f>
        <x:v>0</x:v>
      </x:c>
      <x:c r="R1065" s="37" t="n">
        <x:f>IF(H1065="",0,ROUND('Scoring Method'!$B$4*(101-H1065)/100,1))</x:f>
        <x:v>0</x:v>
      </x:c>
      <x:c r="S1065" s="37" t="n">
        <x:f>ROUND(IF(I1065="",0,7.5*MIN(1,LN(1+I1065)/LN(1+'Scoring Method'!$B$10)))+7.5*LN(1+J1065)/LN(1+'Scoring Method'!$B$9),1)</x:f>
        <x:v>10.3</x:v>
      </x:c>
      <x:c r="T1065" s="37" t="n">
        <x:f>SUM(K1065:O1065)</x:f>
        <x:v>5</x:v>
      </x:c>
      <x:c r="U1065" s="37" t="n">
        <x:f>ROUND(SUM(P1065:T1065),1)</x:f>
        <x:v>15.3</x:v>
      </x:c>
      <x:c r="V1065" s="32"/>
      <x:c r="W1065" s="32" t="str">
        <x:v>연도 등록</x:v>
      </x:c>
    </x:row>
    <x:row r="1066" ht="24" customHeight="1">
      <x:c r="A1066" s="32" t="n">
        <x:v>1062</x:v>
      </x:c>
      <x:c r="B1066" s="32" t="str">
        <x:v>벚꽃 동산(The Cherry Orchard)</x:v>
      </x:c>
      <x:c r="C1066" s="32" t="str">
        <x:v>안톤 체호프(Anton Pavlovich Chekhov)</x:v>
      </x:c>
      <x:c r="D1066" s="32" t="str">
        <x:v>희곡</x:v>
      </x:c>
      <x:c r="E1066" s="32" t="n">
        <x:v>1904</x:v>
      </x:c>
      <x:c r="F1066" s="32" t="n">
        <x:v>0</x:v>
      </x:c>
      <x:c r="G1066" s="32" t="n">
        <x:v>0</x:v>
      </x:c>
      <x:c r="H1066" s="32"/>
      <x:c r="I1066" s="32" t="n">
        <x:f>IF(E1066="","",MAX(0,'Scoring Method'!$B$11-E1066-IF(E1066&lt;0,1,0)))</x:f>
        <x:v>122</x:v>
      </x:c>
      <x:c r="J1066" s="32" t="n">
        <x:v>4</x:v>
      </x:c>
      <x:c r="K1066" s="32" t="n">
        <x:v>1</x:v>
      </x:c>
      <x:c r="L1066" s="32" t="n">
        <x:v>1</x:v>
      </x:c>
      <x:c r="M1066" s="32" t="n">
        <x:v>1</x:v>
      </x:c>
      <x:c r="N1066" s="32" t="n">
        <x:v>1</x:v>
      </x:c>
      <x:c r="O1066" s="32" t="n">
        <x:v>1</x:v>
      </x:c>
      <x:c r="P1066" s="37" t="n">
        <x:f>ROUND('Scoring Method'!$B$2*F1066/10,1)</x:f>
        <x:v>0</x:v>
      </x:c>
      <x:c r="Q1066" s="37" t="n">
        <x:f>ROUND(MIN('Scoring Method'!$B$3,10*G1066),1)</x:f>
        <x:v>0</x:v>
      </x:c>
      <x:c r="R1066" s="37" t="n">
        <x:f>IF(H1066="",0,ROUND('Scoring Method'!$B$4*(101-H1066)/100,1))</x:f>
        <x:v>0</x:v>
      </x:c>
      <x:c r="S1066" s="37" t="n">
        <x:f>ROUND(IF(I1066="",0,7.5*MIN(1,LN(1+I1066)/LN(1+'Scoring Method'!$B$10)))+7.5*LN(1+J1066)/LN(1+'Scoring Method'!$B$9),1)</x:f>
        <x:v>9.8</x:v>
      </x:c>
      <x:c r="T1066" s="37" t="n">
        <x:f>SUM(K1066:O1066)</x:f>
        <x:v>5</x:v>
      </x:c>
      <x:c r="U1066" s="37" t="n">
        <x:f>ROUND(SUM(P1066:T1066),1)</x:f>
        <x:v>14.8</x:v>
      </x:c>
      <x:c r="V1066" s="32"/>
      <x:c r="W1066" s="32" t="str">
        <x:v>연도 등록</x:v>
      </x:c>
    </x:row>
    <x:row r="1067" ht="24" customHeight="1">
      <x:c r="A1067" s="32" t="n">
        <x:v>1063</x:v>
      </x:c>
      <x:c r="B1067" s="32" t="str">
        <x:v>구덩이(The Foundation Pit)</x:v>
      </x:c>
      <x:c r="C1067" s="32" t="str">
        <x:v>안드레이 플라토노프(Andrei Platonovich Platonov)</x:v>
      </x:c>
      <x:c r="D1067" s="32" t="str">
        <x:v>소설·단편소설</x:v>
      </x:c>
      <x:c r="E1067" s="32" t="n">
        <x:v>1969</x:v>
      </x:c>
      <x:c r="F1067" s="32" t="n">
        <x:v>0</x:v>
      </x:c>
      <x:c r="G1067" s="32" t="n">
        <x:v>0</x:v>
      </x:c>
      <x:c r="H1067" s="32"/>
      <x:c r="I1067" s="32" t="n">
        <x:f>IF(E1067="","",MAX(0,'Scoring Method'!$B$11-E1067-IF(E1067&lt;0,1,0)))</x:f>
        <x:v>57</x:v>
      </x:c>
      <x:c r="J1067" s="32" t="n">
        <x:v>4</x:v>
      </x:c>
      <x:c r="K1067" s="32" t="n">
        <x:v>1</x:v>
      </x:c>
      <x:c r="L1067" s="32" t="n">
        <x:v>1</x:v>
      </x:c>
      <x:c r="M1067" s="32" t="n">
        <x:v>1</x:v>
      </x:c>
      <x:c r="N1067" s="32" t="n">
        <x:v>0</x:v>
      </x:c>
      <x:c r="O1067" s="32" t="n">
        <x:v>1</x:v>
      </x:c>
      <x:c r="P1067" s="37" t="n">
        <x:f>ROUND('Scoring Method'!$B$2*F1067/10,1)</x:f>
        <x:v>0</x:v>
      </x:c>
      <x:c r="Q1067" s="37" t="n">
        <x:f>ROUND(MIN('Scoring Method'!$B$3,10*G1067),1)</x:f>
        <x:v>0</x:v>
      </x:c>
      <x:c r="R1067" s="37" t="n">
        <x:f>IF(H1067="",0,ROUND('Scoring Method'!$B$4*(101-H1067)/100,1))</x:f>
        <x:v>0</x:v>
      </x:c>
      <x:c r="S1067" s="37" t="n">
        <x:f>ROUND(IF(I1067="",0,7.5*MIN(1,LN(1+I1067)/LN(1+'Scoring Method'!$B$10)))+7.5*LN(1+J1067)/LN(1+'Scoring Method'!$B$9),1)</x:f>
        <x:v>8.9</x:v>
      </x:c>
      <x:c r="T1067" s="37" t="n">
        <x:f>SUM(K1067:O1067)</x:f>
        <x:v>4</x:v>
      </x:c>
      <x:c r="U1067" s="37" t="n">
        <x:f>ROUND(SUM(P1067:T1067),1)</x:f>
        <x:v>12.9</x:v>
      </x:c>
      <x:c r="V1067" s="32"/>
      <x:c r="W1067" s="32" t="str">
        <x:v>연도 등록</x:v>
      </x:c>
    </x:row>
    <x:row r="1068" ht="24" customHeight="1">
      <x:c r="A1068" s="32" t="n">
        <x:v>1064</x:v>
      </x:c>
      <x:c r="B1068" s="32" t="str">
        <x:v>Cloudstreet</x:v>
      </x:c>
      <x:c r="C1068" s="32" t="str">
        <x:v>팀 윈턴(Tim Winton)</x:v>
      </x:c>
      <x:c r="D1068" s="32" t="str">
        <x:v>소설·단편소설</x:v>
      </x:c>
      <x:c r="E1068" s="32" t="n">
        <x:v>1991</x:v>
      </x:c>
      <x:c r="F1068" s="32" t="n">
        <x:v>0</x:v>
      </x:c>
      <x:c r="G1068" s="32" t="n">
        <x:v>0</x:v>
      </x:c>
      <x:c r="H1068" s="32"/>
      <x:c r="I1068" s="32" t="n">
        <x:f>IF(E1068="","",MAX(0,'Scoring Method'!$B$11-E1068-IF(E1068&lt;0,1,0)))</x:f>
        <x:v>35</x:v>
      </x:c>
      <x:c r="J1068" s="32" t="n">
        <x:v>4</x:v>
      </x:c>
      <x:c r="K1068" s="32" t="n">
        <x:v>1</x:v>
      </x:c>
      <x:c r="L1068" s="32" t="n">
        <x:v>1</x:v>
      </x:c>
      <x:c r="M1068" s="32" t="n">
        <x:v>1</x:v>
      </x:c>
      <x:c r="N1068" s="32" t="n">
        <x:v>0</x:v>
      </x:c>
      <x:c r="O1068" s="32" t="n">
        <x:v>1</x:v>
      </x:c>
      <x:c r="P1068" s="37" t="n">
        <x:f>ROUND('Scoring Method'!$B$2*F1068/10,1)</x:f>
        <x:v>0</x:v>
      </x:c>
      <x:c r="Q1068" s="37" t="n">
        <x:f>ROUND(MIN('Scoring Method'!$B$3,10*G1068),1)</x:f>
        <x:v>0</x:v>
      </x:c>
      <x:c r="R1068" s="37" t="n">
        <x:f>IF(H1068="",0,ROUND('Scoring Method'!$B$4*(101-H1068)/100,1))</x:f>
        <x:v>0</x:v>
      </x:c>
      <x:c r="S1068" s="37" t="n">
        <x:f>ROUND(IF(I1068="",0,7.5*MIN(1,LN(1+I1068)/LN(1+'Scoring Method'!$B$10)))+7.5*LN(1+J1068)/LN(1+'Scoring Method'!$B$9),1)</x:f>
        <x:v>8.4</x:v>
      </x:c>
      <x:c r="T1068" s="37" t="n">
        <x:f>SUM(K1068:O1068)</x:f>
        <x:v>4</x:v>
      </x:c>
      <x:c r="U1068" s="37" t="n">
        <x:f>ROUND(SUM(P1068:T1068),1)</x:f>
        <x:v>12.4</x:v>
      </x:c>
      <x:c r="V1068" s="32"/>
      <x:c r="W1068" s="32" t="str">
        <x:v>연도 등록</x:v>
      </x:c>
    </x:row>
    <x:row r="1069" ht="24" customHeight="1">
      <x:c r="A1069" s="32" t="n">
        <x:v>1065</x:v>
      </x:c>
      <x:c r="B1069" s="32" t="str">
        <x:v>절반의 태양(Half of a Yellow Sun)</x:v>
      </x:c>
      <x:c r="C1069" s="32" t="str">
        <x:v>치마만다 응고지 아디치에(Chimamanda Ngozi Adichie)</x:v>
      </x:c>
      <x:c r="D1069" s="32" t="str">
        <x:v>소설·단편소설</x:v>
      </x:c>
      <x:c r="E1069" s="32" t="n">
        <x:v>2006</x:v>
      </x:c>
      <x:c r="F1069" s="32" t="n">
        <x:v>0</x:v>
      </x:c>
      <x:c r="G1069" s="32" t="n">
        <x:v>0</x:v>
      </x:c>
      <x:c r="H1069" s="32"/>
      <x:c r="I1069" s="32" t="n">
        <x:f>IF(E1069="","",MAX(0,'Scoring Method'!$B$11-E1069-IF(E1069&lt;0,1,0)))</x:f>
        <x:v>20</x:v>
      </x:c>
      <x:c r="J1069" s="32" t="n">
        <x:v>4</x:v>
      </x:c>
      <x:c r="K1069" s="32" t="n">
        <x:v>1</x:v>
      </x:c>
      <x:c r="L1069" s="32" t="n">
        <x:v>1</x:v>
      </x:c>
      <x:c r="M1069" s="32" t="n">
        <x:v>1</x:v>
      </x:c>
      <x:c r="N1069" s="32" t="n">
        <x:v>0</x:v>
      </x:c>
      <x:c r="O1069" s="32" t="n">
        <x:v>1</x:v>
      </x:c>
      <x:c r="P1069" s="37" t="n">
        <x:f>ROUND('Scoring Method'!$B$2*F1069/10,1)</x:f>
        <x:v>0</x:v>
      </x:c>
      <x:c r="Q1069" s="37" t="n">
        <x:f>ROUND(MIN('Scoring Method'!$B$3,10*G1069),1)</x:f>
        <x:v>0</x:v>
      </x:c>
      <x:c r="R1069" s="37" t="n">
        <x:f>IF(H1069="",0,ROUND('Scoring Method'!$B$4*(101-H1069)/100,1))</x:f>
        <x:v>0</x:v>
      </x:c>
      <x:c r="S1069" s="37" t="n">
        <x:f>ROUND(IF(I1069="",0,7.5*MIN(1,LN(1+I1069)/LN(1+'Scoring Method'!$B$10)))+7.5*LN(1+J1069)/LN(1+'Scoring Method'!$B$9),1)</x:f>
        <x:v>7.7</x:v>
      </x:c>
      <x:c r="T1069" s="37" t="n">
        <x:f>SUM(K1069:O1069)</x:f>
        <x:v>4</x:v>
      </x:c>
      <x:c r="U1069" s="37" t="n">
        <x:f>ROUND(SUM(P1069:T1069),1)</x:f>
        <x:v>11.7</x:v>
      </x:c>
      <x:c r="V1069" s="32"/>
      <x:c r="W1069" s="32" t="str">
        <x:v>연도 등록</x:v>
      </x:c>
    </x:row>
    <x:row r="1070" ht="24" customHeight="1">
      <x:c r="A1070" s="32" t="n">
        <x:v>1066</x:v>
      </x:c>
      <x:c r="B1070" s="32" t="str">
        <x:v>숨통(The Thing Around Your Neck)</x:v>
      </x:c>
      <x:c r="C1070" s="32" t="str">
        <x:v>치마만다 응고지 아디치에(Chimamanda Ngozi Adichie)</x:v>
      </x:c>
      <x:c r="D1070" s="32" t="str">
        <x:v>소설·단편소설</x:v>
      </x:c>
      <x:c r="E1070" s="32" t="n">
        <x:v>2009</x:v>
      </x:c>
      <x:c r="F1070" s="32" t="n">
        <x:v>0</x:v>
      </x:c>
      <x:c r="G1070" s="32" t="n">
        <x:v>0</x:v>
      </x:c>
      <x:c r="H1070" s="32"/>
      <x:c r="I1070" s="32" t="n">
        <x:f>IF(E1070="","",MAX(0,'Scoring Method'!$B$11-E1070-IF(E1070&lt;0,1,0)))</x:f>
        <x:v>17</x:v>
      </x:c>
      <x:c r="J1070" s="32" t="n">
        <x:v>4</x:v>
      </x:c>
      <x:c r="K1070" s="32" t="n">
        <x:v>1</x:v>
      </x:c>
      <x:c r="L1070" s="32" t="n">
        <x:v>1</x:v>
      </x:c>
      <x:c r="M1070" s="32" t="n">
        <x:v>1</x:v>
      </x:c>
      <x:c r="N1070" s="32" t="n">
        <x:v>0</x:v>
      </x:c>
      <x:c r="O1070" s="32" t="n">
        <x:v>1</x:v>
      </x:c>
      <x:c r="P1070" s="37" t="n">
        <x:f>ROUND('Scoring Method'!$B$2*F1070/10,1)</x:f>
        <x:v>0</x:v>
      </x:c>
      <x:c r="Q1070" s="37" t="n">
        <x:f>ROUND(MIN('Scoring Method'!$B$3,10*G1070),1)</x:f>
        <x:v>0</x:v>
      </x:c>
      <x:c r="R1070" s="37" t="n">
        <x:f>IF(H1070="",0,ROUND('Scoring Method'!$B$4*(101-H1070)/100,1))</x:f>
        <x:v>0</x:v>
      </x:c>
      <x:c r="S1070" s="37" t="n">
        <x:f>ROUND(IF(I1070="",0,7.5*MIN(1,LN(1+I1070)/LN(1+'Scoring Method'!$B$10)))+7.5*LN(1+J1070)/LN(1+'Scoring Method'!$B$9),1)</x:f>
        <x:v>7.5</x:v>
      </x:c>
      <x:c r="T1070" s="37" t="n">
        <x:f>SUM(K1070:O1070)</x:f>
        <x:v>4</x:v>
      </x:c>
      <x:c r="U1070" s="37" t="n">
        <x:f>ROUND(SUM(P1070:T1070),1)</x:f>
        <x:v>11.5</x:v>
      </x:c>
      <x:c r="V1070" s="32"/>
      <x:c r="W1070" s="32" t="str">
        <x:v>연도 등록</x:v>
      </x:c>
    </x:row>
    <x:row r="1071" ht="24" customHeight="1">
      <x:c r="A1071" s="32" t="n">
        <x:v>1067</x:v>
      </x:c>
      <x:c r="B1071" s="32" t="str">
        <x:v>은하철도의 밤(Night on the Galactic Railroad)</x:v>
      </x:c>
      <x:c r="C1071" s="32" t="str">
        <x:v>미야자와 겐지(Kenji Miyazawa)</x:v>
      </x:c>
      <x:c r="D1071" s="32" t="str">
        <x:v>소설·단편소설</x:v>
      </x:c>
      <x:c r="E1071" s="32" t="n">
        <x:v>1934</x:v>
      </x:c>
      <x:c r="F1071" s="32" t="n">
        <x:v>0</x:v>
      </x:c>
      <x:c r="G1071" s="32" t="n">
        <x:v>0</x:v>
      </x:c>
      <x:c r="H1071" s="32"/>
      <x:c r="I1071" s="32" t="n">
        <x:f>IF(E1071="","",MAX(0,'Scoring Method'!$B$11-E1071-IF(E1071&lt;0,1,0)))</x:f>
        <x:v>92</x:v>
      </x:c>
      <x:c r="J1071" s="32" t="n">
        <x:v>4</x:v>
      </x:c>
      <x:c r="K1071" s="32" t="n">
        <x:v>1</x:v>
      </x:c>
      <x:c r="L1071" s="32" t="n">
        <x:v>1</x:v>
      </x:c>
      <x:c r="M1071" s="32" t="n">
        <x:v>1</x:v>
      </x:c>
      <x:c r="N1071" s="32" t="n">
        <x:v>1</x:v>
      </x:c>
      <x:c r="O1071" s="32" t="n">
        <x:v>1</x:v>
      </x:c>
      <x:c r="P1071" s="37" t="n">
        <x:f>ROUND('Scoring Method'!$B$2*F1071/10,1)</x:f>
        <x:v>0</x:v>
      </x:c>
      <x:c r="Q1071" s="37" t="n">
        <x:f>ROUND(MIN('Scoring Method'!$B$3,10*G1071),1)</x:f>
        <x:v>0</x:v>
      </x:c>
      <x:c r="R1071" s="37" t="n">
        <x:f>IF(H1071="",0,ROUND('Scoring Method'!$B$4*(101-H1071)/100,1))</x:f>
        <x:v>0</x:v>
      </x:c>
      <x:c r="S1071" s="37" t="n">
        <x:f>ROUND(IF(I1071="",0,7.5*MIN(1,LN(1+I1071)/LN(1+'Scoring Method'!$B$10)))+7.5*LN(1+J1071)/LN(1+'Scoring Method'!$B$9),1)</x:f>
        <x:v>9.5</x:v>
      </x:c>
      <x:c r="T1071" s="37" t="n">
        <x:f>SUM(K1071:O1071)</x:f>
        <x:v>5</x:v>
      </x:c>
      <x:c r="U1071" s="37" t="n">
        <x:f>ROUND(SUM(P1071:T1071),1)</x:f>
        <x:v>14.5</x:v>
      </x:c>
      <x:c r="V1071" s="32"/>
      <x:c r="W1071" s="32" t="str">
        <x:v>연도 등록</x:v>
      </x:c>
    </x:row>
    <x:row r="1072" ht="24" customHeight="1">
      <x:c r="A1072" s="32" t="n">
        <x:v>1068</x:v>
      </x:c>
      <x:c r="B1072" s="32" t="str">
        <x:v>Stances et Poèmes</x:v>
      </x:c>
      <x:c r="C1072" s="32" t="str">
        <x:v>쉴리 프뤼돔(Sully Prudhomme)</x:v>
      </x:c>
      <x:c r="D1072" s="32" t="str">
        <x:v>시</x:v>
      </x:c>
      <x:c r="E1072" s="32" t="n">
        <x:v>1865</x:v>
      </x:c>
      <x:c r="F1072" s="32" t="n">
        <x:v>0</x:v>
      </x:c>
      <x:c r="G1072" s="32" t="n">
        <x:v>0</x:v>
      </x:c>
      <x:c r="H1072" s="32"/>
      <x:c r="I1072" s="32" t="n">
        <x:f>IF(E1072="","",MAX(0,'Scoring Method'!$B$11-E1072-IF(E1072&lt;0,1,0)))</x:f>
        <x:v>161</x:v>
      </x:c>
      <x:c r="J1072" s="32" t="n">
        <x:v>0</x:v>
      </x:c>
      <x:c r="K1072" s="32" t="n">
        <x:v>1</x:v>
      </x:c>
      <x:c r="L1072" s="32" t="n">
        <x:v>1</x:v>
      </x:c>
      <x:c r="M1072" s="32" t="n">
        <x:v>0</x:v>
      </x:c>
      <x:c r="N1072" s="32" t="n">
        <x:v>0</x:v>
      </x:c>
      <x:c r="O1072" s="32" t="n">
        <x:v>0</x:v>
      </x:c>
      <x:c r="P1072" s="37" t="n">
        <x:f>ROUND('Scoring Method'!$B$2*F1072/10,1)</x:f>
        <x:v>0</x:v>
      </x:c>
      <x:c r="Q1072" s="37" t="n">
        <x:f>ROUND(MIN('Scoring Method'!$B$3,10*G1072),1)</x:f>
        <x:v>0</x:v>
      </x:c>
      <x:c r="R1072" s="37" t="n">
        <x:f>IF(H1072="",0,ROUND('Scoring Method'!$B$4*(101-H1072)/100,1))</x:f>
        <x:v>0</x:v>
      </x:c>
      <x:c r="S1072" s="37" t="n">
        <x:f>ROUND(IF(I1072="",0,7.5*MIN(1,LN(1+I1072)/LN(1+'Scoring Method'!$B$10)))+7.5*LN(1+J1072)/LN(1+'Scoring Method'!$B$9),1)</x:f>
        <x:v>6.1</x:v>
      </x:c>
      <x:c r="T1072" s="37" t="n">
        <x:f>SUM(K1072:O1072)</x:f>
        <x:v>2</x:v>
      </x:c>
      <x:c r="U1072" s="37" t="n">
        <x:f>ROUND(SUM(P1072:T1072),1)</x:f>
        <x:v>8.1</x:v>
      </x:c>
      <x:c r="V1072" s="32"/>
      <x:c r="W1072" s="32" t="str">
        <x:v>연도 등록</x:v>
      </x:c>
    </x:row>
    <x:row r="1073" ht="24" customHeight="1">
      <x:c r="A1073" s="32" t="n">
        <x:v>1069</x:v>
      </x:c>
      <x:c r="B1073" s="32" t="str">
        <x:v>Les Épreuves</x:v>
      </x:c>
      <x:c r="C1073" s="32" t="str">
        <x:v>쉴리 프뤼돔(Sully Prudhomme)</x:v>
      </x:c>
      <x:c r="D1073" s="32" t="str">
        <x:v>시</x:v>
      </x:c>
      <x:c r="E1073" s="32" t="n">
        <x:v>1866</x:v>
      </x:c>
      <x:c r="F1073" s="32" t="n">
        <x:v>0</x:v>
      </x:c>
      <x:c r="G1073" s="32" t="n">
        <x:v>0</x:v>
      </x:c>
      <x:c r="H1073" s="32"/>
      <x:c r="I1073" s="32" t="n">
        <x:f>IF(E1073="","",MAX(0,'Scoring Method'!$B$11-E1073-IF(E1073&lt;0,1,0)))</x:f>
        <x:v>160</x:v>
      </x:c>
      <x:c r="J1073" s="32" t="n">
        <x:v>0</x:v>
      </x:c>
      <x:c r="K1073" s="32" t="n">
        <x:v>1</x:v>
      </x:c>
      <x:c r="L1073" s="32" t="n">
        <x:v>1</x:v>
      </x:c>
      <x:c r="M1073" s="32" t="n">
        <x:v>0</x:v>
      </x:c>
      <x:c r="N1073" s="32" t="n">
        <x:v>0</x:v>
      </x:c>
      <x:c r="O1073" s="32" t="n">
        <x:v>0</x:v>
      </x:c>
      <x:c r="P1073" s="37" t="n">
        <x:f>ROUND('Scoring Method'!$B$2*F1073/10,1)</x:f>
        <x:v>0</x:v>
      </x:c>
      <x:c r="Q1073" s="37" t="n">
        <x:f>ROUND(MIN('Scoring Method'!$B$3,10*G1073),1)</x:f>
        <x:v>0</x:v>
      </x:c>
      <x:c r="R1073" s="37" t="n">
        <x:f>IF(H1073="",0,ROUND('Scoring Method'!$B$4*(101-H1073)/100,1))</x:f>
        <x:v>0</x:v>
      </x:c>
      <x:c r="S1073" s="37" t="n">
        <x:f>ROUND(IF(I1073="",0,7.5*MIN(1,LN(1+I1073)/LN(1+'Scoring Method'!$B$10)))+7.5*LN(1+J1073)/LN(1+'Scoring Method'!$B$9),1)</x:f>
        <x:v>6.1</x:v>
      </x:c>
      <x:c r="T1073" s="37" t="n">
        <x:f>SUM(K1073:O1073)</x:f>
        <x:v>2</x:v>
      </x:c>
      <x:c r="U1073" s="37" t="n">
        <x:f>ROUND(SUM(P1073:T1073),1)</x:f>
        <x:v>8.1</x:v>
      </x:c>
      <x:c r="V1073" s="32"/>
      <x:c r="W1073" s="32" t="str">
        <x:v>연도 등록</x:v>
      </x:c>
    </x:row>
    <x:row r="1074" ht="24" customHeight="1">
      <x:c r="A1074" s="32" t="n">
        <x:v>1070</x:v>
      </x:c>
      <x:c r="B1074" s="32" t="str">
        <x:v>Les Solitudes</x:v>
      </x:c>
      <x:c r="C1074" s="32" t="str">
        <x:v>쉴리 프뤼돔(Sully Prudhomme)</x:v>
      </x:c>
      <x:c r="D1074" s="32" t="str">
        <x:v>시</x:v>
      </x:c>
      <x:c r="E1074" s="32" t="n">
        <x:v>1869</x:v>
      </x:c>
      <x:c r="F1074" s="32" t="n">
        <x:v>0</x:v>
      </x:c>
      <x:c r="G1074" s="32" t="n">
        <x:v>0</x:v>
      </x:c>
      <x:c r="H1074" s="32"/>
      <x:c r="I1074" s="32" t="n">
        <x:f>IF(E1074="","",MAX(0,'Scoring Method'!$B$11-E1074-IF(E1074&lt;0,1,0)))</x:f>
        <x:v>157</x:v>
      </x:c>
      <x:c r="J1074" s="32" t="n">
        <x:v>0</x:v>
      </x:c>
      <x:c r="K1074" s="32" t="n">
        <x:v>1</x:v>
      </x:c>
      <x:c r="L1074" s="32" t="n">
        <x:v>1</x:v>
      </x:c>
      <x:c r="M1074" s="32" t="n">
        <x:v>0</x:v>
      </x:c>
      <x:c r="N1074" s="32" t="n">
        <x:v>0</x:v>
      </x:c>
      <x:c r="O1074" s="32" t="n">
        <x:v>0</x:v>
      </x:c>
      <x:c r="P1074" s="37" t="n">
        <x:f>ROUND('Scoring Method'!$B$2*F1074/10,1)</x:f>
        <x:v>0</x:v>
      </x:c>
      <x:c r="Q1074" s="37" t="n">
        <x:f>ROUND(MIN('Scoring Method'!$B$3,10*G1074),1)</x:f>
        <x:v>0</x:v>
      </x:c>
      <x:c r="R1074" s="37" t="n">
        <x:f>IF(H1074="",0,ROUND('Scoring Method'!$B$4*(101-H1074)/100,1))</x:f>
        <x:v>0</x:v>
      </x:c>
      <x:c r="S1074" s="37" t="n">
        <x:f>ROUND(IF(I1074="",0,7.5*MIN(1,LN(1+I1074)/LN(1+'Scoring Method'!$B$10)))+7.5*LN(1+J1074)/LN(1+'Scoring Method'!$B$9),1)</x:f>
        <x:v>6.1</x:v>
      </x:c>
      <x:c r="T1074" s="37" t="n">
        <x:f>SUM(K1074:O1074)</x:f>
        <x:v>2</x:v>
      </x:c>
      <x:c r="U1074" s="37" t="n">
        <x:f>ROUND(SUM(P1074:T1074),1)</x:f>
        <x:v>8.1</x:v>
      </x:c>
      <x:c r="V1074" s="32"/>
      <x:c r="W1074" s="32" t="str">
        <x:v>연도 등록</x:v>
      </x:c>
    </x:row>
    <x:row r="1075" ht="24" customHeight="1">
      <x:c r="A1075" s="32" t="n">
        <x:v>1071</x:v>
      </x:c>
      <x:c r="B1075" s="32" t="str">
        <x:v>La Justice</x:v>
      </x:c>
      <x:c r="C1075" s="32" t="str">
        <x:v>쉴리 프뤼돔(Sully Prudhomme)</x:v>
      </x:c>
      <x:c r="D1075" s="32" t="str">
        <x:v>시</x:v>
      </x:c>
      <x:c r="E1075" s="32" t="n">
        <x:v>1878</x:v>
      </x:c>
      <x:c r="F1075" s="32" t="n">
        <x:v>0</x:v>
      </x:c>
      <x:c r="G1075" s="32" t="n">
        <x:v>0</x:v>
      </x:c>
      <x:c r="H1075" s="32"/>
      <x:c r="I1075" s="32" t="n">
        <x:f>IF(E1075="","",MAX(0,'Scoring Method'!$B$11-E1075-IF(E1075&lt;0,1,0)))</x:f>
        <x:v>148</x:v>
      </x:c>
      <x:c r="J1075" s="32" t="n">
        <x:v>0</x:v>
      </x:c>
      <x:c r="K1075" s="32" t="n">
        <x:v>1</x:v>
      </x:c>
      <x:c r="L1075" s="32" t="n">
        <x:v>1</x:v>
      </x:c>
      <x:c r="M1075" s="32" t="n">
        <x:v>0</x:v>
      </x:c>
      <x:c r="N1075" s="32" t="n">
        <x:v>0</x:v>
      </x:c>
      <x:c r="O1075" s="32" t="n">
        <x:v>0</x:v>
      </x:c>
      <x:c r="P1075" s="37" t="n">
        <x:f>ROUND('Scoring Method'!$B$2*F1075/10,1)</x:f>
        <x:v>0</x:v>
      </x:c>
      <x:c r="Q1075" s="37" t="n">
        <x:f>ROUND(MIN('Scoring Method'!$B$3,10*G1075),1)</x:f>
        <x:v>0</x:v>
      </x:c>
      <x:c r="R1075" s="37" t="n">
        <x:f>IF(H1075="",0,ROUND('Scoring Method'!$B$4*(101-H1075)/100,1))</x:f>
        <x:v>0</x:v>
      </x:c>
      <x:c r="S1075" s="37" t="n">
        <x:f>ROUND(IF(I1075="",0,7.5*MIN(1,LN(1+I1075)/LN(1+'Scoring Method'!$B$10)))+7.5*LN(1+J1075)/LN(1+'Scoring Method'!$B$9),1)</x:f>
        <x:v>6</x:v>
      </x:c>
      <x:c r="T1075" s="37" t="n">
        <x:f>SUM(K1075:O1075)</x:f>
        <x:v>2</x:v>
      </x:c>
      <x:c r="U1075" s="37" t="n">
        <x:f>ROUND(SUM(P1075:T1075),1)</x:f>
        <x:v>8</x:v>
      </x:c>
      <x:c r="V1075" s="32"/>
      <x:c r="W1075" s="32" t="str">
        <x:v>연도 등록</x:v>
      </x:c>
    </x:row>
    <x:row r="1076" ht="24" customHeight="1">
      <x:c r="A1076" s="32" t="n">
        <x:v>1072</x:v>
      </x:c>
      <x:c r="B1076" s="32" t="str">
        <x:v>Le Bonheur</x:v>
      </x:c>
      <x:c r="C1076" s="32" t="str">
        <x:v>쉴리 프뤼돔(Sully Prudhomme)</x:v>
      </x:c>
      <x:c r="D1076" s="32" t="str">
        <x:v>시</x:v>
      </x:c>
      <x:c r="E1076" s="32" t="n">
        <x:v>1888</x:v>
      </x:c>
      <x:c r="F1076" s="32" t="n">
        <x:v>0</x:v>
      </x:c>
      <x:c r="G1076" s="32" t="n">
        <x:v>0</x:v>
      </x:c>
      <x:c r="H1076" s="32"/>
      <x:c r="I1076" s="32" t="n">
        <x:f>IF(E1076="","",MAX(0,'Scoring Method'!$B$11-E1076-IF(E1076&lt;0,1,0)))</x:f>
        <x:v>138</x:v>
      </x:c>
      <x:c r="J1076" s="32" t="n">
        <x:v>0</x:v>
      </x:c>
      <x:c r="K1076" s="32" t="n">
        <x:v>1</x:v>
      </x:c>
      <x:c r="L1076" s="32" t="n">
        <x:v>1</x:v>
      </x:c>
      <x:c r="M1076" s="32" t="n">
        <x:v>0</x:v>
      </x:c>
      <x:c r="N1076" s="32" t="n">
        <x:v>0</x:v>
      </x:c>
      <x:c r="O1076" s="32" t="n">
        <x:v>0</x:v>
      </x:c>
      <x:c r="P1076" s="37" t="n">
        <x:f>ROUND('Scoring Method'!$B$2*F1076/10,1)</x:f>
        <x:v>0</x:v>
      </x:c>
      <x:c r="Q1076" s="37" t="n">
        <x:f>ROUND(MIN('Scoring Method'!$B$3,10*G1076),1)</x:f>
        <x:v>0</x:v>
      </x:c>
      <x:c r="R1076" s="37" t="n">
        <x:f>IF(H1076="",0,ROUND('Scoring Method'!$B$4*(101-H1076)/100,1))</x:f>
        <x:v>0</x:v>
      </x:c>
      <x:c r="S1076" s="37" t="n">
        <x:f>ROUND(IF(I1076="",0,7.5*MIN(1,LN(1+I1076)/LN(1+'Scoring Method'!$B$10)))+7.5*LN(1+J1076)/LN(1+'Scoring Method'!$B$9),1)</x:f>
        <x:v>6</x:v>
      </x:c>
      <x:c r="T1076" s="37" t="n">
        <x:f>SUM(K1076:O1076)</x:f>
        <x:v>2</x:v>
      </x:c>
      <x:c r="U1076" s="37" t="n">
        <x:f>ROUND(SUM(P1076:T1076),1)</x:f>
        <x:v>8</x:v>
      </x:c>
      <x:c r="V1076" s="32"/>
      <x:c r="W1076" s="32" t="str">
        <x:v>연도 등록</x:v>
      </x:c>
    </x:row>
    <x:row r="1077" ht="24" customHeight="1">
      <x:c r="A1077" s="32" t="n">
        <x:v>1073</x:v>
      </x:c>
      <x:c r="B1077" s="32" t="str">
        <x:v>A History of Rome</x:v>
      </x:c>
      <x:c r="C1077" s="32" t="str">
        <x:v>테오도어 몸젠(Theodor Mommsen)</x:v>
      </x:c>
      <x:c r="D1077" s="32" t="str">
        <x:v>기타</x:v>
      </x:c>
      <x:c r="E1077" s="32" t="n">
        <x:v>1854</x:v>
      </x:c>
      <x:c r="F1077" s="32" t="n">
        <x:v>0</x:v>
      </x:c>
      <x:c r="G1077" s="32" t="n">
        <x:v>0</x:v>
      </x:c>
      <x:c r="H1077" s="32"/>
      <x:c r="I1077" s="32" t="n">
        <x:f>IF(E1077="","",MAX(0,'Scoring Method'!$B$11-E1077-IF(E1077&lt;0,1,0)))</x:f>
        <x:v>172</x:v>
      </x:c>
      <x:c r="J1077" s="32" t="n">
        <x:v>0</x:v>
      </x:c>
      <x:c r="K1077" s="32" t="n">
        <x:v>1</x:v>
      </x:c>
      <x:c r="L1077" s="32" t="n">
        <x:v>1</x:v>
      </x:c>
      <x:c r="M1077" s="32" t="n">
        <x:v>0</x:v>
      </x:c>
      <x:c r="N1077" s="32" t="n">
        <x:v>0</x:v>
      </x:c>
      <x:c r="O1077" s="32" t="n">
        <x:v>0</x:v>
      </x:c>
      <x:c r="P1077" s="37" t="n">
        <x:f>ROUND('Scoring Method'!$B$2*F1077/10,1)</x:f>
        <x:v>0</x:v>
      </x:c>
      <x:c r="Q1077" s="37" t="n">
        <x:f>ROUND(MIN('Scoring Method'!$B$3,10*G1077),1)</x:f>
        <x:v>0</x:v>
      </x:c>
      <x:c r="R1077" s="37" t="n">
        <x:f>IF(H1077="",0,ROUND('Scoring Method'!$B$4*(101-H1077)/100,1))</x:f>
        <x:v>0</x:v>
      </x:c>
      <x:c r="S1077" s="37" t="n">
        <x:f>ROUND(IF(I1077="",0,7.5*MIN(1,LN(1+I1077)/LN(1+'Scoring Method'!$B$10)))+7.5*LN(1+J1077)/LN(1+'Scoring Method'!$B$9),1)</x:f>
        <x:v>6.2</x:v>
      </x:c>
      <x:c r="T1077" s="37" t="n">
        <x:f>SUM(K1077:O1077)</x:f>
        <x:v>2</x:v>
      </x:c>
      <x:c r="U1077" s="37" t="n">
        <x:f>ROUND(SUM(P1077:T1077),1)</x:f>
        <x:v>8.2</x:v>
      </x:c>
      <x:c r="V1077" s="32"/>
      <x:c r="W1077" s="32" t="str">
        <x:v>연도 등록</x:v>
      </x:c>
    </x:row>
    <x:row r="1078" ht="24" customHeight="1">
      <x:c r="A1078" s="32" t="n">
        <x:v>1074</x:v>
      </x:c>
      <x:c r="B1078" s="32" t="str">
        <x:v>Roman Constitutional Law</x:v>
      </x:c>
      <x:c r="C1078" s="32" t="str">
        <x:v>테오도어 몸젠(Theodor Mommsen)</x:v>
      </x:c>
      <x:c r="D1078" s="32" t="str">
        <x:v>기타</x:v>
      </x:c>
      <x:c r="E1078" s="32" t="n">
        <x:v>1871</x:v>
      </x:c>
      <x:c r="F1078" s="32" t="n">
        <x:v>0</x:v>
      </x:c>
      <x:c r="G1078" s="32" t="n">
        <x:v>0</x:v>
      </x:c>
      <x:c r="H1078" s="32"/>
      <x:c r="I1078" s="32" t="n">
        <x:f>IF(E1078="","",MAX(0,'Scoring Method'!$B$11-E1078-IF(E1078&lt;0,1,0)))</x:f>
        <x:v>155</x:v>
      </x:c>
      <x:c r="J1078" s="32" t="n">
        <x:v>0</x:v>
      </x:c>
      <x:c r="K1078" s="32" t="n">
        <x:v>1</x:v>
      </x:c>
      <x:c r="L1078" s="32" t="n">
        <x:v>1</x:v>
      </x:c>
      <x:c r="M1078" s="32" t="n">
        <x:v>0</x:v>
      </x:c>
      <x:c r="N1078" s="32" t="n">
        <x:v>0</x:v>
      </x:c>
      <x:c r="O1078" s="32" t="n">
        <x:v>0</x:v>
      </x:c>
      <x:c r="P1078" s="37" t="n">
        <x:f>ROUND('Scoring Method'!$B$2*F1078/10,1)</x:f>
        <x:v>0</x:v>
      </x:c>
      <x:c r="Q1078" s="37" t="n">
        <x:f>ROUND(MIN('Scoring Method'!$B$3,10*G1078),1)</x:f>
        <x:v>0</x:v>
      </x:c>
      <x:c r="R1078" s="37" t="n">
        <x:f>IF(H1078="",0,ROUND('Scoring Method'!$B$4*(101-H1078)/100,1))</x:f>
        <x:v>0</x:v>
      </x:c>
      <x:c r="S1078" s="37" t="n">
        <x:f>ROUND(IF(I1078="",0,7.5*MIN(1,LN(1+I1078)/LN(1+'Scoring Method'!$B$10)))+7.5*LN(1+J1078)/LN(1+'Scoring Method'!$B$9),1)</x:f>
        <x:v>6.1</x:v>
      </x:c>
      <x:c r="T1078" s="37" t="n">
        <x:f>SUM(K1078:O1078)</x:f>
        <x:v>2</x:v>
      </x:c>
      <x:c r="U1078" s="37" t="n">
        <x:f>ROUND(SUM(P1078:T1078),1)</x:f>
        <x:v>8.1</x:v>
      </x:c>
      <x:c r="V1078" s="32"/>
      <x:c r="W1078" s="32" t="str">
        <x:v>연도 등록</x:v>
      </x:c>
    </x:row>
    <x:row r="1079" ht="24" customHeight="1">
      <x:c r="A1079" s="32" t="n">
        <x:v>1075</x:v>
      </x:c>
      <x:c r="B1079" s="32" t="str">
        <x:v>Roman Criminal Law</x:v>
      </x:c>
      <x:c r="C1079" s="32" t="str">
        <x:v>테오도어 몸젠(Theodor Mommsen)</x:v>
      </x:c>
      <x:c r="D1079" s="32" t="str">
        <x:v>기타</x:v>
      </x:c>
      <x:c r="E1079" s="32" t="n">
        <x:v>1899</x:v>
      </x:c>
      <x:c r="F1079" s="32" t="n">
        <x:v>0</x:v>
      </x:c>
      <x:c r="G1079" s="32" t="n">
        <x:v>0</x:v>
      </x:c>
      <x:c r="H1079" s="32"/>
      <x:c r="I1079" s="32" t="n">
        <x:f>IF(E1079="","",MAX(0,'Scoring Method'!$B$11-E1079-IF(E1079&lt;0,1,0)))</x:f>
        <x:v>127</x:v>
      </x:c>
      <x:c r="J1079" s="32" t="n">
        <x:v>0</x:v>
      </x:c>
      <x:c r="K1079" s="32" t="n">
        <x:v>1</x:v>
      </x:c>
      <x:c r="L1079" s="32" t="n">
        <x:v>1</x:v>
      </x:c>
      <x:c r="M1079" s="32" t="n">
        <x:v>0</x:v>
      </x:c>
      <x:c r="N1079" s="32" t="n">
        <x:v>0</x:v>
      </x:c>
      <x:c r="O1079" s="32" t="n">
        <x:v>0</x:v>
      </x:c>
      <x:c r="P1079" s="37" t="n">
        <x:f>ROUND('Scoring Method'!$B$2*F1079/10,1)</x:f>
        <x:v>0</x:v>
      </x:c>
      <x:c r="Q1079" s="37" t="n">
        <x:f>ROUND(MIN('Scoring Method'!$B$3,10*G1079),1)</x:f>
        <x:v>0</x:v>
      </x:c>
      <x:c r="R1079" s="37" t="n">
        <x:f>IF(H1079="",0,ROUND('Scoring Method'!$B$4*(101-H1079)/100,1))</x:f>
        <x:v>0</x:v>
      </x:c>
      <x:c r="S1079" s="37" t="n">
        <x:f>ROUND(IF(I1079="",0,7.5*MIN(1,LN(1+I1079)/LN(1+'Scoring Method'!$B$10)))+7.5*LN(1+J1079)/LN(1+'Scoring Method'!$B$9),1)</x:f>
        <x:v>5.9</x:v>
      </x:c>
      <x:c r="T1079" s="37" t="n">
        <x:f>SUM(K1079:O1079)</x:f>
        <x:v>2</x:v>
      </x:c>
      <x:c r="U1079" s="37" t="n">
        <x:f>ROUND(SUM(P1079:T1079),1)</x:f>
        <x:v>7.9</x:v>
      </x:c>
      <x:c r="V1079" s="32"/>
      <x:c r="W1079" s="32" t="str">
        <x:v>연도 등록</x:v>
      </x:c>
    </x:row>
    <x:row r="1080" ht="24" customHeight="1">
      <x:c r="A1080" s="32" t="n">
        <x:v>1076</x:v>
      </x:c>
      <x:c r="B1080" s="32" t="str">
        <x:v>Corpus Inscriptionum Latinarum</x:v>
      </x:c>
      <x:c r="C1080" s="32" t="str">
        <x:v>테오도어 몸젠 외 편찬진</x:v>
      </x:c>
      <x:c r="D1080" s="32" t="str">
        <x:v>기타</x:v>
      </x:c>
      <x:c r="E1080" s="32" t="n">
        <x:v>1863</x:v>
      </x:c>
      <x:c r="F1080" s="32" t="n">
        <x:v>0</x:v>
      </x:c>
      <x:c r="G1080" s="32" t="n">
        <x:v>0</x:v>
      </x:c>
      <x:c r="H1080" s="32"/>
      <x:c r="I1080" s="32" t="n">
        <x:f>IF(E1080="","",MAX(0,'Scoring Method'!$B$11-E1080-IF(E1080&lt;0,1,0)))</x:f>
        <x:v>163</x:v>
      </x:c>
      <x:c r="J1080" s="32" t="n">
        <x:v>0</x:v>
      </x:c>
      <x:c r="K1080" s="32" t="n">
        <x:v>1</x:v>
      </x:c>
      <x:c r="L1080" s="32" t="n">
        <x:v>1</x:v>
      </x:c>
      <x:c r="M1080" s="32" t="n">
        <x:v>0</x:v>
      </x:c>
      <x:c r="N1080" s="32" t="n">
        <x:v>0</x:v>
      </x:c>
      <x:c r="O1080" s="32" t="n">
        <x:v>0</x:v>
      </x:c>
      <x:c r="P1080" s="37" t="n">
        <x:f>ROUND('Scoring Method'!$B$2*F1080/10,1)</x:f>
        <x:v>0</x:v>
      </x:c>
      <x:c r="Q1080" s="37" t="n">
        <x:f>ROUND(MIN('Scoring Method'!$B$3,10*G1080),1)</x:f>
        <x:v>0</x:v>
      </x:c>
      <x:c r="R1080" s="37" t="n">
        <x:f>IF(H1080="",0,ROUND('Scoring Method'!$B$4*(101-H1080)/100,1))</x:f>
        <x:v>0</x:v>
      </x:c>
      <x:c r="S1080" s="37" t="n">
        <x:f>ROUND(IF(I1080="",0,7.5*MIN(1,LN(1+I1080)/LN(1+'Scoring Method'!$B$10)))+7.5*LN(1+J1080)/LN(1+'Scoring Method'!$B$9),1)</x:f>
        <x:v>6.2</x:v>
      </x:c>
      <x:c r="T1080" s="37" t="n">
        <x:f>SUM(K1080:O1080)</x:f>
        <x:v>2</x:v>
      </x:c>
      <x:c r="U1080" s="37" t="n">
        <x:f>ROUND(SUM(P1080:T1080),1)</x:f>
        <x:v>8.2</x:v>
      </x:c>
      <x:c r="V1080" s="32"/>
      <x:c r="W1080" s="32" t="str">
        <x:v>연도 등록</x:v>
      </x:c>
    </x:row>
    <x:row r="1081" ht="24" customHeight="1">
      <x:c r="A1081" s="32" t="n">
        <x:v>1077</x:v>
      </x:c>
      <x:c r="B1081" s="32" t="str">
        <x:v>Synnøve Solbakken</x:v>
      </x:c>
      <x:c r="C1081" s="32" t="str">
        <x:v>비에른스티에르네 비에른손(Bjørnstjerne Bjørnson)</x:v>
      </x:c>
      <x:c r="D1081" s="32" t="str">
        <x:v>소설·단편소설</x:v>
      </x:c>
      <x:c r="E1081" s="32" t="n">
        <x:v>1857</x:v>
      </x:c>
      <x:c r="F1081" s="32" t="n">
        <x:v>0</x:v>
      </x:c>
      <x:c r="G1081" s="32" t="n">
        <x:v>0</x:v>
      </x:c>
      <x:c r="H1081" s="32"/>
      <x:c r="I1081" s="32" t="n">
        <x:f>IF(E1081="","",MAX(0,'Scoring Method'!$B$11-E1081-IF(E1081&lt;0,1,0)))</x:f>
        <x:v>169</x:v>
      </x:c>
      <x:c r="J1081" s="32" t="n">
        <x:v>0</x:v>
      </x:c>
      <x:c r="K1081" s="32" t="n">
        <x:v>1</x:v>
      </x:c>
      <x:c r="L1081" s="32" t="n">
        <x:v>1</x:v>
      </x:c>
      <x:c r="M1081" s="32" t="n">
        <x:v>0</x:v>
      </x:c>
      <x:c r="N1081" s="32" t="n">
        <x:v>0</x:v>
      </x:c>
      <x:c r="O1081" s="32" t="n">
        <x:v>0</x:v>
      </x:c>
      <x:c r="P1081" s="37" t="n">
        <x:f>ROUND('Scoring Method'!$B$2*F1081/10,1)</x:f>
        <x:v>0</x:v>
      </x:c>
      <x:c r="Q1081" s="37" t="n">
        <x:f>ROUND(MIN('Scoring Method'!$B$3,10*G1081),1)</x:f>
        <x:v>0</x:v>
      </x:c>
      <x:c r="R1081" s="37" t="n">
        <x:f>IF(H1081="",0,ROUND('Scoring Method'!$B$4*(101-H1081)/100,1))</x:f>
        <x:v>0</x:v>
      </x:c>
      <x:c r="S1081" s="37" t="n">
        <x:f>ROUND(IF(I1081="",0,7.5*MIN(1,LN(1+I1081)/LN(1+'Scoring Method'!$B$10)))+7.5*LN(1+J1081)/LN(1+'Scoring Method'!$B$9),1)</x:f>
        <x:v>6.2</x:v>
      </x:c>
      <x:c r="T1081" s="37" t="n">
        <x:f>SUM(K1081:O1081)</x:f>
        <x:v>2</x:v>
      </x:c>
      <x:c r="U1081" s="37" t="n">
        <x:f>ROUND(SUM(P1081:T1081),1)</x:f>
        <x:v>8.2</x:v>
      </x:c>
      <x:c r="V1081" s="32"/>
      <x:c r="W1081" s="32" t="str">
        <x:v>연도 등록</x:v>
      </x:c>
    </x:row>
    <x:row r="1082" ht="24" customHeight="1">
      <x:c r="A1082" s="32" t="n">
        <x:v>1078</x:v>
      </x:c>
      <x:c r="B1082" s="32" t="str">
        <x:v>Arne</x:v>
      </x:c>
      <x:c r="C1082" s="32" t="str">
        <x:v>비에른스티에르네 비에른손(Bjørnstjerne Bjørnson)</x:v>
      </x:c>
      <x:c r="D1082" s="32" t="str">
        <x:v>소설·단편소설</x:v>
      </x:c>
      <x:c r="E1082" s="32" t="n">
        <x:v>1859</x:v>
      </x:c>
      <x:c r="F1082" s="32" t="n">
        <x:v>0</x:v>
      </x:c>
      <x:c r="G1082" s="32" t="n">
        <x:v>0</x:v>
      </x:c>
      <x:c r="H1082" s="32"/>
      <x:c r="I1082" s="32" t="n">
        <x:f>IF(E1082="","",MAX(0,'Scoring Method'!$B$11-E1082-IF(E1082&lt;0,1,0)))</x:f>
        <x:v>167</x:v>
      </x:c>
      <x:c r="J1082" s="32" t="n">
        <x:v>0</x:v>
      </x:c>
      <x:c r="K1082" s="32" t="n">
        <x:v>1</x:v>
      </x:c>
      <x:c r="L1082" s="32" t="n">
        <x:v>1</x:v>
      </x:c>
      <x:c r="M1082" s="32" t="n">
        <x:v>0</x:v>
      </x:c>
      <x:c r="N1082" s="32" t="n">
        <x:v>0</x:v>
      </x:c>
      <x:c r="O1082" s="32" t="n">
        <x:v>0</x:v>
      </x:c>
      <x:c r="P1082" s="37" t="n">
        <x:f>ROUND('Scoring Method'!$B$2*F1082/10,1)</x:f>
        <x:v>0</x:v>
      </x:c>
      <x:c r="Q1082" s="37" t="n">
        <x:f>ROUND(MIN('Scoring Method'!$B$3,10*G1082),1)</x:f>
        <x:v>0</x:v>
      </x:c>
      <x:c r="R1082" s="37" t="n">
        <x:f>IF(H1082="",0,ROUND('Scoring Method'!$B$4*(101-H1082)/100,1))</x:f>
        <x:v>0</x:v>
      </x:c>
      <x:c r="S1082" s="37" t="n">
        <x:f>ROUND(IF(I1082="",0,7.5*MIN(1,LN(1+I1082)/LN(1+'Scoring Method'!$B$10)))+7.5*LN(1+J1082)/LN(1+'Scoring Method'!$B$9),1)</x:f>
        <x:v>6.2</x:v>
      </x:c>
      <x:c r="T1082" s="37" t="n">
        <x:f>SUM(K1082:O1082)</x:f>
        <x:v>2</x:v>
      </x:c>
      <x:c r="U1082" s="37" t="n">
        <x:f>ROUND(SUM(P1082:T1082),1)</x:f>
        <x:v>8.2</x:v>
      </x:c>
      <x:c r="V1082" s="32"/>
      <x:c r="W1082" s="32" t="str">
        <x:v>연도 등록</x:v>
      </x:c>
    </x:row>
    <x:row r="1083" ht="24" customHeight="1">
      <x:c r="A1083" s="32" t="n">
        <x:v>1079</x:v>
      </x:c>
      <x:c r="B1083" s="32" t="str">
        <x:v>A Happy Boy</x:v>
      </x:c>
      <x:c r="C1083" s="32" t="str">
        <x:v>비에른스티에르네 비에른손(Bjørnstjerne Bjørnson)</x:v>
      </x:c>
      <x:c r="D1083" s="32" t="str">
        <x:v>소설·단편소설</x:v>
      </x:c>
      <x:c r="E1083" s="32" t="n">
        <x:v>1860</x:v>
      </x:c>
      <x:c r="F1083" s="32" t="n">
        <x:v>0</x:v>
      </x:c>
      <x:c r="G1083" s="32" t="n">
        <x:v>0</x:v>
      </x:c>
      <x:c r="H1083" s="32"/>
      <x:c r="I1083" s="32" t="n">
        <x:f>IF(E1083="","",MAX(0,'Scoring Method'!$B$11-E1083-IF(E1083&lt;0,1,0)))</x:f>
        <x:v>166</x:v>
      </x:c>
      <x:c r="J1083" s="32" t="n">
        <x:v>0</x:v>
      </x:c>
      <x:c r="K1083" s="32" t="n">
        <x:v>1</x:v>
      </x:c>
      <x:c r="L1083" s="32" t="n">
        <x:v>1</x:v>
      </x:c>
      <x:c r="M1083" s="32" t="n">
        <x:v>0</x:v>
      </x:c>
      <x:c r="N1083" s="32" t="n">
        <x:v>0</x:v>
      </x:c>
      <x:c r="O1083" s="32" t="n">
        <x:v>0</x:v>
      </x:c>
      <x:c r="P1083" s="37" t="n">
        <x:f>ROUND('Scoring Method'!$B$2*F1083/10,1)</x:f>
        <x:v>0</x:v>
      </x:c>
      <x:c r="Q1083" s="37" t="n">
        <x:f>ROUND(MIN('Scoring Method'!$B$3,10*G1083),1)</x:f>
        <x:v>0</x:v>
      </x:c>
      <x:c r="R1083" s="37" t="n">
        <x:f>IF(H1083="",0,ROUND('Scoring Method'!$B$4*(101-H1083)/100,1))</x:f>
        <x:v>0</x:v>
      </x:c>
      <x:c r="S1083" s="37" t="n">
        <x:f>ROUND(IF(I1083="",0,7.5*MIN(1,LN(1+I1083)/LN(1+'Scoring Method'!$B$10)))+7.5*LN(1+J1083)/LN(1+'Scoring Method'!$B$9),1)</x:f>
        <x:v>6.2</x:v>
      </x:c>
      <x:c r="T1083" s="37" t="n">
        <x:f>SUM(K1083:O1083)</x:f>
        <x:v>2</x:v>
      </x:c>
      <x:c r="U1083" s="37" t="n">
        <x:f>ROUND(SUM(P1083:T1083),1)</x:f>
        <x:v>8.2</x:v>
      </x:c>
      <x:c r="V1083" s="32"/>
      <x:c r="W1083" s="32" t="str">
        <x:v>연도 등록</x:v>
      </x:c>
    </x:row>
    <x:row r="1084" ht="24" customHeight="1">
      <x:c r="A1084" s="32" t="n">
        <x:v>1080</x:v>
      </x:c>
      <x:c r="B1084" s="32" t="str">
        <x:v>Sigurd Slembe</x:v>
      </x:c>
      <x:c r="C1084" s="32" t="str">
        <x:v>비에른스티에르네 비에른손(Bjørnstjerne Bjørnson)</x:v>
      </x:c>
      <x:c r="D1084" s="32" t="str">
        <x:v>기타</x:v>
      </x:c>
      <x:c r="E1084" s="32" t="n">
        <x:v>1862</x:v>
      </x:c>
      <x:c r="F1084" s="32" t="n">
        <x:v>0</x:v>
      </x:c>
      <x:c r="G1084" s="32" t="n">
        <x:v>0</x:v>
      </x:c>
      <x:c r="H1084" s="32"/>
      <x:c r="I1084" s="32" t="n">
        <x:f>IF(E1084="","",MAX(0,'Scoring Method'!$B$11-E1084-IF(E1084&lt;0,1,0)))</x:f>
        <x:v>164</x:v>
      </x:c>
      <x:c r="J1084" s="32" t="n">
        <x:v>0</x:v>
      </x:c>
      <x:c r="K1084" s="32" t="n">
        <x:v>1</x:v>
      </x:c>
      <x:c r="L1084" s="32" t="n">
        <x:v>1</x:v>
      </x:c>
      <x:c r="M1084" s="32" t="n">
        <x:v>0</x:v>
      </x:c>
      <x:c r="N1084" s="32" t="n">
        <x:v>0</x:v>
      </x:c>
      <x:c r="O1084" s="32" t="n">
        <x:v>0</x:v>
      </x:c>
      <x:c r="P1084" s="37" t="n">
        <x:f>ROUND('Scoring Method'!$B$2*F1084/10,1)</x:f>
        <x:v>0</x:v>
      </x:c>
      <x:c r="Q1084" s="37" t="n">
        <x:f>ROUND(MIN('Scoring Method'!$B$3,10*G1084),1)</x:f>
        <x:v>0</x:v>
      </x:c>
      <x:c r="R1084" s="37" t="n">
        <x:f>IF(H1084="",0,ROUND('Scoring Method'!$B$4*(101-H1084)/100,1))</x:f>
        <x:v>0</x:v>
      </x:c>
      <x:c r="S1084" s="37" t="n">
        <x:f>ROUND(IF(I1084="",0,7.5*MIN(1,LN(1+I1084)/LN(1+'Scoring Method'!$B$10)))+7.5*LN(1+J1084)/LN(1+'Scoring Method'!$B$9),1)</x:f>
        <x:v>6.2</x:v>
      </x:c>
      <x:c r="T1084" s="37" t="n">
        <x:f>SUM(K1084:O1084)</x:f>
        <x:v>2</x:v>
      </x:c>
      <x:c r="U1084" s="37" t="n">
        <x:f>ROUND(SUM(P1084:T1084),1)</x:f>
        <x:v>8.2</x:v>
      </x:c>
      <x:c r="V1084" s="32"/>
      <x:c r="W1084" s="32" t="str">
        <x:v>연도 등록</x:v>
      </x:c>
    </x:row>
    <x:row r="1085" ht="24" customHeight="1">
      <x:c r="A1085" s="32" t="n">
        <x:v>1081</x:v>
      </x:c>
      <x:c r="B1085" s="32" t="str">
        <x:v>Beyond Our Power</x:v>
      </x:c>
      <x:c r="C1085" s="32" t="str">
        <x:v>비에른스티에르네 비에른손(Bjørnstjerne Bjørnson)</x:v>
      </x:c>
      <x:c r="D1085" s="32" t="str">
        <x:v>희곡</x:v>
      </x:c>
      <x:c r="E1085" s="32" t="n">
        <x:v>1883</x:v>
      </x:c>
      <x:c r="F1085" s="32" t="n">
        <x:v>0</x:v>
      </x:c>
      <x:c r="G1085" s="32" t="n">
        <x:v>0</x:v>
      </x:c>
      <x:c r="H1085" s="32"/>
      <x:c r="I1085" s="32" t="n">
        <x:f>IF(E1085="","",MAX(0,'Scoring Method'!$B$11-E1085-IF(E1085&lt;0,1,0)))</x:f>
        <x:v>143</x:v>
      </x:c>
      <x:c r="J1085" s="32" t="n">
        <x:v>0</x:v>
      </x:c>
      <x:c r="K1085" s="32" t="n">
        <x:v>1</x:v>
      </x:c>
      <x:c r="L1085" s="32" t="n">
        <x:v>1</x:v>
      </x:c>
      <x:c r="M1085" s="32" t="n">
        <x:v>0</x:v>
      </x:c>
      <x:c r="N1085" s="32" t="n">
        <x:v>0</x:v>
      </x:c>
      <x:c r="O1085" s="32" t="n">
        <x:v>0</x:v>
      </x:c>
      <x:c r="P1085" s="37" t="n">
        <x:f>ROUND('Scoring Method'!$B$2*F1085/10,1)</x:f>
        <x:v>0</x:v>
      </x:c>
      <x:c r="Q1085" s="37" t="n">
        <x:f>ROUND(MIN('Scoring Method'!$B$3,10*G1085),1)</x:f>
        <x:v>0</x:v>
      </x:c>
      <x:c r="R1085" s="37" t="n">
        <x:f>IF(H1085="",0,ROUND('Scoring Method'!$B$4*(101-H1085)/100,1))</x:f>
        <x:v>0</x:v>
      </x:c>
      <x:c r="S1085" s="37" t="n">
        <x:f>ROUND(IF(I1085="",0,7.5*MIN(1,LN(1+I1085)/LN(1+'Scoring Method'!$B$10)))+7.5*LN(1+J1085)/LN(1+'Scoring Method'!$B$9),1)</x:f>
        <x:v>6</x:v>
      </x:c>
      <x:c r="T1085" s="37" t="n">
        <x:f>SUM(K1085:O1085)</x:f>
        <x:v>2</x:v>
      </x:c>
      <x:c r="U1085" s="37" t="n">
        <x:f>ROUND(SUM(P1085:T1085),1)</x:f>
        <x:v>8</x:v>
      </x:c>
      <x:c r="V1085" s="32"/>
      <x:c r="W1085" s="32" t="str">
        <x:v>연도 등록</x:v>
      </x:c>
    </x:row>
    <x:row r="1086" ht="24" customHeight="1">
      <x:c r="A1086" s="32" t="n">
        <x:v>1082</x:v>
      </x:c>
      <x:c r="B1086" s="32" t="str">
        <x:v>Mary</x:v>
      </x:c>
      <x:c r="C1086" s="32" t="str">
        <x:v>비에른스티에르네 비에른손(Bjørnstjerne Bjørnson)</x:v>
      </x:c>
      <x:c r="D1086" s="32" t="str">
        <x:v>소설·단편소설</x:v>
      </x:c>
      <x:c r="E1086" s="32" t="n">
        <x:v>1906</x:v>
      </x:c>
      <x:c r="F1086" s="32" t="n">
        <x:v>0</x:v>
      </x:c>
      <x:c r="G1086" s="32" t="n">
        <x:v>0</x:v>
      </x:c>
      <x:c r="H1086" s="32"/>
      <x:c r="I1086" s="32" t="n">
        <x:f>IF(E1086="","",MAX(0,'Scoring Method'!$B$11-E1086-IF(E1086&lt;0,1,0)))</x:f>
        <x:v>120</x:v>
      </x:c>
      <x:c r="J1086" s="32" t="n">
        <x:v>0</x:v>
      </x:c>
      <x:c r="K1086" s="32" t="n">
        <x:v>1</x:v>
      </x:c>
      <x:c r="L1086" s="32" t="n">
        <x:v>1</x:v>
      </x:c>
      <x:c r="M1086" s="32" t="n">
        <x:v>0</x:v>
      </x:c>
      <x:c r="N1086" s="32" t="n">
        <x:v>0</x:v>
      </x:c>
      <x:c r="O1086" s="32" t="n">
        <x:v>0</x:v>
      </x:c>
      <x:c r="P1086" s="37" t="n">
        <x:f>ROUND('Scoring Method'!$B$2*F1086/10,1)</x:f>
        <x:v>0</x:v>
      </x:c>
      <x:c r="Q1086" s="37" t="n">
        <x:f>ROUND(MIN('Scoring Method'!$B$3,10*G1086),1)</x:f>
        <x:v>0</x:v>
      </x:c>
      <x:c r="R1086" s="37" t="n">
        <x:f>IF(H1086="",0,ROUND('Scoring Method'!$B$4*(101-H1086)/100,1))</x:f>
        <x:v>0</x:v>
      </x:c>
      <x:c r="S1086" s="37" t="n">
        <x:f>ROUND(IF(I1086="",0,7.5*MIN(1,LN(1+I1086)/LN(1+'Scoring Method'!$B$10)))+7.5*LN(1+J1086)/LN(1+'Scoring Method'!$B$9),1)</x:f>
        <x:v>5.8</x:v>
      </x:c>
      <x:c r="T1086" s="37" t="n">
        <x:f>SUM(K1086:O1086)</x:f>
        <x:v>2</x:v>
      </x:c>
      <x:c r="U1086" s="37" t="n">
        <x:f>ROUND(SUM(P1086:T1086),1)</x:f>
        <x:v>7.8</x:v>
      </x:c>
      <x:c r="V1086" s="32"/>
      <x:c r="W1086" s="32" t="str">
        <x:v>연도 등록</x:v>
      </x:c>
    </x:row>
    <x:row r="1087" ht="24" customHeight="1">
      <x:c r="A1087" s="32" t="n">
        <x:v>1083</x:v>
      </x:c>
      <x:c r="B1087" s="32" t="str">
        <x:v>Mirèio</x:v>
      </x:c>
      <x:c r="C1087" s="32" t="str">
        <x:v>프레데리크 미스트랄(Frédéric Mistral)</x:v>
      </x:c>
      <x:c r="D1087" s="32" t="str">
        <x:v>서사시</x:v>
      </x:c>
      <x:c r="E1087" s="32" t="n">
        <x:v>1859</x:v>
      </x:c>
      <x:c r="F1087" s="32" t="n">
        <x:v>0</x:v>
      </x:c>
      <x:c r="G1087" s="32" t="n">
        <x:v>0</x:v>
      </x:c>
      <x:c r="H1087" s="32"/>
      <x:c r="I1087" s="32" t="n">
        <x:f>IF(E1087="","",MAX(0,'Scoring Method'!$B$11-E1087-IF(E1087&lt;0,1,0)))</x:f>
        <x:v>167</x:v>
      </x:c>
      <x:c r="J1087" s="32" t="n">
        <x:v>0</x:v>
      </x:c>
      <x:c r="K1087" s="32" t="n">
        <x:v>1</x:v>
      </x:c>
      <x:c r="L1087" s="32" t="n">
        <x:v>1</x:v>
      </x:c>
      <x:c r="M1087" s="32" t="n">
        <x:v>0</x:v>
      </x:c>
      <x:c r="N1087" s="32" t="n">
        <x:v>0</x:v>
      </x:c>
      <x:c r="O1087" s="32" t="n">
        <x:v>0</x:v>
      </x:c>
      <x:c r="P1087" s="37" t="n">
        <x:f>ROUND('Scoring Method'!$B$2*F1087/10,1)</x:f>
        <x:v>0</x:v>
      </x:c>
      <x:c r="Q1087" s="37" t="n">
        <x:f>ROUND(MIN('Scoring Method'!$B$3,10*G1087),1)</x:f>
        <x:v>0</x:v>
      </x:c>
      <x:c r="R1087" s="37" t="n">
        <x:f>IF(H1087="",0,ROUND('Scoring Method'!$B$4*(101-H1087)/100,1))</x:f>
        <x:v>0</x:v>
      </x:c>
      <x:c r="S1087" s="37" t="n">
        <x:f>ROUND(IF(I1087="",0,7.5*MIN(1,LN(1+I1087)/LN(1+'Scoring Method'!$B$10)))+7.5*LN(1+J1087)/LN(1+'Scoring Method'!$B$9),1)</x:f>
        <x:v>6.2</x:v>
      </x:c>
      <x:c r="T1087" s="37" t="n">
        <x:f>SUM(K1087:O1087)</x:f>
        <x:v>2</x:v>
      </x:c>
      <x:c r="U1087" s="37" t="n">
        <x:f>ROUND(SUM(P1087:T1087),1)</x:f>
        <x:v>8.2</x:v>
      </x:c>
      <x:c r="V1087" s="32"/>
      <x:c r="W1087" s="32" t="str">
        <x:v>연도 등록</x:v>
      </x:c>
    </x:row>
    <x:row r="1088" ht="24" customHeight="1">
      <x:c r="A1088" s="32" t="n">
        <x:v>1084</x:v>
      </x:c>
      <x:c r="B1088" s="32" t="str">
        <x:v>Calendau</x:v>
      </x:c>
      <x:c r="C1088" s="32" t="str">
        <x:v>프레데리크 미스트랄(Frédéric Mistral)</x:v>
      </x:c>
      <x:c r="D1088" s="32" t="str">
        <x:v>서사시</x:v>
      </x:c>
      <x:c r="E1088" s="32" t="n">
        <x:v>1867</x:v>
      </x:c>
      <x:c r="F1088" s="32" t="n">
        <x:v>0</x:v>
      </x:c>
      <x:c r="G1088" s="32" t="n">
        <x:v>0</x:v>
      </x:c>
      <x:c r="H1088" s="32"/>
      <x:c r="I1088" s="32" t="n">
        <x:f>IF(E1088="","",MAX(0,'Scoring Method'!$B$11-E1088-IF(E1088&lt;0,1,0)))</x:f>
        <x:v>159</x:v>
      </x:c>
      <x:c r="J1088" s="32" t="n">
        <x:v>0</x:v>
      </x:c>
      <x:c r="K1088" s="32" t="n">
        <x:v>1</x:v>
      </x:c>
      <x:c r="L1088" s="32" t="n">
        <x:v>1</x:v>
      </x:c>
      <x:c r="M1088" s="32" t="n">
        <x:v>0</x:v>
      </x:c>
      <x:c r="N1088" s="32" t="n">
        <x:v>0</x:v>
      </x:c>
      <x:c r="O1088" s="32" t="n">
        <x:v>0</x:v>
      </x:c>
      <x:c r="P1088" s="37" t="n">
        <x:f>ROUND('Scoring Method'!$B$2*F1088/10,1)</x:f>
        <x:v>0</x:v>
      </x:c>
      <x:c r="Q1088" s="37" t="n">
        <x:f>ROUND(MIN('Scoring Method'!$B$3,10*G1088),1)</x:f>
        <x:v>0</x:v>
      </x:c>
      <x:c r="R1088" s="37" t="n">
        <x:f>IF(H1088="",0,ROUND('Scoring Method'!$B$4*(101-H1088)/100,1))</x:f>
        <x:v>0</x:v>
      </x:c>
      <x:c r="S1088" s="37" t="n">
        <x:f>ROUND(IF(I1088="",0,7.5*MIN(1,LN(1+I1088)/LN(1+'Scoring Method'!$B$10)))+7.5*LN(1+J1088)/LN(1+'Scoring Method'!$B$9),1)</x:f>
        <x:v>6.1</x:v>
      </x:c>
      <x:c r="T1088" s="37" t="n">
        <x:f>SUM(K1088:O1088)</x:f>
        <x:v>2</x:v>
      </x:c>
      <x:c r="U1088" s="37" t="n">
        <x:f>ROUND(SUM(P1088:T1088),1)</x:f>
        <x:v>8.1</x:v>
      </x:c>
      <x:c r="V1088" s="32"/>
      <x:c r="W1088" s="32" t="str">
        <x:v>연도 등록</x:v>
      </x:c>
    </x:row>
    <x:row r="1089" ht="24" customHeight="1">
      <x:c r="A1089" s="32" t="n">
        <x:v>1085</x:v>
      </x:c>
      <x:c r="B1089" s="32" t="str">
        <x:v>Nerto</x:v>
      </x:c>
      <x:c r="C1089" s="32" t="str">
        <x:v>프레데리크 미스트랄(Frédéric Mistral)</x:v>
      </x:c>
      <x:c r="D1089" s="32" t="str">
        <x:v>서사시</x:v>
      </x:c>
      <x:c r="E1089" s="32" t="n">
        <x:v>1884</x:v>
      </x:c>
      <x:c r="F1089" s="32" t="n">
        <x:v>0</x:v>
      </x:c>
      <x:c r="G1089" s="32" t="n">
        <x:v>0</x:v>
      </x:c>
      <x:c r="H1089" s="32"/>
      <x:c r="I1089" s="32" t="n">
        <x:f>IF(E1089="","",MAX(0,'Scoring Method'!$B$11-E1089-IF(E1089&lt;0,1,0)))</x:f>
        <x:v>142</x:v>
      </x:c>
      <x:c r="J1089" s="32" t="n">
        <x:v>0</x:v>
      </x:c>
      <x:c r="K1089" s="32" t="n">
        <x:v>1</x:v>
      </x:c>
      <x:c r="L1089" s="32" t="n">
        <x:v>1</x:v>
      </x:c>
      <x:c r="M1089" s="32" t="n">
        <x:v>0</x:v>
      </x:c>
      <x:c r="N1089" s="32" t="n">
        <x:v>0</x:v>
      </x:c>
      <x:c r="O1089" s="32" t="n">
        <x:v>0</x:v>
      </x:c>
      <x:c r="P1089" s="37" t="n">
        <x:f>ROUND('Scoring Method'!$B$2*F1089/10,1)</x:f>
        <x:v>0</x:v>
      </x:c>
      <x:c r="Q1089" s="37" t="n">
        <x:f>ROUND(MIN('Scoring Method'!$B$3,10*G1089),1)</x:f>
        <x:v>0</x:v>
      </x:c>
      <x:c r="R1089" s="37" t="n">
        <x:f>IF(H1089="",0,ROUND('Scoring Method'!$B$4*(101-H1089)/100,1))</x:f>
        <x:v>0</x:v>
      </x:c>
      <x:c r="S1089" s="37" t="n">
        <x:f>ROUND(IF(I1089="",0,7.5*MIN(1,LN(1+I1089)/LN(1+'Scoring Method'!$B$10)))+7.5*LN(1+J1089)/LN(1+'Scoring Method'!$B$9),1)</x:f>
        <x:v>6</x:v>
      </x:c>
      <x:c r="T1089" s="37" t="n">
        <x:f>SUM(K1089:O1089)</x:f>
        <x:v>2</x:v>
      </x:c>
      <x:c r="U1089" s="37" t="n">
        <x:f>ROUND(SUM(P1089:T1089),1)</x:f>
        <x:v>8</x:v>
      </x:c>
      <x:c r="V1089" s="32"/>
      <x:c r="W1089" s="32" t="str">
        <x:v>연도 등록</x:v>
      </x:c>
    </x:row>
    <x:row r="1090" ht="24" customHeight="1">
      <x:c r="A1090" s="32" t="n">
        <x:v>1086</x:v>
      </x:c>
      <x:c r="B1090" s="32" t="str">
        <x:v>Lis Isclo d'or</x:v>
      </x:c>
      <x:c r="C1090" s="32" t="str">
        <x:v>프레데리크 미스트랄(Frédéric Mistral)</x:v>
      </x:c>
      <x:c r="D1090" s="32" t="str">
        <x:v>시</x:v>
      </x:c>
      <x:c r="E1090" s="32" t="n">
        <x:v>1876</x:v>
      </x:c>
      <x:c r="F1090" s="32" t="n">
        <x:v>0</x:v>
      </x:c>
      <x:c r="G1090" s="32" t="n">
        <x:v>0</x:v>
      </x:c>
      <x:c r="H1090" s="32"/>
      <x:c r="I1090" s="32" t="n">
        <x:f>IF(E1090="","",MAX(0,'Scoring Method'!$B$11-E1090-IF(E1090&lt;0,1,0)))</x:f>
        <x:v>150</x:v>
      </x:c>
      <x:c r="J1090" s="32" t="n">
        <x:v>0</x:v>
      </x:c>
      <x:c r="K1090" s="32" t="n">
        <x:v>1</x:v>
      </x:c>
      <x:c r="L1090" s="32" t="n">
        <x:v>1</x:v>
      </x:c>
      <x:c r="M1090" s="32" t="n">
        <x:v>0</x:v>
      </x:c>
      <x:c r="N1090" s="32" t="n">
        <x:v>0</x:v>
      </x:c>
      <x:c r="O1090" s="32" t="n">
        <x:v>0</x:v>
      </x:c>
      <x:c r="P1090" s="37" t="n">
        <x:f>ROUND('Scoring Method'!$B$2*F1090/10,1)</x:f>
        <x:v>0</x:v>
      </x:c>
      <x:c r="Q1090" s="37" t="n">
        <x:f>ROUND(MIN('Scoring Method'!$B$3,10*G1090),1)</x:f>
        <x:v>0</x:v>
      </x:c>
      <x:c r="R1090" s="37" t="n">
        <x:f>IF(H1090="",0,ROUND('Scoring Method'!$B$4*(101-H1090)/100,1))</x:f>
        <x:v>0</x:v>
      </x:c>
      <x:c r="S1090" s="37" t="n">
        <x:f>ROUND(IF(I1090="",0,7.5*MIN(1,LN(1+I1090)/LN(1+'Scoring Method'!$B$10)))+7.5*LN(1+J1090)/LN(1+'Scoring Method'!$B$9),1)</x:f>
        <x:v>6.1</x:v>
      </x:c>
      <x:c r="T1090" s="37" t="n">
        <x:f>SUM(K1090:O1090)</x:f>
        <x:v>2</x:v>
      </x:c>
      <x:c r="U1090" s="37" t="n">
        <x:f>ROUND(SUM(P1090:T1090),1)</x:f>
        <x:v>8.1</x:v>
      </x:c>
      <x:c r="V1090" s="32"/>
      <x:c r="W1090" s="32" t="str">
        <x:v>연도 등록</x:v>
      </x:c>
    </x:row>
    <x:row r="1091" ht="24" customHeight="1">
      <x:c r="A1091" s="32" t="n">
        <x:v>1087</x:v>
      </x:c>
      <x:c r="B1091" s="32" t="str">
        <x:v>Lou Pouèmo dóu Rose</x:v>
      </x:c>
      <x:c r="C1091" s="32" t="str">
        <x:v>프레데리크 미스트랄(Frédéric Mistral)</x:v>
      </x:c>
      <x:c r="D1091" s="32" t="str">
        <x:v>서사시</x:v>
      </x:c>
      <x:c r="E1091" s="32" t="n">
        <x:v>1897</x:v>
      </x:c>
      <x:c r="F1091" s="32" t="n">
        <x:v>0</x:v>
      </x:c>
      <x:c r="G1091" s="32" t="n">
        <x:v>0</x:v>
      </x:c>
      <x:c r="H1091" s="32"/>
      <x:c r="I1091" s="32" t="n">
        <x:f>IF(E1091="","",MAX(0,'Scoring Method'!$B$11-E1091-IF(E1091&lt;0,1,0)))</x:f>
        <x:v>129</x:v>
      </x:c>
      <x:c r="J1091" s="32" t="n">
        <x:v>0</x:v>
      </x:c>
      <x:c r="K1091" s="32" t="n">
        <x:v>1</x:v>
      </x:c>
      <x:c r="L1091" s="32" t="n">
        <x:v>1</x:v>
      </x:c>
      <x:c r="M1091" s="32" t="n">
        <x:v>0</x:v>
      </x:c>
      <x:c r="N1091" s="32" t="n">
        <x:v>0</x:v>
      </x:c>
      <x:c r="O1091" s="32" t="n">
        <x:v>0</x:v>
      </x:c>
      <x:c r="P1091" s="37" t="n">
        <x:f>ROUND('Scoring Method'!$B$2*F1091/10,1)</x:f>
        <x:v>0</x:v>
      </x:c>
      <x:c r="Q1091" s="37" t="n">
        <x:f>ROUND(MIN('Scoring Method'!$B$3,10*G1091),1)</x:f>
        <x:v>0</x:v>
      </x:c>
      <x:c r="R1091" s="37" t="n">
        <x:f>IF(H1091="",0,ROUND('Scoring Method'!$B$4*(101-H1091)/100,1))</x:f>
        <x:v>0</x:v>
      </x:c>
      <x:c r="S1091" s="37" t="n">
        <x:f>ROUND(IF(I1091="",0,7.5*MIN(1,LN(1+I1091)/LN(1+'Scoring Method'!$B$10)))+7.5*LN(1+J1091)/LN(1+'Scoring Method'!$B$9),1)</x:f>
        <x:v>5.9</x:v>
      </x:c>
      <x:c r="T1091" s="37" t="n">
        <x:f>SUM(K1091:O1091)</x:f>
        <x:v>2</x:v>
      </x:c>
      <x:c r="U1091" s="37" t="n">
        <x:f>ROUND(SUM(P1091:T1091),1)</x:f>
        <x:v>7.9</x:v>
      </x:c>
      <x:c r="V1091" s="32"/>
      <x:c r="W1091" s="32" t="str">
        <x:v>연도 등록</x:v>
      </x:c>
    </x:row>
    <x:row r="1092" ht="24" customHeight="1">
      <x:c r="A1092" s="32" t="n">
        <x:v>1088</x:v>
      </x:c>
      <x:c r="B1092" s="32" t="str">
        <x:v>Mémoires et récits</x:v>
      </x:c>
      <x:c r="C1092" s="32" t="str">
        <x:v>프레데리크 미스트랄(Frédéric Mistral)</x:v>
      </x:c>
      <x:c r="D1092" s="32" t="str">
        <x:v>에세이</x:v>
      </x:c>
      <x:c r="E1092" s="32" t="n">
        <x:v>1906</x:v>
      </x:c>
      <x:c r="F1092" s="32" t="n">
        <x:v>0</x:v>
      </x:c>
      <x:c r="G1092" s="32" t="n">
        <x:v>0</x:v>
      </x:c>
      <x:c r="H1092" s="32"/>
      <x:c r="I1092" s="32" t="n">
        <x:f>IF(E1092="","",MAX(0,'Scoring Method'!$B$11-E1092-IF(E1092&lt;0,1,0)))</x:f>
        <x:v>120</x:v>
      </x:c>
      <x:c r="J1092" s="32" t="n">
        <x:v>0</x:v>
      </x:c>
      <x:c r="K1092" s="32" t="n">
        <x:v>1</x:v>
      </x:c>
      <x:c r="L1092" s="32" t="n">
        <x:v>1</x:v>
      </x:c>
      <x:c r="M1092" s="32" t="n">
        <x:v>0</x:v>
      </x:c>
      <x:c r="N1092" s="32" t="n">
        <x:v>0</x:v>
      </x:c>
      <x:c r="O1092" s="32" t="n">
        <x:v>0</x:v>
      </x:c>
      <x:c r="P1092" s="37" t="n">
        <x:f>ROUND('Scoring Method'!$B$2*F1092/10,1)</x:f>
        <x:v>0</x:v>
      </x:c>
      <x:c r="Q1092" s="37" t="n">
        <x:f>ROUND(MIN('Scoring Method'!$B$3,10*G1092),1)</x:f>
        <x:v>0</x:v>
      </x:c>
      <x:c r="R1092" s="37" t="n">
        <x:f>IF(H1092="",0,ROUND('Scoring Method'!$B$4*(101-H1092)/100,1))</x:f>
        <x:v>0</x:v>
      </x:c>
      <x:c r="S1092" s="37" t="n">
        <x:f>ROUND(IF(I1092="",0,7.5*MIN(1,LN(1+I1092)/LN(1+'Scoring Method'!$B$10)))+7.5*LN(1+J1092)/LN(1+'Scoring Method'!$B$9),1)</x:f>
        <x:v>5.8</x:v>
      </x:c>
      <x:c r="T1092" s="37" t="n">
        <x:f>SUM(K1092:O1092)</x:f>
        <x:v>2</x:v>
      </x:c>
      <x:c r="U1092" s="37" t="n">
        <x:f>ROUND(SUM(P1092:T1092),1)</x:f>
        <x:v>7.8</x:v>
      </x:c>
      <x:c r="V1092" s="32"/>
      <x:c r="W1092" s="32" t="str">
        <x:v>연도 등록</x:v>
      </x:c>
    </x:row>
    <x:row r="1093" ht="24" customHeight="1">
      <x:c r="A1093" s="32" t="n">
        <x:v>1089</x:v>
      </x:c>
      <x:c r="B1093" s="32" t="str">
        <x:v>El gran Galeoto</x:v>
      </x:c>
      <x:c r="C1093" s="32" t="str">
        <x:v>호세 에체가라이(José Echegaray)</x:v>
      </x:c>
      <x:c r="D1093" s="32" t="str">
        <x:v>희곡</x:v>
      </x:c>
      <x:c r="E1093" s="32" t="n">
        <x:v>1881</x:v>
      </x:c>
      <x:c r="F1093" s="32" t="n">
        <x:v>0</x:v>
      </x:c>
      <x:c r="G1093" s="32" t="n">
        <x:v>0</x:v>
      </x:c>
      <x:c r="H1093" s="32"/>
      <x:c r="I1093" s="32" t="n">
        <x:f>IF(E1093="","",MAX(0,'Scoring Method'!$B$11-E1093-IF(E1093&lt;0,1,0)))</x:f>
        <x:v>145</x:v>
      </x:c>
      <x:c r="J1093" s="32" t="n">
        <x:v>0</x:v>
      </x:c>
      <x:c r="K1093" s="32" t="n">
        <x:v>1</x:v>
      </x:c>
      <x:c r="L1093" s="32" t="n">
        <x:v>1</x:v>
      </x:c>
      <x:c r="M1093" s="32" t="n">
        <x:v>0</x:v>
      </x:c>
      <x:c r="N1093" s="32" t="n">
        <x:v>0</x:v>
      </x:c>
      <x:c r="O1093" s="32" t="n">
        <x:v>0</x:v>
      </x:c>
      <x:c r="P1093" s="37" t="n">
        <x:f>ROUND('Scoring Method'!$B$2*F1093/10,1)</x:f>
        <x:v>0</x:v>
      </x:c>
      <x:c r="Q1093" s="37" t="n">
        <x:f>ROUND(MIN('Scoring Method'!$B$3,10*G1093),1)</x:f>
        <x:v>0</x:v>
      </x:c>
      <x:c r="R1093" s="37" t="n">
        <x:f>IF(H1093="",0,ROUND('Scoring Method'!$B$4*(101-H1093)/100,1))</x:f>
        <x:v>0</x:v>
      </x:c>
      <x:c r="S1093" s="37" t="n">
        <x:f>ROUND(IF(I1093="",0,7.5*MIN(1,LN(1+I1093)/LN(1+'Scoring Method'!$B$10)))+7.5*LN(1+J1093)/LN(1+'Scoring Method'!$B$9),1)</x:f>
        <x:v>6</x:v>
      </x:c>
      <x:c r="T1093" s="37" t="n">
        <x:f>SUM(K1093:O1093)</x:f>
        <x:v>2</x:v>
      </x:c>
      <x:c r="U1093" s="37" t="n">
        <x:f>ROUND(SUM(P1093:T1093),1)</x:f>
        <x:v>8</x:v>
      </x:c>
      <x:c r="V1093" s="32"/>
      <x:c r="W1093" s="32" t="str">
        <x:v>연도 등록</x:v>
      </x:c>
    </x:row>
    <x:row r="1094" ht="24" customHeight="1">
      <x:c r="A1094" s="32" t="n">
        <x:v>1090</x:v>
      </x:c>
      <x:c r="B1094" s="32" t="str">
        <x:v>O locura o santidad</x:v>
      </x:c>
      <x:c r="C1094" s="32" t="str">
        <x:v>호세 에체가라이(José Echegaray)</x:v>
      </x:c>
      <x:c r="D1094" s="32" t="str">
        <x:v>희곡</x:v>
      </x:c>
      <x:c r="E1094" s="32" t="n">
        <x:v>1877</x:v>
      </x:c>
      <x:c r="F1094" s="32" t="n">
        <x:v>0</x:v>
      </x:c>
      <x:c r="G1094" s="32" t="n">
        <x:v>0</x:v>
      </x:c>
      <x:c r="H1094" s="32"/>
      <x:c r="I1094" s="32" t="n">
        <x:f>IF(E1094="","",MAX(0,'Scoring Method'!$B$11-E1094-IF(E1094&lt;0,1,0)))</x:f>
        <x:v>149</x:v>
      </x:c>
      <x:c r="J1094" s="32" t="n">
        <x:v>0</x:v>
      </x:c>
      <x:c r="K1094" s="32" t="n">
        <x:v>1</x:v>
      </x:c>
      <x:c r="L1094" s="32" t="n">
        <x:v>1</x:v>
      </x:c>
      <x:c r="M1094" s="32" t="n">
        <x:v>0</x:v>
      </x:c>
      <x:c r="N1094" s="32" t="n">
        <x:v>0</x:v>
      </x:c>
      <x:c r="O1094" s="32" t="n">
        <x:v>0</x:v>
      </x:c>
      <x:c r="P1094" s="37" t="n">
        <x:f>ROUND('Scoring Method'!$B$2*F1094/10,1)</x:f>
        <x:v>0</x:v>
      </x:c>
      <x:c r="Q1094" s="37" t="n">
        <x:f>ROUND(MIN('Scoring Method'!$B$3,10*G1094),1)</x:f>
        <x:v>0</x:v>
      </x:c>
      <x:c r="R1094" s="37" t="n">
        <x:f>IF(H1094="",0,ROUND('Scoring Method'!$B$4*(101-H1094)/100,1))</x:f>
        <x:v>0</x:v>
      </x:c>
      <x:c r="S1094" s="37" t="n">
        <x:f>ROUND(IF(I1094="",0,7.5*MIN(1,LN(1+I1094)/LN(1+'Scoring Method'!$B$10)))+7.5*LN(1+J1094)/LN(1+'Scoring Method'!$B$9),1)</x:f>
        <x:v>6</x:v>
      </x:c>
      <x:c r="T1094" s="37" t="n">
        <x:f>SUM(K1094:O1094)</x:f>
        <x:v>2</x:v>
      </x:c>
      <x:c r="U1094" s="37" t="n">
        <x:f>ROUND(SUM(P1094:T1094),1)</x:f>
        <x:v>8</x:v>
      </x:c>
      <x:c r="V1094" s="32"/>
      <x:c r="W1094" s="32" t="str">
        <x:v>연도 등록</x:v>
      </x:c>
    </x:row>
    <x:row r="1095" ht="24" customHeight="1">
      <x:c r="A1095" s="32" t="n">
        <x:v>1091</x:v>
      </x:c>
      <x:c r="B1095" s="32" t="str">
        <x:v>Mariana</x:v>
      </x:c>
      <x:c r="C1095" s="32" t="str">
        <x:v>호세 에체가라이(José Echegaray)</x:v>
      </x:c>
      <x:c r="D1095" s="32" t="str">
        <x:v>희곡</x:v>
      </x:c>
      <x:c r="E1095" s="32" t="n">
        <x:v>1892</x:v>
      </x:c>
      <x:c r="F1095" s="32" t="n">
        <x:v>0</x:v>
      </x:c>
      <x:c r="G1095" s="32" t="n">
        <x:v>0</x:v>
      </x:c>
      <x:c r="H1095" s="32"/>
      <x:c r="I1095" s="32" t="n">
        <x:f>IF(E1095="","",MAX(0,'Scoring Method'!$B$11-E1095-IF(E1095&lt;0,1,0)))</x:f>
        <x:v>134</x:v>
      </x:c>
      <x:c r="J1095" s="32" t="n">
        <x:v>0</x:v>
      </x:c>
      <x:c r="K1095" s="32" t="n">
        <x:v>1</x:v>
      </x:c>
      <x:c r="L1095" s="32" t="n">
        <x:v>1</x:v>
      </x:c>
      <x:c r="M1095" s="32" t="n">
        <x:v>0</x:v>
      </x:c>
      <x:c r="N1095" s="32" t="n">
        <x:v>0</x:v>
      </x:c>
      <x:c r="O1095" s="32" t="n">
        <x:v>0</x:v>
      </x:c>
      <x:c r="P1095" s="37" t="n">
        <x:f>ROUND('Scoring Method'!$B$2*F1095/10,1)</x:f>
        <x:v>0</x:v>
      </x:c>
      <x:c r="Q1095" s="37" t="n">
        <x:f>ROUND(MIN('Scoring Method'!$B$3,10*G1095),1)</x:f>
        <x:v>0</x:v>
      </x:c>
      <x:c r="R1095" s="37" t="n">
        <x:f>IF(H1095="",0,ROUND('Scoring Method'!$B$4*(101-H1095)/100,1))</x:f>
        <x:v>0</x:v>
      </x:c>
      <x:c r="S1095" s="37" t="n">
        <x:f>ROUND(IF(I1095="",0,7.5*MIN(1,LN(1+I1095)/LN(1+'Scoring Method'!$B$10)))+7.5*LN(1+J1095)/LN(1+'Scoring Method'!$B$9),1)</x:f>
        <x:v>5.9</x:v>
      </x:c>
      <x:c r="T1095" s="37" t="n">
        <x:f>SUM(K1095:O1095)</x:f>
        <x:v>2</x:v>
      </x:c>
      <x:c r="U1095" s="37" t="n">
        <x:f>ROUND(SUM(P1095:T1095),1)</x:f>
        <x:v>7.9</x:v>
      </x:c>
      <x:c r="V1095" s="32"/>
      <x:c r="W1095" s="32" t="str">
        <x:v>연도 등록</x:v>
      </x:c>
    </x:row>
    <x:row r="1096" ht="24" customHeight="1">
      <x:c r="A1096" s="32" t="n">
        <x:v>1092</x:v>
      </x:c>
      <x:c r="B1096" s="32" t="str">
        <x:v>La duda</x:v>
      </x:c>
      <x:c r="C1096" s="32" t="str">
        <x:v>호세 에체가라이(José Echegaray)</x:v>
      </x:c>
      <x:c r="D1096" s="32" t="str">
        <x:v>희곡</x:v>
      </x:c>
      <x:c r="E1096" s="32" t="n">
        <x:v>1898</x:v>
      </x:c>
      <x:c r="F1096" s="32" t="n">
        <x:v>0</x:v>
      </x:c>
      <x:c r="G1096" s="32" t="n">
        <x:v>0</x:v>
      </x:c>
      <x:c r="H1096" s="32"/>
      <x:c r="I1096" s="32" t="n">
        <x:f>IF(E1096="","",MAX(0,'Scoring Method'!$B$11-E1096-IF(E1096&lt;0,1,0)))</x:f>
        <x:v>128</x:v>
      </x:c>
      <x:c r="J1096" s="32" t="n">
        <x:v>0</x:v>
      </x:c>
      <x:c r="K1096" s="32" t="n">
        <x:v>1</x:v>
      </x:c>
      <x:c r="L1096" s="32" t="n">
        <x:v>1</x:v>
      </x:c>
      <x:c r="M1096" s="32" t="n">
        <x:v>0</x:v>
      </x:c>
      <x:c r="N1096" s="32" t="n">
        <x:v>0</x:v>
      </x:c>
      <x:c r="O1096" s="32" t="n">
        <x:v>0</x:v>
      </x:c>
      <x:c r="P1096" s="37" t="n">
        <x:f>ROUND('Scoring Method'!$B$2*F1096/10,1)</x:f>
        <x:v>0</x:v>
      </x:c>
      <x:c r="Q1096" s="37" t="n">
        <x:f>ROUND(MIN('Scoring Method'!$B$3,10*G1096),1)</x:f>
        <x:v>0</x:v>
      </x:c>
      <x:c r="R1096" s="37" t="n">
        <x:f>IF(H1096="",0,ROUND('Scoring Method'!$B$4*(101-H1096)/100,1))</x:f>
        <x:v>0</x:v>
      </x:c>
      <x:c r="S1096" s="37" t="n">
        <x:f>ROUND(IF(I1096="",0,7.5*MIN(1,LN(1+I1096)/LN(1+'Scoring Method'!$B$10)))+7.5*LN(1+J1096)/LN(1+'Scoring Method'!$B$9),1)</x:f>
        <x:v>5.9</x:v>
      </x:c>
      <x:c r="T1096" s="37" t="n">
        <x:f>SUM(K1096:O1096)</x:f>
        <x:v>2</x:v>
      </x:c>
      <x:c r="U1096" s="37" t="n">
        <x:f>ROUND(SUM(P1096:T1096),1)</x:f>
        <x:v>7.9</x:v>
      </x:c>
      <x:c r="V1096" s="32"/>
      <x:c r="W1096" s="32" t="str">
        <x:v>연도 등록</x:v>
      </x:c>
    </x:row>
    <x:row r="1097" ht="24" customHeight="1">
      <x:c r="A1097" s="32" t="n">
        <x:v>1093</x:v>
      </x:c>
      <x:c r="B1097" s="32" t="str">
        <x:v>Mancha que limpia</x:v>
      </x:c>
      <x:c r="C1097" s="32" t="str">
        <x:v>호세 에체가라이(José Echegaray)</x:v>
      </x:c>
      <x:c r="D1097" s="32" t="str">
        <x:v>희곡</x:v>
      </x:c>
      <x:c r="E1097" s="32" t="n">
        <x:v>1895</x:v>
      </x:c>
      <x:c r="F1097" s="32" t="n">
        <x:v>0</x:v>
      </x:c>
      <x:c r="G1097" s="32" t="n">
        <x:v>0</x:v>
      </x:c>
      <x:c r="H1097" s="32"/>
      <x:c r="I1097" s="32" t="n">
        <x:f>IF(E1097="","",MAX(0,'Scoring Method'!$B$11-E1097-IF(E1097&lt;0,1,0)))</x:f>
        <x:v>131</x:v>
      </x:c>
      <x:c r="J1097" s="32" t="n">
        <x:v>0</x:v>
      </x:c>
      <x:c r="K1097" s="32" t="n">
        <x:v>1</x:v>
      </x:c>
      <x:c r="L1097" s="32" t="n">
        <x:v>1</x:v>
      </x:c>
      <x:c r="M1097" s="32" t="n">
        <x:v>0</x:v>
      </x:c>
      <x:c r="N1097" s="32" t="n">
        <x:v>0</x:v>
      </x:c>
      <x:c r="O1097" s="32" t="n">
        <x:v>0</x:v>
      </x:c>
      <x:c r="P1097" s="37" t="n">
        <x:f>ROUND('Scoring Method'!$B$2*F1097/10,1)</x:f>
        <x:v>0</x:v>
      </x:c>
      <x:c r="Q1097" s="37" t="n">
        <x:f>ROUND(MIN('Scoring Method'!$B$3,10*G1097),1)</x:f>
        <x:v>0</x:v>
      </x:c>
      <x:c r="R1097" s="37" t="n">
        <x:f>IF(H1097="",0,ROUND('Scoring Method'!$B$4*(101-H1097)/100,1))</x:f>
        <x:v>0</x:v>
      </x:c>
      <x:c r="S1097" s="37" t="n">
        <x:f>ROUND(IF(I1097="",0,7.5*MIN(1,LN(1+I1097)/LN(1+'Scoring Method'!$B$10)))+7.5*LN(1+J1097)/LN(1+'Scoring Method'!$B$9),1)</x:f>
        <x:v>5.9</x:v>
      </x:c>
      <x:c r="T1097" s="37" t="n">
        <x:f>SUM(K1097:O1097)</x:f>
        <x:v>2</x:v>
      </x:c>
      <x:c r="U1097" s="37" t="n">
        <x:f>ROUND(SUM(P1097:T1097),1)</x:f>
        <x:v>7.9</x:v>
      </x:c>
      <x:c r="V1097" s="32"/>
      <x:c r="W1097" s="32" t="str">
        <x:v>연도 등록</x:v>
      </x:c>
    </x:row>
    <x:row r="1098" ht="24" customHeight="1">
      <x:c r="A1098" s="32" t="n">
        <x:v>1094</x:v>
      </x:c>
      <x:c r="B1098" s="32" t="str">
        <x:v>El hijo de Don Juan</x:v>
      </x:c>
      <x:c r="C1098" s="32" t="str">
        <x:v>호세 에체가라이(José Echegaray)</x:v>
      </x:c>
      <x:c r="D1098" s="32" t="str">
        <x:v>희곡</x:v>
      </x:c>
      <x:c r="E1098" s="32" t="n">
        <x:v>1892</x:v>
      </x:c>
      <x:c r="F1098" s="32" t="n">
        <x:v>0</x:v>
      </x:c>
      <x:c r="G1098" s="32" t="n">
        <x:v>0</x:v>
      </x:c>
      <x:c r="H1098" s="32"/>
      <x:c r="I1098" s="32" t="n">
        <x:f>IF(E1098="","",MAX(0,'Scoring Method'!$B$11-E1098-IF(E1098&lt;0,1,0)))</x:f>
        <x:v>134</x:v>
      </x:c>
      <x:c r="J1098" s="32" t="n">
        <x:v>0</x:v>
      </x:c>
      <x:c r="K1098" s="32" t="n">
        <x:v>1</x:v>
      </x:c>
      <x:c r="L1098" s="32" t="n">
        <x:v>1</x:v>
      </x:c>
      <x:c r="M1098" s="32" t="n">
        <x:v>0</x:v>
      </x:c>
      <x:c r="N1098" s="32" t="n">
        <x:v>0</x:v>
      </x:c>
      <x:c r="O1098" s="32" t="n">
        <x:v>0</x:v>
      </x:c>
      <x:c r="P1098" s="37" t="n">
        <x:f>ROUND('Scoring Method'!$B$2*F1098/10,1)</x:f>
        <x:v>0</x:v>
      </x:c>
      <x:c r="Q1098" s="37" t="n">
        <x:f>ROUND(MIN('Scoring Method'!$B$3,10*G1098),1)</x:f>
        <x:v>0</x:v>
      </x:c>
      <x:c r="R1098" s="37" t="n">
        <x:f>IF(H1098="",0,ROUND('Scoring Method'!$B$4*(101-H1098)/100,1))</x:f>
        <x:v>0</x:v>
      </x:c>
      <x:c r="S1098" s="37" t="n">
        <x:f>ROUND(IF(I1098="",0,7.5*MIN(1,LN(1+I1098)/LN(1+'Scoring Method'!$B$10)))+7.5*LN(1+J1098)/LN(1+'Scoring Method'!$B$9),1)</x:f>
        <x:v>5.9</x:v>
      </x:c>
      <x:c r="T1098" s="37" t="n">
        <x:f>SUM(K1098:O1098)</x:f>
        <x:v>2</x:v>
      </x:c>
      <x:c r="U1098" s="37" t="n">
        <x:f>ROUND(SUM(P1098:T1098),1)</x:f>
        <x:v>7.9</x:v>
      </x:c>
      <x:c r="V1098" s="32"/>
      <x:c r="W1098" s="32" t="str">
        <x:v>연도 등록</x:v>
      </x:c>
    </x:row>
    <x:row r="1099" ht="24" customHeight="1">
      <x:c r="A1099" s="32" t="n">
        <x:v>1095</x:v>
      </x:c>
      <x:c r="B1099" s="32" t="str">
        <x:v>쿠오 바디스(Quo Vadis)</x:v>
      </x:c>
      <x:c r="C1099" s="32" t="str">
        <x:v>헨리크 시엔키에비치(Henryk Sienkiewicz)</x:v>
      </x:c>
      <x:c r="D1099" s="32" t="str">
        <x:v>소설·단편소설</x:v>
      </x:c>
      <x:c r="E1099" s="32" t="n">
        <x:v>1896</x:v>
      </x:c>
      <x:c r="F1099" s="32" t="n">
        <x:v>0</x:v>
      </x:c>
      <x:c r="G1099" s="32" t="n">
        <x:v>0</x:v>
      </x:c>
      <x:c r="H1099" s="32"/>
      <x:c r="I1099" s="32" t="n">
        <x:f>IF(E1099="","",MAX(0,'Scoring Method'!$B$11-E1099-IF(E1099&lt;0,1,0)))</x:f>
        <x:v>130</x:v>
      </x:c>
      <x:c r="J1099" s="32" t="n">
        <x:v>0</x:v>
      </x:c>
      <x:c r="K1099" s="32" t="n">
        <x:v>1</x:v>
      </x:c>
      <x:c r="L1099" s="32" t="n">
        <x:v>1</x:v>
      </x:c>
      <x:c r="M1099" s="32" t="n">
        <x:v>0</x:v>
      </x:c>
      <x:c r="N1099" s="32" t="n">
        <x:v>0</x:v>
      </x:c>
      <x:c r="O1099" s="32" t="n">
        <x:v>0</x:v>
      </x:c>
      <x:c r="P1099" s="37" t="n">
        <x:f>ROUND('Scoring Method'!$B$2*F1099/10,1)</x:f>
        <x:v>0</x:v>
      </x:c>
      <x:c r="Q1099" s="37" t="n">
        <x:f>ROUND(MIN('Scoring Method'!$B$3,10*G1099),1)</x:f>
        <x:v>0</x:v>
      </x:c>
      <x:c r="R1099" s="37" t="n">
        <x:f>IF(H1099="",0,ROUND('Scoring Method'!$B$4*(101-H1099)/100,1))</x:f>
        <x:v>0</x:v>
      </x:c>
      <x:c r="S1099" s="37" t="n">
        <x:f>ROUND(IF(I1099="",0,7.5*MIN(1,LN(1+I1099)/LN(1+'Scoring Method'!$B$10)))+7.5*LN(1+J1099)/LN(1+'Scoring Method'!$B$9),1)</x:f>
        <x:v>5.9</x:v>
      </x:c>
      <x:c r="T1099" s="37" t="n">
        <x:f>SUM(K1099:O1099)</x:f>
        <x:v>2</x:v>
      </x:c>
      <x:c r="U1099" s="37" t="n">
        <x:f>ROUND(SUM(P1099:T1099),1)</x:f>
        <x:v>7.9</x:v>
      </x:c>
      <x:c r="V1099" s="32"/>
      <x:c r="W1099" s="32" t="str">
        <x:v>연도 등록</x:v>
      </x:c>
    </x:row>
    <x:row r="1100" ht="24" customHeight="1">
      <x:c r="A1100" s="32" t="n">
        <x:v>1096</x:v>
      </x:c>
      <x:c r="B1100" s="32" t="str">
        <x:v>With Fire and Sword</x:v>
      </x:c>
      <x:c r="C1100" s="32" t="str">
        <x:v>헨리크 시엔키에비치(Henryk Sienkiewicz)</x:v>
      </x:c>
      <x:c r="D1100" s="32" t="str">
        <x:v>소설·단편소설</x:v>
      </x:c>
      <x:c r="E1100" s="32" t="n">
        <x:v>1884</x:v>
      </x:c>
      <x:c r="F1100" s="32" t="n">
        <x:v>0</x:v>
      </x:c>
      <x:c r="G1100" s="32" t="n">
        <x:v>0</x:v>
      </x:c>
      <x:c r="H1100" s="32"/>
      <x:c r="I1100" s="32" t="n">
        <x:f>IF(E1100="","",MAX(0,'Scoring Method'!$B$11-E1100-IF(E1100&lt;0,1,0)))</x:f>
        <x:v>142</x:v>
      </x:c>
      <x:c r="J1100" s="32" t="n">
        <x:v>0</x:v>
      </x:c>
      <x:c r="K1100" s="32" t="n">
        <x:v>1</x:v>
      </x:c>
      <x:c r="L1100" s="32" t="n">
        <x:v>1</x:v>
      </x:c>
      <x:c r="M1100" s="32" t="n">
        <x:v>0</x:v>
      </x:c>
      <x:c r="N1100" s="32" t="n">
        <x:v>0</x:v>
      </x:c>
      <x:c r="O1100" s="32" t="n">
        <x:v>0</x:v>
      </x:c>
      <x:c r="P1100" s="37" t="n">
        <x:f>ROUND('Scoring Method'!$B$2*F1100/10,1)</x:f>
        <x:v>0</x:v>
      </x:c>
      <x:c r="Q1100" s="37" t="n">
        <x:f>ROUND(MIN('Scoring Method'!$B$3,10*G1100),1)</x:f>
        <x:v>0</x:v>
      </x:c>
      <x:c r="R1100" s="37" t="n">
        <x:f>IF(H1100="",0,ROUND('Scoring Method'!$B$4*(101-H1100)/100,1))</x:f>
        <x:v>0</x:v>
      </x:c>
      <x:c r="S1100" s="37" t="n">
        <x:f>ROUND(IF(I1100="",0,7.5*MIN(1,LN(1+I1100)/LN(1+'Scoring Method'!$B$10)))+7.5*LN(1+J1100)/LN(1+'Scoring Method'!$B$9),1)</x:f>
        <x:v>6</x:v>
      </x:c>
      <x:c r="T1100" s="37" t="n">
        <x:f>SUM(K1100:O1100)</x:f>
        <x:v>2</x:v>
      </x:c>
      <x:c r="U1100" s="37" t="n">
        <x:f>ROUND(SUM(P1100:T1100),1)</x:f>
        <x:v>8</x:v>
      </x:c>
      <x:c r="V1100" s="32"/>
      <x:c r="W1100" s="32" t="str">
        <x:v>연도 등록</x:v>
      </x:c>
    </x:row>
    <x:row r="1101" ht="24" customHeight="1">
      <x:c r="A1101" s="32" t="n">
        <x:v>1097</x:v>
      </x:c>
      <x:c r="B1101" s="32" t="str">
        <x:v>The Deluge</x:v>
      </x:c>
      <x:c r="C1101" s="32" t="str">
        <x:v>헨리크 시엔키에비치(Henryk Sienkiewicz)</x:v>
      </x:c>
      <x:c r="D1101" s="32" t="str">
        <x:v>소설·단편소설</x:v>
      </x:c>
      <x:c r="E1101" s="32" t="n">
        <x:v>1886</x:v>
      </x:c>
      <x:c r="F1101" s="32" t="n">
        <x:v>0</x:v>
      </x:c>
      <x:c r="G1101" s="32" t="n">
        <x:v>0</x:v>
      </x:c>
      <x:c r="H1101" s="32"/>
      <x:c r="I1101" s="32" t="n">
        <x:f>IF(E1101="","",MAX(0,'Scoring Method'!$B$11-E1101-IF(E1101&lt;0,1,0)))</x:f>
        <x:v>140</x:v>
      </x:c>
      <x:c r="J1101" s="32" t="n">
        <x:v>0</x:v>
      </x:c>
      <x:c r="K1101" s="32" t="n">
        <x:v>1</x:v>
      </x:c>
      <x:c r="L1101" s="32" t="n">
        <x:v>1</x:v>
      </x:c>
      <x:c r="M1101" s="32" t="n">
        <x:v>0</x:v>
      </x:c>
      <x:c r="N1101" s="32" t="n">
        <x:v>0</x:v>
      </x:c>
      <x:c r="O1101" s="32" t="n">
        <x:v>0</x:v>
      </x:c>
      <x:c r="P1101" s="37" t="n">
        <x:f>ROUND('Scoring Method'!$B$2*F1101/10,1)</x:f>
        <x:v>0</x:v>
      </x:c>
      <x:c r="Q1101" s="37" t="n">
        <x:f>ROUND(MIN('Scoring Method'!$B$3,10*G1101),1)</x:f>
        <x:v>0</x:v>
      </x:c>
      <x:c r="R1101" s="37" t="n">
        <x:f>IF(H1101="",0,ROUND('Scoring Method'!$B$4*(101-H1101)/100,1))</x:f>
        <x:v>0</x:v>
      </x:c>
      <x:c r="S1101" s="37" t="n">
        <x:f>ROUND(IF(I1101="",0,7.5*MIN(1,LN(1+I1101)/LN(1+'Scoring Method'!$B$10)))+7.5*LN(1+J1101)/LN(1+'Scoring Method'!$B$9),1)</x:f>
        <x:v>6</x:v>
      </x:c>
      <x:c r="T1101" s="37" t="n">
        <x:f>SUM(K1101:O1101)</x:f>
        <x:v>2</x:v>
      </x:c>
      <x:c r="U1101" s="37" t="n">
        <x:f>ROUND(SUM(P1101:T1101),1)</x:f>
        <x:v>8</x:v>
      </x:c>
      <x:c r="V1101" s="32"/>
      <x:c r="W1101" s="32" t="str">
        <x:v>연도 등록</x:v>
      </x:c>
    </x:row>
    <x:row r="1102" ht="24" customHeight="1">
      <x:c r="A1102" s="32" t="n">
        <x:v>1098</x:v>
      </x:c>
      <x:c r="B1102" s="32" t="str">
        <x:v>Fire in the Steppe</x:v>
      </x:c>
      <x:c r="C1102" s="32" t="str">
        <x:v>헨리크 시엔키에비치(Henryk Sienkiewicz)</x:v>
      </x:c>
      <x:c r="D1102" s="32" t="str">
        <x:v>소설·단편소설</x:v>
      </x:c>
      <x:c r="E1102" s="32" t="n">
        <x:v>1888</x:v>
      </x:c>
      <x:c r="F1102" s="32" t="n">
        <x:v>0</x:v>
      </x:c>
      <x:c r="G1102" s="32" t="n">
        <x:v>0</x:v>
      </x:c>
      <x:c r="H1102" s="32"/>
      <x:c r="I1102" s="32" t="n">
        <x:f>IF(E1102="","",MAX(0,'Scoring Method'!$B$11-E1102-IF(E1102&lt;0,1,0)))</x:f>
        <x:v>138</x:v>
      </x:c>
      <x:c r="J1102" s="32" t="n">
        <x:v>0</x:v>
      </x:c>
      <x:c r="K1102" s="32" t="n">
        <x:v>1</x:v>
      </x:c>
      <x:c r="L1102" s="32" t="n">
        <x:v>1</x:v>
      </x:c>
      <x:c r="M1102" s="32" t="n">
        <x:v>0</x:v>
      </x:c>
      <x:c r="N1102" s="32" t="n">
        <x:v>0</x:v>
      </x:c>
      <x:c r="O1102" s="32" t="n">
        <x:v>0</x:v>
      </x:c>
      <x:c r="P1102" s="37" t="n">
        <x:f>ROUND('Scoring Method'!$B$2*F1102/10,1)</x:f>
        <x:v>0</x:v>
      </x:c>
      <x:c r="Q1102" s="37" t="n">
        <x:f>ROUND(MIN('Scoring Method'!$B$3,10*G1102),1)</x:f>
        <x:v>0</x:v>
      </x:c>
      <x:c r="R1102" s="37" t="n">
        <x:f>IF(H1102="",0,ROUND('Scoring Method'!$B$4*(101-H1102)/100,1))</x:f>
        <x:v>0</x:v>
      </x:c>
      <x:c r="S1102" s="37" t="n">
        <x:f>ROUND(IF(I1102="",0,7.5*MIN(1,LN(1+I1102)/LN(1+'Scoring Method'!$B$10)))+7.5*LN(1+J1102)/LN(1+'Scoring Method'!$B$9),1)</x:f>
        <x:v>6</x:v>
      </x:c>
      <x:c r="T1102" s="37" t="n">
        <x:f>SUM(K1102:O1102)</x:f>
        <x:v>2</x:v>
      </x:c>
      <x:c r="U1102" s="37" t="n">
        <x:f>ROUND(SUM(P1102:T1102),1)</x:f>
        <x:v>8</x:v>
      </x:c>
      <x:c r="V1102" s="32"/>
      <x:c r="W1102" s="32" t="str">
        <x:v>연도 등록</x:v>
      </x:c>
    </x:row>
    <x:row r="1103" ht="24" customHeight="1">
      <x:c r="A1103" s="32" t="n">
        <x:v>1099</x:v>
      </x:c>
      <x:c r="B1103" s="32" t="str">
        <x:v>The Teutonic Knights</x:v>
      </x:c>
      <x:c r="C1103" s="32" t="str">
        <x:v>헨리크 시엔키에비치(Henryk Sienkiewicz)</x:v>
      </x:c>
      <x:c r="D1103" s="32" t="str">
        <x:v>소설·단편소설</x:v>
      </x:c>
      <x:c r="E1103" s="32" t="n">
        <x:v>1900</x:v>
      </x:c>
      <x:c r="F1103" s="32" t="n">
        <x:v>0</x:v>
      </x:c>
      <x:c r="G1103" s="32" t="n">
        <x:v>0</x:v>
      </x:c>
      <x:c r="H1103" s="32"/>
      <x:c r="I1103" s="32" t="n">
        <x:f>IF(E1103="","",MAX(0,'Scoring Method'!$B$11-E1103-IF(E1103&lt;0,1,0)))</x:f>
        <x:v>126</x:v>
      </x:c>
      <x:c r="J1103" s="32" t="n">
        <x:v>0</x:v>
      </x:c>
      <x:c r="K1103" s="32" t="n">
        <x:v>1</x:v>
      </x:c>
      <x:c r="L1103" s="32" t="n">
        <x:v>1</x:v>
      </x:c>
      <x:c r="M1103" s="32" t="n">
        <x:v>0</x:v>
      </x:c>
      <x:c r="N1103" s="32" t="n">
        <x:v>0</x:v>
      </x:c>
      <x:c r="O1103" s="32" t="n">
        <x:v>0</x:v>
      </x:c>
      <x:c r="P1103" s="37" t="n">
        <x:f>ROUND('Scoring Method'!$B$2*F1103/10,1)</x:f>
        <x:v>0</x:v>
      </x:c>
      <x:c r="Q1103" s="37" t="n">
        <x:f>ROUND(MIN('Scoring Method'!$B$3,10*G1103),1)</x:f>
        <x:v>0</x:v>
      </x:c>
      <x:c r="R1103" s="37" t="n">
        <x:f>IF(H1103="",0,ROUND('Scoring Method'!$B$4*(101-H1103)/100,1))</x:f>
        <x:v>0</x:v>
      </x:c>
      <x:c r="S1103" s="37" t="n">
        <x:f>ROUND(IF(I1103="",0,7.5*MIN(1,LN(1+I1103)/LN(1+'Scoring Method'!$B$10)))+7.5*LN(1+J1103)/LN(1+'Scoring Method'!$B$9),1)</x:f>
        <x:v>5.8</x:v>
      </x:c>
      <x:c r="T1103" s="37" t="n">
        <x:f>SUM(K1103:O1103)</x:f>
        <x:v>2</x:v>
      </x:c>
      <x:c r="U1103" s="37" t="n">
        <x:f>ROUND(SUM(P1103:T1103),1)</x:f>
        <x:v>7.8</x:v>
      </x:c>
      <x:c r="V1103" s="32"/>
      <x:c r="W1103" s="32" t="str">
        <x:v>연도 등록</x:v>
      </x:c>
    </x:row>
    <x:row r="1104" ht="24" customHeight="1">
      <x:c r="A1104" s="32" t="n">
        <x:v>1100</x:v>
      </x:c>
      <x:c r="B1104" s="32" t="str">
        <x:v>Without Dogma</x:v>
      </x:c>
      <x:c r="C1104" s="32" t="str">
        <x:v>헨리크 시엔키에비치(Henryk Sienkiewicz)</x:v>
      </x:c>
      <x:c r="D1104" s="32" t="str">
        <x:v>소설·단편소설</x:v>
      </x:c>
      <x:c r="E1104" s="32" t="n">
        <x:v>1891</x:v>
      </x:c>
      <x:c r="F1104" s="32" t="n">
        <x:v>0</x:v>
      </x:c>
      <x:c r="G1104" s="32" t="n">
        <x:v>0</x:v>
      </x:c>
      <x:c r="H1104" s="32"/>
      <x:c r="I1104" s="32" t="n">
        <x:f>IF(E1104="","",MAX(0,'Scoring Method'!$B$11-E1104-IF(E1104&lt;0,1,0)))</x:f>
        <x:v>135</x:v>
      </x:c>
      <x:c r="J1104" s="32" t="n">
        <x:v>0</x:v>
      </x:c>
      <x:c r="K1104" s="32" t="n">
        <x:v>1</x:v>
      </x:c>
      <x:c r="L1104" s="32" t="n">
        <x:v>1</x:v>
      </x:c>
      <x:c r="M1104" s="32" t="n">
        <x:v>0</x:v>
      </x:c>
      <x:c r="N1104" s="32" t="n">
        <x:v>0</x:v>
      </x:c>
      <x:c r="O1104" s="32" t="n">
        <x:v>0</x:v>
      </x:c>
      <x:c r="P1104" s="37" t="n">
        <x:f>ROUND('Scoring Method'!$B$2*F1104/10,1)</x:f>
        <x:v>0</x:v>
      </x:c>
      <x:c r="Q1104" s="37" t="n">
        <x:f>ROUND(MIN('Scoring Method'!$B$3,10*G1104),1)</x:f>
        <x:v>0</x:v>
      </x:c>
      <x:c r="R1104" s="37" t="n">
        <x:f>IF(H1104="",0,ROUND('Scoring Method'!$B$4*(101-H1104)/100,1))</x:f>
        <x:v>0</x:v>
      </x:c>
      <x:c r="S1104" s="37" t="n">
        <x:f>ROUND(IF(I1104="",0,7.5*MIN(1,LN(1+I1104)/LN(1+'Scoring Method'!$B$10)))+7.5*LN(1+J1104)/LN(1+'Scoring Method'!$B$9),1)</x:f>
        <x:v>5.9</x:v>
      </x:c>
      <x:c r="T1104" s="37" t="n">
        <x:f>SUM(K1104:O1104)</x:f>
        <x:v>2</x:v>
      </x:c>
      <x:c r="U1104" s="37" t="n">
        <x:f>ROUND(SUM(P1104:T1104),1)</x:f>
        <x:v>7.9</x:v>
      </x:c>
      <x:c r="V1104" s="32"/>
      <x:c r="W1104" s="32" t="str">
        <x:v>연도 등록</x:v>
      </x:c>
    </x:row>
    <x:row r="1105" ht="24" customHeight="1">
      <x:c r="A1105" s="32" t="n">
        <x:v>1101</x:v>
      </x:c>
      <x:c r="B1105" s="32" t="str">
        <x:v>In Desert and Wilderness</x:v>
      </x:c>
      <x:c r="C1105" s="32" t="str">
        <x:v>헨리크 시엔키에비치(Henryk Sienkiewicz)</x:v>
      </x:c>
      <x:c r="D1105" s="32" t="str">
        <x:v>소설·단편소설</x:v>
      </x:c>
      <x:c r="E1105" s="32" t="n">
        <x:v>1911</x:v>
      </x:c>
      <x:c r="F1105" s="32" t="n">
        <x:v>0</x:v>
      </x:c>
      <x:c r="G1105" s="32" t="n">
        <x:v>0</x:v>
      </x:c>
      <x:c r="H1105" s="32"/>
      <x:c r="I1105" s="32" t="n">
        <x:f>IF(E1105="","",MAX(0,'Scoring Method'!$B$11-E1105-IF(E1105&lt;0,1,0)))</x:f>
        <x:v>115</x:v>
      </x:c>
      <x:c r="J1105" s="32" t="n">
        <x:v>0</x:v>
      </x:c>
      <x:c r="K1105" s="32" t="n">
        <x:v>1</x:v>
      </x:c>
      <x:c r="L1105" s="32" t="n">
        <x:v>1</x:v>
      </x:c>
      <x:c r="M1105" s="32" t="n">
        <x:v>0</x:v>
      </x:c>
      <x:c r="N1105" s="32" t="n">
        <x:v>0</x:v>
      </x:c>
      <x:c r="O1105" s="32" t="n">
        <x:v>0</x:v>
      </x:c>
      <x:c r="P1105" s="37" t="n">
        <x:f>ROUND('Scoring Method'!$B$2*F1105/10,1)</x:f>
        <x:v>0</x:v>
      </x:c>
      <x:c r="Q1105" s="37" t="n">
        <x:f>ROUND(MIN('Scoring Method'!$B$3,10*G1105),1)</x:f>
        <x:v>0</x:v>
      </x:c>
      <x:c r="R1105" s="37" t="n">
        <x:f>IF(H1105="",0,ROUND('Scoring Method'!$B$4*(101-H1105)/100,1))</x:f>
        <x:v>0</x:v>
      </x:c>
      <x:c r="S1105" s="37" t="n">
        <x:f>ROUND(IF(I1105="",0,7.5*MIN(1,LN(1+I1105)/LN(1+'Scoring Method'!$B$10)))+7.5*LN(1+J1105)/LN(1+'Scoring Method'!$B$9),1)</x:f>
        <x:v>5.7</x:v>
      </x:c>
      <x:c r="T1105" s="37" t="n">
        <x:f>SUM(K1105:O1105)</x:f>
        <x:v>2</x:v>
      </x:c>
      <x:c r="U1105" s="37" t="n">
        <x:f>ROUND(SUM(P1105:T1105),1)</x:f>
        <x:v>7.7</x:v>
      </x:c>
      <x:c r="V1105" s="32"/>
      <x:c r="W1105" s="32" t="str">
        <x:v>연도 등록</x:v>
      </x:c>
    </x:row>
    <x:row r="1106" ht="24" customHeight="1">
      <x:c r="A1106" s="32" t="n">
        <x:v>1102</x:v>
      </x:c>
      <x:c r="B1106" s="32" t="str">
        <x:v>Rime nuove</x:v>
      </x:c>
      <x:c r="C1106" s="32" t="str">
        <x:v>조수에 카르두치(Giosuè Carducci)</x:v>
      </x:c>
      <x:c r="D1106" s="32" t="str">
        <x:v>시</x:v>
      </x:c>
      <x:c r="E1106" s="32" t="n">
        <x:v>1887</x:v>
      </x:c>
      <x:c r="F1106" s="32" t="n">
        <x:v>0</x:v>
      </x:c>
      <x:c r="G1106" s="32" t="n">
        <x:v>0</x:v>
      </x:c>
      <x:c r="H1106" s="32"/>
      <x:c r="I1106" s="32" t="n">
        <x:f>IF(E1106="","",MAX(0,'Scoring Method'!$B$11-E1106-IF(E1106&lt;0,1,0)))</x:f>
        <x:v>139</x:v>
      </x:c>
      <x:c r="J1106" s="32" t="n">
        <x:v>0</x:v>
      </x:c>
      <x:c r="K1106" s="32" t="n">
        <x:v>1</x:v>
      </x:c>
      <x:c r="L1106" s="32" t="n">
        <x:v>1</x:v>
      </x:c>
      <x:c r="M1106" s="32" t="n">
        <x:v>0</x:v>
      </x:c>
      <x:c r="N1106" s="32" t="n">
        <x:v>0</x:v>
      </x:c>
      <x:c r="O1106" s="32" t="n">
        <x:v>0</x:v>
      </x:c>
      <x:c r="P1106" s="37" t="n">
        <x:f>ROUND('Scoring Method'!$B$2*F1106/10,1)</x:f>
        <x:v>0</x:v>
      </x:c>
      <x:c r="Q1106" s="37" t="n">
        <x:f>ROUND(MIN('Scoring Method'!$B$3,10*G1106),1)</x:f>
        <x:v>0</x:v>
      </x:c>
      <x:c r="R1106" s="37" t="n">
        <x:f>IF(H1106="",0,ROUND('Scoring Method'!$B$4*(101-H1106)/100,1))</x:f>
        <x:v>0</x:v>
      </x:c>
      <x:c r="S1106" s="37" t="n">
        <x:f>ROUND(IF(I1106="",0,7.5*MIN(1,LN(1+I1106)/LN(1+'Scoring Method'!$B$10)))+7.5*LN(1+J1106)/LN(1+'Scoring Method'!$B$9),1)</x:f>
        <x:v>6</x:v>
      </x:c>
      <x:c r="T1106" s="37" t="n">
        <x:f>SUM(K1106:O1106)</x:f>
        <x:v>2</x:v>
      </x:c>
      <x:c r="U1106" s="37" t="n">
        <x:f>ROUND(SUM(P1106:T1106),1)</x:f>
        <x:v>8</x:v>
      </x:c>
      <x:c r="V1106" s="32"/>
      <x:c r="W1106" s="32" t="str">
        <x:v>연도 등록</x:v>
      </x:c>
    </x:row>
    <x:row r="1107" ht="24" customHeight="1">
      <x:c r="A1107" s="32" t="n">
        <x:v>1103</x:v>
      </x:c>
      <x:c r="B1107" s="32" t="str">
        <x:v>Odi barbare</x:v>
      </x:c>
      <x:c r="C1107" s="32" t="str">
        <x:v>조수에 카르두치(Giosuè Carducci)</x:v>
      </x:c>
      <x:c r="D1107" s="32" t="str">
        <x:v>시</x:v>
      </x:c>
      <x:c r="E1107" s="32" t="n">
        <x:v>1877</x:v>
      </x:c>
      <x:c r="F1107" s="32" t="n">
        <x:v>0</x:v>
      </x:c>
      <x:c r="G1107" s="32" t="n">
        <x:v>0</x:v>
      </x:c>
      <x:c r="H1107" s="32"/>
      <x:c r="I1107" s="32" t="n">
        <x:f>IF(E1107="","",MAX(0,'Scoring Method'!$B$11-E1107-IF(E1107&lt;0,1,0)))</x:f>
        <x:v>149</x:v>
      </x:c>
      <x:c r="J1107" s="32" t="n">
        <x:v>0</x:v>
      </x:c>
      <x:c r="K1107" s="32" t="n">
        <x:v>1</x:v>
      </x:c>
      <x:c r="L1107" s="32" t="n">
        <x:v>1</x:v>
      </x:c>
      <x:c r="M1107" s="32" t="n">
        <x:v>0</x:v>
      </x:c>
      <x:c r="N1107" s="32" t="n">
        <x:v>0</x:v>
      </x:c>
      <x:c r="O1107" s="32" t="n">
        <x:v>0</x:v>
      </x:c>
      <x:c r="P1107" s="37" t="n">
        <x:f>ROUND('Scoring Method'!$B$2*F1107/10,1)</x:f>
        <x:v>0</x:v>
      </x:c>
      <x:c r="Q1107" s="37" t="n">
        <x:f>ROUND(MIN('Scoring Method'!$B$3,10*G1107),1)</x:f>
        <x:v>0</x:v>
      </x:c>
      <x:c r="R1107" s="37" t="n">
        <x:f>IF(H1107="",0,ROUND('Scoring Method'!$B$4*(101-H1107)/100,1))</x:f>
        <x:v>0</x:v>
      </x:c>
      <x:c r="S1107" s="37" t="n">
        <x:f>ROUND(IF(I1107="",0,7.5*MIN(1,LN(1+I1107)/LN(1+'Scoring Method'!$B$10)))+7.5*LN(1+J1107)/LN(1+'Scoring Method'!$B$9),1)</x:f>
        <x:v>6</x:v>
      </x:c>
      <x:c r="T1107" s="37" t="n">
        <x:f>SUM(K1107:O1107)</x:f>
        <x:v>2</x:v>
      </x:c>
      <x:c r="U1107" s="37" t="n">
        <x:f>ROUND(SUM(P1107:T1107),1)</x:f>
        <x:v>8</x:v>
      </x:c>
      <x:c r="V1107" s="32"/>
      <x:c r="W1107" s="32" t="str">
        <x:v>연도 등록</x:v>
      </x:c>
    </x:row>
    <x:row r="1108" ht="24" customHeight="1">
      <x:c r="A1108" s="32" t="n">
        <x:v>1104</x:v>
      </x:c>
      <x:c r="B1108" s="32" t="str">
        <x:v>Rime e ritmi</x:v>
      </x:c>
      <x:c r="C1108" s="32" t="str">
        <x:v>조수에 카르두치(Giosuè Carducci)</x:v>
      </x:c>
      <x:c r="D1108" s="32" t="str">
        <x:v>시</x:v>
      </x:c>
      <x:c r="E1108" s="32" t="n">
        <x:v>1899</x:v>
      </x:c>
      <x:c r="F1108" s="32" t="n">
        <x:v>0</x:v>
      </x:c>
      <x:c r="G1108" s="32" t="n">
        <x:v>0</x:v>
      </x:c>
      <x:c r="H1108" s="32"/>
      <x:c r="I1108" s="32" t="n">
        <x:f>IF(E1108="","",MAX(0,'Scoring Method'!$B$11-E1108-IF(E1108&lt;0,1,0)))</x:f>
        <x:v>127</x:v>
      </x:c>
      <x:c r="J1108" s="32" t="n">
        <x:v>0</x:v>
      </x:c>
      <x:c r="K1108" s="32" t="n">
        <x:v>1</x:v>
      </x:c>
      <x:c r="L1108" s="32" t="n">
        <x:v>1</x:v>
      </x:c>
      <x:c r="M1108" s="32" t="n">
        <x:v>0</x:v>
      </x:c>
      <x:c r="N1108" s="32" t="n">
        <x:v>0</x:v>
      </x:c>
      <x:c r="O1108" s="32" t="n">
        <x:v>0</x:v>
      </x:c>
      <x:c r="P1108" s="37" t="n">
        <x:f>ROUND('Scoring Method'!$B$2*F1108/10,1)</x:f>
        <x:v>0</x:v>
      </x:c>
      <x:c r="Q1108" s="37" t="n">
        <x:f>ROUND(MIN('Scoring Method'!$B$3,10*G1108),1)</x:f>
        <x:v>0</x:v>
      </x:c>
      <x:c r="R1108" s="37" t="n">
        <x:f>IF(H1108="",0,ROUND('Scoring Method'!$B$4*(101-H1108)/100,1))</x:f>
        <x:v>0</x:v>
      </x:c>
      <x:c r="S1108" s="37" t="n">
        <x:f>ROUND(IF(I1108="",0,7.5*MIN(1,LN(1+I1108)/LN(1+'Scoring Method'!$B$10)))+7.5*LN(1+J1108)/LN(1+'Scoring Method'!$B$9),1)</x:f>
        <x:v>5.9</x:v>
      </x:c>
      <x:c r="T1108" s="37" t="n">
        <x:f>SUM(K1108:O1108)</x:f>
        <x:v>2</x:v>
      </x:c>
      <x:c r="U1108" s="37" t="n">
        <x:f>ROUND(SUM(P1108:T1108),1)</x:f>
        <x:v>7.9</x:v>
      </x:c>
      <x:c r="V1108" s="32"/>
      <x:c r="W1108" s="32" t="str">
        <x:v>연도 등록</x:v>
      </x:c>
    </x:row>
    <x:row r="1109" ht="24" customHeight="1">
      <x:c r="A1109" s="32" t="n">
        <x:v>1105</x:v>
      </x:c>
      <x:c r="B1109" s="32" t="str">
        <x:v>Juvenilia</x:v>
      </x:c>
      <x:c r="C1109" s="32" t="str">
        <x:v>조수에 카르두치(Giosuè Carducci)</x:v>
      </x:c>
      <x:c r="D1109" s="32" t="str">
        <x:v>시</x:v>
      </x:c>
      <x:c r="E1109" s="32" t="n">
        <x:v>1850</x:v>
      </x:c>
      <x:c r="F1109" s="32" t="n">
        <x:v>0</x:v>
      </x:c>
      <x:c r="G1109" s="32" t="n">
        <x:v>0</x:v>
      </x:c>
      <x:c r="H1109" s="32"/>
      <x:c r="I1109" s="32" t="n">
        <x:f>IF(E1109="","",MAX(0,'Scoring Method'!$B$11-E1109-IF(E1109&lt;0,1,0)))</x:f>
        <x:v>176</x:v>
      </x:c>
      <x:c r="J1109" s="32" t="n">
        <x:v>0</x:v>
      </x:c>
      <x:c r="K1109" s="32" t="n">
        <x:v>1</x:v>
      </x:c>
      <x:c r="L1109" s="32" t="n">
        <x:v>1</x:v>
      </x:c>
      <x:c r="M1109" s="32" t="n">
        <x:v>0</x:v>
      </x:c>
      <x:c r="N1109" s="32" t="n">
        <x:v>0</x:v>
      </x:c>
      <x:c r="O1109" s="32" t="n">
        <x:v>0</x:v>
      </x:c>
      <x:c r="P1109" s="37" t="n">
        <x:f>ROUND('Scoring Method'!$B$2*F1109/10,1)</x:f>
        <x:v>0</x:v>
      </x:c>
      <x:c r="Q1109" s="37" t="n">
        <x:f>ROUND(MIN('Scoring Method'!$B$3,10*G1109),1)</x:f>
        <x:v>0</x:v>
      </x:c>
      <x:c r="R1109" s="37" t="n">
        <x:f>IF(H1109="",0,ROUND('Scoring Method'!$B$4*(101-H1109)/100,1))</x:f>
        <x:v>0</x:v>
      </x:c>
      <x:c r="S1109" s="37" t="n">
        <x:f>ROUND(IF(I1109="",0,7.5*MIN(1,LN(1+I1109)/LN(1+'Scoring Method'!$B$10)))+7.5*LN(1+J1109)/LN(1+'Scoring Method'!$B$9),1)</x:f>
        <x:v>6.2</x:v>
      </x:c>
      <x:c r="T1109" s="37" t="n">
        <x:f>SUM(K1109:O1109)</x:f>
        <x:v>2</x:v>
      </x:c>
      <x:c r="U1109" s="37" t="n">
        <x:f>ROUND(SUM(P1109:T1109),1)</x:f>
        <x:v>8.2</x:v>
      </x:c>
      <x:c r="V1109" s="32"/>
      <x:c r="W1109" s="32" t="str">
        <x:v>연도 등록</x:v>
      </x:c>
    </x:row>
    <x:row r="1110" ht="24" customHeight="1">
      <x:c r="A1110" s="32" t="n">
        <x:v>1106</x:v>
      </x:c>
      <x:c r="B1110" s="32" t="str">
        <x:v>Levia Gravia</x:v>
      </x:c>
      <x:c r="C1110" s="32" t="str">
        <x:v>조수에 카르두치(Giosuè Carducci)</x:v>
      </x:c>
      <x:c r="D1110" s="32" t="str">
        <x:v>시</x:v>
      </x:c>
      <x:c r="E1110" s="32" t="n">
        <x:v>1868</x:v>
      </x:c>
      <x:c r="F1110" s="32" t="n">
        <x:v>0</x:v>
      </x:c>
      <x:c r="G1110" s="32" t="n">
        <x:v>0</x:v>
      </x:c>
      <x:c r="H1110" s="32"/>
      <x:c r="I1110" s="32" t="n">
        <x:f>IF(E1110="","",MAX(0,'Scoring Method'!$B$11-E1110-IF(E1110&lt;0,1,0)))</x:f>
        <x:v>158</x:v>
      </x:c>
      <x:c r="J1110" s="32" t="n">
        <x:v>0</x:v>
      </x:c>
      <x:c r="K1110" s="32" t="n">
        <x:v>1</x:v>
      </x:c>
      <x:c r="L1110" s="32" t="n">
        <x:v>1</x:v>
      </x:c>
      <x:c r="M1110" s="32" t="n">
        <x:v>0</x:v>
      </x:c>
      <x:c r="N1110" s="32" t="n">
        <x:v>0</x:v>
      </x:c>
      <x:c r="O1110" s="32" t="n">
        <x:v>0</x:v>
      </x:c>
      <x:c r="P1110" s="37" t="n">
        <x:f>ROUND('Scoring Method'!$B$2*F1110/10,1)</x:f>
        <x:v>0</x:v>
      </x:c>
      <x:c r="Q1110" s="37" t="n">
        <x:f>ROUND(MIN('Scoring Method'!$B$3,10*G1110),1)</x:f>
        <x:v>0</x:v>
      </x:c>
      <x:c r="R1110" s="37" t="n">
        <x:f>IF(H1110="",0,ROUND('Scoring Method'!$B$4*(101-H1110)/100,1))</x:f>
        <x:v>0</x:v>
      </x:c>
      <x:c r="S1110" s="37" t="n">
        <x:f>ROUND(IF(I1110="",0,7.5*MIN(1,LN(1+I1110)/LN(1+'Scoring Method'!$B$10)))+7.5*LN(1+J1110)/LN(1+'Scoring Method'!$B$9),1)</x:f>
        <x:v>6.1</x:v>
      </x:c>
      <x:c r="T1110" s="37" t="n">
        <x:f>SUM(K1110:O1110)</x:f>
        <x:v>2</x:v>
      </x:c>
      <x:c r="U1110" s="37" t="n">
        <x:f>ROUND(SUM(P1110:T1110),1)</x:f>
        <x:v>8.1</x:v>
      </x:c>
      <x:c r="V1110" s="32"/>
      <x:c r="W1110" s="32" t="str">
        <x:v>연도 등록</x:v>
      </x:c>
    </x:row>
    <x:row r="1111" ht="24" customHeight="1">
      <x:c r="A1111" s="32" t="n">
        <x:v>1107</x:v>
      </x:c>
      <x:c r="B1111" s="32" t="str">
        <x:v>Giambi ed epodi</x:v>
      </x:c>
      <x:c r="C1111" s="32" t="str">
        <x:v>조수에 카르두치(Giosuè Carducci)</x:v>
      </x:c>
      <x:c r="D1111" s="32" t="str">
        <x:v>시</x:v>
      </x:c>
      <x:c r="E1111" s="32" t="n">
        <x:v>1882</x:v>
      </x:c>
      <x:c r="F1111" s="32" t="n">
        <x:v>0</x:v>
      </x:c>
      <x:c r="G1111" s="32" t="n">
        <x:v>0</x:v>
      </x:c>
      <x:c r="H1111" s="32"/>
      <x:c r="I1111" s="32" t="n">
        <x:f>IF(E1111="","",MAX(0,'Scoring Method'!$B$11-E1111-IF(E1111&lt;0,1,0)))</x:f>
        <x:v>144</x:v>
      </x:c>
      <x:c r="J1111" s="32" t="n">
        <x:v>0</x:v>
      </x:c>
      <x:c r="K1111" s="32" t="n">
        <x:v>1</x:v>
      </x:c>
      <x:c r="L1111" s="32" t="n">
        <x:v>1</x:v>
      </x:c>
      <x:c r="M1111" s="32" t="n">
        <x:v>0</x:v>
      </x:c>
      <x:c r="N1111" s="32" t="n">
        <x:v>0</x:v>
      </x:c>
      <x:c r="O1111" s="32" t="n">
        <x:v>0</x:v>
      </x:c>
      <x:c r="P1111" s="37" t="n">
        <x:f>ROUND('Scoring Method'!$B$2*F1111/10,1)</x:f>
        <x:v>0</x:v>
      </x:c>
      <x:c r="Q1111" s="37" t="n">
        <x:f>ROUND(MIN('Scoring Method'!$B$3,10*G1111),1)</x:f>
        <x:v>0</x:v>
      </x:c>
      <x:c r="R1111" s="37" t="n">
        <x:f>IF(H1111="",0,ROUND('Scoring Method'!$B$4*(101-H1111)/100,1))</x:f>
        <x:v>0</x:v>
      </x:c>
      <x:c r="S1111" s="37" t="n">
        <x:f>ROUND(IF(I1111="",0,7.5*MIN(1,LN(1+I1111)/LN(1+'Scoring Method'!$B$10)))+7.5*LN(1+J1111)/LN(1+'Scoring Method'!$B$9),1)</x:f>
        <x:v>6</x:v>
      </x:c>
      <x:c r="T1111" s="37" t="n">
        <x:f>SUM(K1111:O1111)</x:f>
        <x:v>2</x:v>
      </x:c>
      <x:c r="U1111" s="37" t="n">
        <x:f>ROUND(SUM(P1111:T1111),1)</x:f>
        <x:v>8</x:v>
      </x:c>
      <x:c r="V1111" s="32"/>
      <x:c r="W1111" s="32" t="str">
        <x:v>연도 등록</x:v>
      </x:c>
    </x:row>
    <x:row r="1112" ht="24" customHeight="1">
      <x:c r="A1112" s="32" t="n">
        <x:v>1108</x:v>
      </x:c>
      <x:c r="B1112" s="32" t="str">
        <x:v>The Jungle Book</x:v>
      </x:c>
      <x:c r="C1112" s="32" t="str">
        <x:v>러디어드 키플링(Rudyard Kipling)</x:v>
      </x:c>
      <x:c r="D1112" s="32" t="str">
        <x:v>소설·단편소설</x:v>
      </x:c>
      <x:c r="E1112" s="32" t="n">
        <x:v>1894</x:v>
      </x:c>
      <x:c r="F1112" s="32" t="n">
        <x:v>0</x:v>
      </x:c>
      <x:c r="G1112" s="32" t="n">
        <x:v>0</x:v>
      </x:c>
      <x:c r="H1112" s="32"/>
      <x:c r="I1112" s="32" t="n">
        <x:f>IF(E1112="","",MAX(0,'Scoring Method'!$B$11-E1112-IF(E1112&lt;0,1,0)))</x:f>
        <x:v>132</x:v>
      </x:c>
      <x:c r="J1112" s="32" t="n">
        <x:v>0</x:v>
      </x:c>
      <x:c r="K1112" s="32" t="n">
        <x:v>1</x:v>
      </x:c>
      <x:c r="L1112" s="32" t="n">
        <x:v>1</x:v>
      </x:c>
      <x:c r="M1112" s="32" t="n">
        <x:v>0</x:v>
      </x:c>
      <x:c r="N1112" s="32" t="n">
        <x:v>0</x:v>
      </x:c>
      <x:c r="O1112" s="32" t="n">
        <x:v>0</x:v>
      </x:c>
      <x:c r="P1112" s="37" t="n">
        <x:f>ROUND('Scoring Method'!$B$2*F1112/10,1)</x:f>
        <x:v>0</x:v>
      </x:c>
      <x:c r="Q1112" s="37" t="n">
        <x:f>ROUND(MIN('Scoring Method'!$B$3,10*G1112),1)</x:f>
        <x:v>0</x:v>
      </x:c>
      <x:c r="R1112" s="37" t="n">
        <x:f>IF(H1112="",0,ROUND('Scoring Method'!$B$4*(101-H1112)/100,1))</x:f>
        <x:v>0</x:v>
      </x:c>
      <x:c r="S1112" s="37" t="n">
        <x:f>ROUND(IF(I1112="",0,7.5*MIN(1,LN(1+I1112)/LN(1+'Scoring Method'!$B$10)))+7.5*LN(1+J1112)/LN(1+'Scoring Method'!$B$9),1)</x:f>
        <x:v>5.9</x:v>
      </x:c>
      <x:c r="T1112" s="37" t="n">
        <x:f>SUM(K1112:O1112)</x:f>
        <x:v>2</x:v>
      </x:c>
      <x:c r="U1112" s="37" t="n">
        <x:f>ROUND(SUM(P1112:T1112),1)</x:f>
        <x:v>7.9</x:v>
      </x:c>
      <x:c r="V1112" s="32"/>
      <x:c r="W1112" s="32" t="str">
        <x:v>연도 등록</x:v>
      </x:c>
    </x:row>
    <x:row r="1113" ht="24" customHeight="1">
      <x:c r="A1113" s="32" t="n">
        <x:v>1109</x:v>
      </x:c>
      <x:c r="B1113" s="32" t="str">
        <x:v>The Second Jungle Book</x:v>
      </x:c>
      <x:c r="C1113" s="32" t="str">
        <x:v>러디어드 키플링(Rudyard Kipling)</x:v>
      </x:c>
      <x:c r="D1113" s="32" t="str">
        <x:v>소설·단편소설</x:v>
      </x:c>
      <x:c r="E1113" s="32" t="n">
        <x:v>1895</x:v>
      </x:c>
      <x:c r="F1113" s="32" t="n">
        <x:v>0</x:v>
      </x:c>
      <x:c r="G1113" s="32" t="n">
        <x:v>0</x:v>
      </x:c>
      <x:c r="H1113" s="32"/>
      <x:c r="I1113" s="32" t="n">
        <x:f>IF(E1113="","",MAX(0,'Scoring Method'!$B$11-E1113-IF(E1113&lt;0,1,0)))</x:f>
        <x:v>131</x:v>
      </x:c>
      <x:c r="J1113" s="32" t="n">
        <x:v>0</x:v>
      </x:c>
      <x:c r="K1113" s="32" t="n">
        <x:v>1</x:v>
      </x:c>
      <x:c r="L1113" s="32" t="n">
        <x:v>1</x:v>
      </x:c>
      <x:c r="M1113" s="32" t="n">
        <x:v>0</x:v>
      </x:c>
      <x:c r="N1113" s="32" t="n">
        <x:v>0</x:v>
      </x:c>
      <x:c r="O1113" s="32" t="n">
        <x:v>0</x:v>
      </x:c>
      <x:c r="P1113" s="37" t="n">
        <x:f>ROUND('Scoring Method'!$B$2*F1113/10,1)</x:f>
        <x:v>0</x:v>
      </x:c>
      <x:c r="Q1113" s="37" t="n">
        <x:f>ROUND(MIN('Scoring Method'!$B$3,10*G1113),1)</x:f>
        <x:v>0</x:v>
      </x:c>
      <x:c r="R1113" s="37" t="n">
        <x:f>IF(H1113="",0,ROUND('Scoring Method'!$B$4*(101-H1113)/100,1))</x:f>
        <x:v>0</x:v>
      </x:c>
      <x:c r="S1113" s="37" t="n">
        <x:f>ROUND(IF(I1113="",0,7.5*MIN(1,LN(1+I1113)/LN(1+'Scoring Method'!$B$10)))+7.5*LN(1+J1113)/LN(1+'Scoring Method'!$B$9),1)</x:f>
        <x:v>5.9</x:v>
      </x:c>
      <x:c r="T1113" s="37" t="n">
        <x:f>SUM(K1113:O1113)</x:f>
        <x:v>2</x:v>
      </x:c>
      <x:c r="U1113" s="37" t="n">
        <x:f>ROUND(SUM(P1113:T1113),1)</x:f>
        <x:v>7.9</x:v>
      </x:c>
      <x:c r="V1113" s="32"/>
      <x:c r="W1113" s="32" t="str">
        <x:v>연도 등록</x:v>
      </x:c>
    </x:row>
    <x:row r="1114" ht="24" customHeight="1">
      <x:c r="A1114" s="32" t="n">
        <x:v>1110</x:v>
      </x:c>
      <x:c r="B1114" s="32" t="str">
        <x:v>Kim</x:v>
      </x:c>
      <x:c r="C1114" s="32" t="str">
        <x:v>러디어드 키플링(Rudyard Kipling)</x:v>
      </x:c>
      <x:c r="D1114" s="32" t="str">
        <x:v>소설·단편소설</x:v>
      </x:c>
      <x:c r="E1114" s="32" t="n">
        <x:v>1901</x:v>
      </x:c>
      <x:c r="F1114" s="32" t="n">
        <x:v>0</x:v>
      </x:c>
      <x:c r="G1114" s="32" t="n">
        <x:v>0</x:v>
      </x:c>
      <x:c r="H1114" s="32"/>
      <x:c r="I1114" s="32" t="n">
        <x:f>IF(E1114="","",MAX(0,'Scoring Method'!$B$11-E1114-IF(E1114&lt;0,1,0)))</x:f>
        <x:v>125</x:v>
      </x:c>
      <x:c r="J1114" s="32" t="n">
        <x:v>0</x:v>
      </x:c>
      <x:c r="K1114" s="32" t="n">
        <x:v>1</x:v>
      </x:c>
      <x:c r="L1114" s="32" t="n">
        <x:v>1</x:v>
      </x:c>
      <x:c r="M1114" s="32" t="n">
        <x:v>0</x:v>
      </x:c>
      <x:c r="N1114" s="32" t="n">
        <x:v>0</x:v>
      </x:c>
      <x:c r="O1114" s="32" t="n">
        <x:v>0</x:v>
      </x:c>
      <x:c r="P1114" s="37" t="n">
        <x:f>ROUND('Scoring Method'!$B$2*F1114/10,1)</x:f>
        <x:v>0</x:v>
      </x:c>
      <x:c r="Q1114" s="37" t="n">
        <x:f>ROUND(MIN('Scoring Method'!$B$3,10*G1114),1)</x:f>
        <x:v>0</x:v>
      </x:c>
      <x:c r="R1114" s="37" t="n">
        <x:f>IF(H1114="",0,ROUND('Scoring Method'!$B$4*(101-H1114)/100,1))</x:f>
        <x:v>0</x:v>
      </x:c>
      <x:c r="S1114" s="37" t="n">
        <x:f>ROUND(IF(I1114="",0,7.5*MIN(1,LN(1+I1114)/LN(1+'Scoring Method'!$B$10)))+7.5*LN(1+J1114)/LN(1+'Scoring Method'!$B$9),1)</x:f>
        <x:v>5.8</x:v>
      </x:c>
      <x:c r="T1114" s="37" t="n">
        <x:f>SUM(K1114:O1114)</x:f>
        <x:v>2</x:v>
      </x:c>
      <x:c r="U1114" s="37" t="n">
        <x:f>ROUND(SUM(P1114:T1114),1)</x:f>
        <x:v>7.8</x:v>
      </x:c>
      <x:c r="V1114" s="32"/>
      <x:c r="W1114" s="32" t="str">
        <x:v>연도 등록</x:v>
      </x:c>
    </x:row>
    <x:row r="1115" ht="24" customHeight="1">
      <x:c r="A1115" s="32" t="n">
        <x:v>1111</x:v>
      </x:c>
      <x:c r="B1115" s="32" t="str">
        <x:v>Just So Stories</x:v>
      </x:c>
      <x:c r="C1115" s="32" t="str">
        <x:v>러디어드 키플링(Rudyard Kipling)</x:v>
      </x:c>
      <x:c r="D1115" s="32" t="str">
        <x:v>소설·단편소설</x:v>
      </x:c>
      <x:c r="E1115" s="32" t="n">
        <x:v>1902</x:v>
      </x:c>
      <x:c r="F1115" s="32" t="n">
        <x:v>0</x:v>
      </x:c>
      <x:c r="G1115" s="32" t="n">
        <x:v>0</x:v>
      </x:c>
      <x:c r="H1115" s="32"/>
      <x:c r="I1115" s="32" t="n">
        <x:f>IF(E1115="","",MAX(0,'Scoring Method'!$B$11-E1115-IF(E1115&lt;0,1,0)))</x:f>
        <x:v>124</x:v>
      </x:c>
      <x:c r="J1115" s="32" t="n">
        <x:v>0</x:v>
      </x:c>
      <x:c r="K1115" s="32" t="n">
        <x:v>1</x:v>
      </x:c>
      <x:c r="L1115" s="32" t="n">
        <x:v>1</x:v>
      </x:c>
      <x:c r="M1115" s="32" t="n">
        <x:v>0</x:v>
      </x:c>
      <x:c r="N1115" s="32" t="n">
        <x:v>0</x:v>
      </x:c>
      <x:c r="O1115" s="32" t="n">
        <x:v>0</x:v>
      </x:c>
      <x:c r="P1115" s="37" t="n">
        <x:f>ROUND('Scoring Method'!$B$2*F1115/10,1)</x:f>
        <x:v>0</x:v>
      </x:c>
      <x:c r="Q1115" s="37" t="n">
        <x:f>ROUND(MIN('Scoring Method'!$B$3,10*G1115),1)</x:f>
        <x:v>0</x:v>
      </x:c>
      <x:c r="R1115" s="37" t="n">
        <x:f>IF(H1115="",0,ROUND('Scoring Method'!$B$4*(101-H1115)/100,1))</x:f>
        <x:v>0</x:v>
      </x:c>
      <x:c r="S1115" s="37" t="n">
        <x:f>ROUND(IF(I1115="",0,7.5*MIN(1,LN(1+I1115)/LN(1+'Scoring Method'!$B$10)))+7.5*LN(1+J1115)/LN(1+'Scoring Method'!$B$9),1)</x:f>
        <x:v>5.8</x:v>
      </x:c>
      <x:c r="T1115" s="37" t="n">
        <x:f>SUM(K1115:O1115)</x:f>
        <x:v>2</x:v>
      </x:c>
      <x:c r="U1115" s="37" t="n">
        <x:f>ROUND(SUM(P1115:T1115),1)</x:f>
        <x:v>7.8</x:v>
      </x:c>
      <x:c r="V1115" s="32"/>
      <x:c r="W1115" s="32" t="str">
        <x:v>연도 등록</x:v>
      </x:c>
    </x:row>
    <x:row r="1116" ht="24" customHeight="1">
      <x:c r="A1116" s="32" t="n">
        <x:v>1112</x:v>
      </x:c>
      <x:c r="B1116" s="32" t="str">
        <x:v>Captains Courageous</x:v>
      </x:c>
      <x:c r="C1116" s="32" t="str">
        <x:v>러디어드 키플링(Rudyard Kipling)</x:v>
      </x:c>
      <x:c r="D1116" s="32" t="str">
        <x:v>소설·단편소설</x:v>
      </x:c>
      <x:c r="E1116" s="32" t="n">
        <x:v>1897</x:v>
      </x:c>
      <x:c r="F1116" s="32" t="n">
        <x:v>0</x:v>
      </x:c>
      <x:c r="G1116" s="32" t="n">
        <x:v>0</x:v>
      </x:c>
      <x:c r="H1116" s="32"/>
      <x:c r="I1116" s="32" t="n">
        <x:f>IF(E1116="","",MAX(0,'Scoring Method'!$B$11-E1116-IF(E1116&lt;0,1,0)))</x:f>
        <x:v>129</x:v>
      </x:c>
      <x:c r="J1116" s="32" t="n">
        <x:v>0</x:v>
      </x:c>
      <x:c r="K1116" s="32" t="n">
        <x:v>1</x:v>
      </x:c>
      <x:c r="L1116" s="32" t="n">
        <x:v>1</x:v>
      </x:c>
      <x:c r="M1116" s="32" t="n">
        <x:v>0</x:v>
      </x:c>
      <x:c r="N1116" s="32" t="n">
        <x:v>0</x:v>
      </x:c>
      <x:c r="O1116" s="32" t="n">
        <x:v>0</x:v>
      </x:c>
      <x:c r="P1116" s="37" t="n">
        <x:f>ROUND('Scoring Method'!$B$2*F1116/10,1)</x:f>
        <x:v>0</x:v>
      </x:c>
      <x:c r="Q1116" s="37" t="n">
        <x:f>ROUND(MIN('Scoring Method'!$B$3,10*G1116),1)</x:f>
        <x:v>0</x:v>
      </x:c>
      <x:c r="R1116" s="37" t="n">
        <x:f>IF(H1116="",0,ROUND('Scoring Method'!$B$4*(101-H1116)/100,1))</x:f>
        <x:v>0</x:v>
      </x:c>
      <x:c r="S1116" s="37" t="n">
        <x:f>ROUND(IF(I1116="",0,7.5*MIN(1,LN(1+I1116)/LN(1+'Scoring Method'!$B$10)))+7.5*LN(1+J1116)/LN(1+'Scoring Method'!$B$9),1)</x:f>
        <x:v>5.9</x:v>
      </x:c>
      <x:c r="T1116" s="37" t="n">
        <x:f>SUM(K1116:O1116)</x:f>
        <x:v>2</x:v>
      </x:c>
      <x:c r="U1116" s="37" t="n">
        <x:f>ROUND(SUM(P1116:T1116),1)</x:f>
        <x:v>7.9</x:v>
      </x:c>
      <x:c r="V1116" s="32"/>
      <x:c r="W1116" s="32" t="str">
        <x:v>연도 등록</x:v>
      </x:c>
    </x:row>
    <x:row r="1117" ht="24" customHeight="1">
      <x:c r="A1117" s="32" t="n">
        <x:v>1113</x:v>
      </x:c>
      <x:c r="B1117" s="32" t="str">
        <x:v>Plain Tales from the Hills</x:v>
      </x:c>
      <x:c r="C1117" s="32" t="str">
        <x:v>러디어드 키플링(Rudyard Kipling)</x:v>
      </x:c>
      <x:c r="D1117" s="32" t="str">
        <x:v>소설·단편소설</x:v>
      </x:c>
      <x:c r="E1117" s="32" t="n">
        <x:v>1888</x:v>
      </x:c>
      <x:c r="F1117" s="32" t="n">
        <x:v>0</x:v>
      </x:c>
      <x:c r="G1117" s="32" t="n">
        <x:v>0</x:v>
      </x:c>
      <x:c r="H1117" s="32"/>
      <x:c r="I1117" s="32" t="n">
        <x:f>IF(E1117="","",MAX(0,'Scoring Method'!$B$11-E1117-IF(E1117&lt;0,1,0)))</x:f>
        <x:v>138</x:v>
      </x:c>
      <x:c r="J1117" s="32" t="n">
        <x:v>0</x:v>
      </x:c>
      <x:c r="K1117" s="32" t="n">
        <x:v>1</x:v>
      </x:c>
      <x:c r="L1117" s="32" t="n">
        <x:v>1</x:v>
      </x:c>
      <x:c r="M1117" s="32" t="n">
        <x:v>0</x:v>
      </x:c>
      <x:c r="N1117" s="32" t="n">
        <x:v>0</x:v>
      </x:c>
      <x:c r="O1117" s="32" t="n">
        <x:v>0</x:v>
      </x:c>
      <x:c r="P1117" s="37" t="n">
        <x:f>ROUND('Scoring Method'!$B$2*F1117/10,1)</x:f>
        <x:v>0</x:v>
      </x:c>
      <x:c r="Q1117" s="37" t="n">
        <x:f>ROUND(MIN('Scoring Method'!$B$3,10*G1117),1)</x:f>
        <x:v>0</x:v>
      </x:c>
      <x:c r="R1117" s="37" t="n">
        <x:f>IF(H1117="",0,ROUND('Scoring Method'!$B$4*(101-H1117)/100,1))</x:f>
        <x:v>0</x:v>
      </x:c>
      <x:c r="S1117" s="37" t="n">
        <x:f>ROUND(IF(I1117="",0,7.5*MIN(1,LN(1+I1117)/LN(1+'Scoring Method'!$B$10)))+7.5*LN(1+J1117)/LN(1+'Scoring Method'!$B$9),1)</x:f>
        <x:v>6</x:v>
      </x:c>
      <x:c r="T1117" s="37" t="n">
        <x:f>SUM(K1117:O1117)</x:f>
        <x:v>2</x:v>
      </x:c>
      <x:c r="U1117" s="37" t="n">
        <x:f>ROUND(SUM(P1117:T1117),1)</x:f>
        <x:v>8</x:v>
      </x:c>
      <x:c r="V1117" s="32"/>
      <x:c r="W1117" s="32" t="str">
        <x:v>연도 등록</x:v>
      </x:c>
    </x:row>
    <x:row r="1118" ht="24" customHeight="1">
      <x:c r="A1118" s="32" t="n">
        <x:v>1114</x:v>
      </x:c>
      <x:c r="B1118" s="32" t="str">
        <x:v>The Light That Failed</x:v>
      </x:c>
      <x:c r="C1118" s="32" t="str">
        <x:v>러디어드 키플링(Rudyard Kipling)</x:v>
      </x:c>
      <x:c r="D1118" s="32" t="str">
        <x:v>소설·단편소설</x:v>
      </x:c>
      <x:c r="E1118" s="32" t="n">
        <x:v>1891</x:v>
      </x:c>
      <x:c r="F1118" s="32" t="n">
        <x:v>0</x:v>
      </x:c>
      <x:c r="G1118" s="32" t="n">
        <x:v>0</x:v>
      </x:c>
      <x:c r="H1118" s="32"/>
      <x:c r="I1118" s="32" t="n">
        <x:f>IF(E1118="","",MAX(0,'Scoring Method'!$B$11-E1118-IF(E1118&lt;0,1,0)))</x:f>
        <x:v>135</x:v>
      </x:c>
      <x:c r="J1118" s="32" t="n">
        <x:v>0</x:v>
      </x:c>
      <x:c r="K1118" s="32" t="n">
        <x:v>1</x:v>
      </x:c>
      <x:c r="L1118" s="32" t="n">
        <x:v>1</x:v>
      </x:c>
      <x:c r="M1118" s="32" t="n">
        <x:v>0</x:v>
      </x:c>
      <x:c r="N1118" s="32" t="n">
        <x:v>0</x:v>
      </x:c>
      <x:c r="O1118" s="32" t="n">
        <x:v>0</x:v>
      </x:c>
      <x:c r="P1118" s="37" t="n">
        <x:f>ROUND('Scoring Method'!$B$2*F1118/10,1)</x:f>
        <x:v>0</x:v>
      </x:c>
      <x:c r="Q1118" s="37" t="n">
        <x:f>ROUND(MIN('Scoring Method'!$B$3,10*G1118),1)</x:f>
        <x:v>0</x:v>
      </x:c>
      <x:c r="R1118" s="37" t="n">
        <x:f>IF(H1118="",0,ROUND('Scoring Method'!$B$4*(101-H1118)/100,1))</x:f>
        <x:v>0</x:v>
      </x:c>
      <x:c r="S1118" s="37" t="n">
        <x:f>ROUND(IF(I1118="",0,7.5*MIN(1,LN(1+I1118)/LN(1+'Scoring Method'!$B$10)))+7.5*LN(1+J1118)/LN(1+'Scoring Method'!$B$9),1)</x:f>
        <x:v>5.9</x:v>
      </x:c>
      <x:c r="T1118" s="37" t="n">
        <x:f>SUM(K1118:O1118)</x:f>
        <x:v>2</x:v>
      </x:c>
      <x:c r="U1118" s="37" t="n">
        <x:f>ROUND(SUM(P1118:T1118),1)</x:f>
        <x:v>7.9</x:v>
      </x:c>
      <x:c r="V1118" s="32"/>
      <x:c r="W1118" s="32" t="str">
        <x:v>연도 등록</x:v>
      </x:c>
    </x:row>
    <x:row r="1119" ht="24" customHeight="1">
      <x:c r="A1119" s="32" t="n">
        <x:v>1115</x:v>
      </x:c>
      <x:c r="B1119" s="32" t="str">
        <x:v>Barrack-Room Ballads</x:v>
      </x:c>
      <x:c r="C1119" s="32" t="str">
        <x:v>러디어드 키플링(Rudyard Kipling)</x:v>
      </x:c>
      <x:c r="D1119" s="32" t="str">
        <x:v>시</x:v>
      </x:c>
      <x:c r="E1119" s="32" t="n">
        <x:v>1892</x:v>
      </x:c>
      <x:c r="F1119" s="32" t="n">
        <x:v>0</x:v>
      </x:c>
      <x:c r="G1119" s="32" t="n">
        <x:v>0</x:v>
      </x:c>
      <x:c r="H1119" s="32"/>
      <x:c r="I1119" s="32" t="n">
        <x:f>IF(E1119="","",MAX(0,'Scoring Method'!$B$11-E1119-IF(E1119&lt;0,1,0)))</x:f>
        <x:v>134</x:v>
      </x:c>
      <x:c r="J1119" s="32" t="n">
        <x:v>0</x:v>
      </x:c>
      <x:c r="K1119" s="32" t="n">
        <x:v>1</x:v>
      </x:c>
      <x:c r="L1119" s="32" t="n">
        <x:v>1</x:v>
      </x:c>
      <x:c r="M1119" s="32" t="n">
        <x:v>0</x:v>
      </x:c>
      <x:c r="N1119" s="32" t="n">
        <x:v>0</x:v>
      </x:c>
      <x:c r="O1119" s="32" t="n">
        <x:v>0</x:v>
      </x:c>
      <x:c r="P1119" s="37" t="n">
        <x:f>ROUND('Scoring Method'!$B$2*F1119/10,1)</x:f>
        <x:v>0</x:v>
      </x:c>
      <x:c r="Q1119" s="37" t="n">
        <x:f>ROUND(MIN('Scoring Method'!$B$3,10*G1119),1)</x:f>
        <x:v>0</x:v>
      </x:c>
      <x:c r="R1119" s="37" t="n">
        <x:f>IF(H1119="",0,ROUND('Scoring Method'!$B$4*(101-H1119)/100,1))</x:f>
        <x:v>0</x:v>
      </x:c>
      <x:c r="S1119" s="37" t="n">
        <x:f>ROUND(IF(I1119="",0,7.5*MIN(1,LN(1+I1119)/LN(1+'Scoring Method'!$B$10)))+7.5*LN(1+J1119)/LN(1+'Scoring Method'!$B$9),1)</x:f>
        <x:v>5.9</x:v>
      </x:c>
      <x:c r="T1119" s="37" t="n">
        <x:f>SUM(K1119:O1119)</x:f>
        <x:v>2</x:v>
      </x:c>
      <x:c r="U1119" s="37" t="n">
        <x:f>ROUND(SUM(P1119:T1119),1)</x:f>
        <x:v>7.9</x:v>
      </x:c>
      <x:c r="V1119" s="32"/>
      <x:c r="W1119" s="32" t="str">
        <x:v>연도 등록</x:v>
      </x:c>
    </x:row>
    <x:row r="1120" ht="24" customHeight="1">
      <x:c r="A1120" s="32" t="n">
        <x:v>1116</x:v>
      </x:c>
      <x:c r="B1120" s="32" t="str">
        <x:v>If—</x:v>
      </x:c>
      <x:c r="C1120" s="32" t="str">
        <x:v>러디어드 키플링(Rudyard Kipling)</x:v>
      </x:c>
      <x:c r="D1120" s="32" t="str">
        <x:v>기타</x:v>
      </x:c>
      <x:c r="E1120" s="32" t="n">
        <x:v>1910</x:v>
      </x:c>
      <x:c r="F1120" s="32" t="n">
        <x:v>0</x:v>
      </x:c>
      <x:c r="G1120" s="32" t="n">
        <x:v>0</x:v>
      </x:c>
      <x:c r="H1120" s="32"/>
      <x:c r="I1120" s="32" t="n">
        <x:f>IF(E1120="","",MAX(0,'Scoring Method'!$B$11-E1120-IF(E1120&lt;0,1,0)))</x:f>
        <x:v>116</x:v>
      </x:c>
      <x:c r="J1120" s="32" t="n">
        <x:v>0</x:v>
      </x:c>
      <x:c r="K1120" s="32" t="n">
        <x:v>1</x:v>
      </x:c>
      <x:c r="L1120" s="32" t="n">
        <x:v>1</x:v>
      </x:c>
      <x:c r="M1120" s="32" t="n">
        <x:v>0</x:v>
      </x:c>
      <x:c r="N1120" s="32" t="n">
        <x:v>0</x:v>
      </x:c>
      <x:c r="O1120" s="32" t="n">
        <x:v>0</x:v>
      </x:c>
      <x:c r="P1120" s="37" t="n">
        <x:f>ROUND('Scoring Method'!$B$2*F1120/10,1)</x:f>
        <x:v>0</x:v>
      </x:c>
      <x:c r="Q1120" s="37" t="n">
        <x:f>ROUND(MIN('Scoring Method'!$B$3,10*G1120),1)</x:f>
        <x:v>0</x:v>
      </x:c>
      <x:c r="R1120" s="37" t="n">
        <x:f>IF(H1120="",0,ROUND('Scoring Method'!$B$4*(101-H1120)/100,1))</x:f>
        <x:v>0</x:v>
      </x:c>
      <x:c r="S1120" s="37" t="n">
        <x:f>ROUND(IF(I1120="",0,7.5*MIN(1,LN(1+I1120)/LN(1+'Scoring Method'!$B$10)))+7.5*LN(1+J1120)/LN(1+'Scoring Method'!$B$9),1)</x:f>
        <x:v>5.7</x:v>
      </x:c>
      <x:c r="T1120" s="37" t="n">
        <x:f>SUM(K1120:O1120)</x:f>
        <x:v>2</x:v>
      </x:c>
      <x:c r="U1120" s="37" t="n">
        <x:f>ROUND(SUM(P1120:T1120),1)</x:f>
        <x:v>7.7</x:v>
      </x:c>
      <x:c r="V1120" s="32"/>
      <x:c r="W1120" s="32" t="str">
        <x:v>연도 등록</x:v>
      </x:c>
    </x:row>
    <x:row r="1121" ht="24" customHeight="1">
      <x:c r="A1121" s="32" t="n">
        <x:v>1117</x:v>
      </x:c>
      <x:c r="B1121" s="32" t="str">
        <x:v>The Meaning and Value of Life</x:v>
      </x:c>
      <x:c r="C1121" s="32" t="str">
        <x:v>루돌프 오이켄(Rudolf Eucken)</x:v>
      </x:c>
      <x:c r="D1121" s="32" t="str">
        <x:v>철학</x:v>
      </x:c>
      <x:c r="E1121" s="32" t="n">
        <x:v>1908</x:v>
      </x:c>
      <x:c r="F1121" s="32" t="n">
        <x:v>0</x:v>
      </x:c>
      <x:c r="G1121" s="32" t="n">
        <x:v>0</x:v>
      </x:c>
      <x:c r="H1121" s="32"/>
      <x:c r="I1121" s="32" t="n">
        <x:f>IF(E1121="","",MAX(0,'Scoring Method'!$B$11-E1121-IF(E1121&lt;0,1,0)))</x:f>
        <x:v>118</x:v>
      </x:c>
      <x:c r="J1121" s="32" t="n">
        <x:v>0</x:v>
      </x:c>
      <x:c r="K1121" s="32" t="n">
        <x:v>1</x:v>
      </x:c>
      <x:c r="L1121" s="32" t="n">
        <x:v>1</x:v>
      </x:c>
      <x:c r="M1121" s="32" t="n">
        <x:v>0</x:v>
      </x:c>
      <x:c r="N1121" s="32" t="n">
        <x:v>0</x:v>
      </x:c>
      <x:c r="O1121" s="32" t="n">
        <x:v>0</x:v>
      </x:c>
      <x:c r="P1121" s="37" t="n">
        <x:f>ROUND('Scoring Method'!$B$2*F1121/10,1)</x:f>
        <x:v>0</x:v>
      </x:c>
      <x:c r="Q1121" s="37" t="n">
        <x:f>ROUND(MIN('Scoring Method'!$B$3,10*G1121),1)</x:f>
        <x:v>0</x:v>
      </x:c>
      <x:c r="R1121" s="37" t="n">
        <x:f>IF(H1121="",0,ROUND('Scoring Method'!$B$4*(101-H1121)/100,1))</x:f>
        <x:v>0</x:v>
      </x:c>
      <x:c r="S1121" s="37" t="n">
        <x:f>ROUND(IF(I1121="",0,7.5*MIN(1,LN(1+I1121)/LN(1+'Scoring Method'!$B$10)))+7.5*LN(1+J1121)/LN(1+'Scoring Method'!$B$9),1)</x:f>
        <x:v>5.8</x:v>
      </x:c>
      <x:c r="T1121" s="37" t="n">
        <x:f>SUM(K1121:O1121)</x:f>
        <x:v>2</x:v>
      </x:c>
      <x:c r="U1121" s="37" t="n">
        <x:f>ROUND(SUM(P1121:T1121),1)</x:f>
        <x:v>7.8</x:v>
      </x:c>
      <x:c r="V1121" s="32"/>
      <x:c r="W1121" s="32" t="str">
        <x:v>연도 등록</x:v>
      </x:c>
    </x:row>
    <x:row r="1122" ht="24" customHeight="1">
      <x:c r="A1122" s="32" t="n">
        <x:v>1118</x:v>
      </x:c>
      <x:c r="B1122" s="32" t="str">
        <x:v>Life's Basis and Life's Ideal</x:v>
      </x:c>
      <x:c r="C1122" s="32" t="str">
        <x:v>루돌프 오이켄(Rudolf Eucken)</x:v>
      </x:c>
      <x:c r="D1122" s="32" t="str">
        <x:v>철학</x:v>
      </x:c>
      <x:c r="E1122" s="32" t="n">
        <x:v>1907</x:v>
      </x:c>
      <x:c r="F1122" s="32" t="n">
        <x:v>0</x:v>
      </x:c>
      <x:c r="G1122" s="32" t="n">
        <x:v>0</x:v>
      </x:c>
      <x:c r="H1122" s="32"/>
      <x:c r="I1122" s="32" t="n">
        <x:f>IF(E1122="","",MAX(0,'Scoring Method'!$B$11-E1122-IF(E1122&lt;0,1,0)))</x:f>
        <x:v>119</x:v>
      </x:c>
      <x:c r="J1122" s="32" t="n">
        <x:v>0</x:v>
      </x:c>
      <x:c r="K1122" s="32" t="n">
        <x:v>1</x:v>
      </x:c>
      <x:c r="L1122" s="32" t="n">
        <x:v>1</x:v>
      </x:c>
      <x:c r="M1122" s="32" t="n">
        <x:v>0</x:v>
      </x:c>
      <x:c r="N1122" s="32" t="n">
        <x:v>0</x:v>
      </x:c>
      <x:c r="O1122" s="32" t="n">
        <x:v>0</x:v>
      </x:c>
      <x:c r="P1122" s="37" t="n">
        <x:f>ROUND('Scoring Method'!$B$2*F1122/10,1)</x:f>
        <x:v>0</x:v>
      </x:c>
      <x:c r="Q1122" s="37" t="n">
        <x:f>ROUND(MIN('Scoring Method'!$B$3,10*G1122),1)</x:f>
        <x:v>0</x:v>
      </x:c>
      <x:c r="R1122" s="37" t="n">
        <x:f>IF(H1122="",0,ROUND('Scoring Method'!$B$4*(101-H1122)/100,1))</x:f>
        <x:v>0</x:v>
      </x:c>
      <x:c r="S1122" s="37" t="n">
        <x:f>ROUND(IF(I1122="",0,7.5*MIN(1,LN(1+I1122)/LN(1+'Scoring Method'!$B$10)))+7.5*LN(1+J1122)/LN(1+'Scoring Method'!$B$9),1)</x:f>
        <x:v>5.8</x:v>
      </x:c>
      <x:c r="T1122" s="37" t="n">
        <x:f>SUM(K1122:O1122)</x:f>
        <x:v>2</x:v>
      </x:c>
      <x:c r="U1122" s="37" t="n">
        <x:f>ROUND(SUM(P1122:T1122),1)</x:f>
        <x:v>7.8</x:v>
      </x:c>
      <x:c r="V1122" s="32"/>
      <x:c r="W1122" s="32" t="str">
        <x:v>연도 등록</x:v>
      </x:c>
    </x:row>
    <x:row r="1123" ht="24" customHeight="1">
      <x:c r="A1123" s="32" t="n">
        <x:v>1119</x:v>
      </x:c>
      <x:c r="B1123" s="32" t="str">
        <x:v>Main Currents of Modern Thought</x:v>
      </x:c>
      <x:c r="C1123" s="32" t="str">
        <x:v>루돌프 오이켄(Rudolf Eucken)</x:v>
      </x:c>
      <x:c r="D1123" s="32" t="str">
        <x:v>철학</x:v>
      </x:c>
      <x:c r="E1123" s="32" t="n">
        <x:v>1878</x:v>
      </x:c>
      <x:c r="F1123" s="32" t="n">
        <x:v>0</x:v>
      </x:c>
      <x:c r="G1123" s="32" t="n">
        <x:v>0</x:v>
      </x:c>
      <x:c r="H1123" s="32"/>
      <x:c r="I1123" s="32" t="n">
        <x:f>IF(E1123="","",MAX(0,'Scoring Method'!$B$11-E1123-IF(E1123&lt;0,1,0)))</x:f>
        <x:v>148</x:v>
      </x:c>
      <x:c r="J1123" s="32" t="n">
        <x:v>0</x:v>
      </x:c>
      <x:c r="K1123" s="32" t="n">
        <x:v>1</x:v>
      </x:c>
      <x:c r="L1123" s="32" t="n">
        <x:v>1</x:v>
      </x:c>
      <x:c r="M1123" s="32" t="n">
        <x:v>0</x:v>
      </x:c>
      <x:c r="N1123" s="32" t="n">
        <x:v>0</x:v>
      </x:c>
      <x:c r="O1123" s="32" t="n">
        <x:v>0</x:v>
      </x:c>
      <x:c r="P1123" s="37" t="n">
        <x:f>ROUND('Scoring Method'!$B$2*F1123/10,1)</x:f>
        <x:v>0</x:v>
      </x:c>
      <x:c r="Q1123" s="37" t="n">
        <x:f>ROUND(MIN('Scoring Method'!$B$3,10*G1123),1)</x:f>
        <x:v>0</x:v>
      </x:c>
      <x:c r="R1123" s="37" t="n">
        <x:f>IF(H1123="",0,ROUND('Scoring Method'!$B$4*(101-H1123)/100,1))</x:f>
        <x:v>0</x:v>
      </x:c>
      <x:c r="S1123" s="37" t="n">
        <x:f>ROUND(IF(I1123="",0,7.5*MIN(1,LN(1+I1123)/LN(1+'Scoring Method'!$B$10)))+7.5*LN(1+J1123)/LN(1+'Scoring Method'!$B$9),1)</x:f>
        <x:v>6</x:v>
      </x:c>
      <x:c r="T1123" s="37" t="n">
        <x:f>SUM(K1123:O1123)</x:f>
        <x:v>2</x:v>
      </x:c>
      <x:c r="U1123" s="37" t="n">
        <x:f>ROUND(SUM(P1123:T1123),1)</x:f>
        <x:v>8</x:v>
      </x:c>
      <x:c r="V1123" s="32"/>
      <x:c r="W1123" s="32" t="str">
        <x:v>연도 등록</x:v>
      </x:c>
    </x:row>
    <x:row r="1124" ht="24" customHeight="1">
      <x:c r="A1124" s="32" t="n">
        <x:v>1120</x:v>
      </x:c>
      <x:c r="B1124" s="32" t="str">
        <x:v>The Problem of Human Life as Viewed by the Great Thinkers</x:v>
      </x:c>
      <x:c r="C1124" s="32" t="str">
        <x:v>루돌프 오이켄(Rudolf Eucken)</x:v>
      </x:c>
      <x:c r="D1124" s="32" t="str">
        <x:v>기타</x:v>
      </x:c>
      <x:c r="E1124" s="32" t="n">
        <x:v>1890</x:v>
      </x:c>
      <x:c r="F1124" s="32" t="n">
        <x:v>0</x:v>
      </x:c>
      <x:c r="G1124" s="32" t="n">
        <x:v>0</x:v>
      </x:c>
      <x:c r="H1124" s="32"/>
      <x:c r="I1124" s="32" t="n">
        <x:f>IF(E1124="","",MAX(0,'Scoring Method'!$B$11-E1124-IF(E1124&lt;0,1,0)))</x:f>
        <x:v>136</x:v>
      </x:c>
      <x:c r="J1124" s="32" t="n">
        <x:v>0</x:v>
      </x:c>
      <x:c r="K1124" s="32" t="n">
        <x:v>1</x:v>
      </x:c>
      <x:c r="L1124" s="32" t="n">
        <x:v>1</x:v>
      </x:c>
      <x:c r="M1124" s="32" t="n">
        <x:v>0</x:v>
      </x:c>
      <x:c r="N1124" s="32" t="n">
        <x:v>0</x:v>
      </x:c>
      <x:c r="O1124" s="32" t="n">
        <x:v>0</x:v>
      </x:c>
      <x:c r="P1124" s="37" t="n">
        <x:f>ROUND('Scoring Method'!$B$2*F1124/10,1)</x:f>
        <x:v>0</x:v>
      </x:c>
      <x:c r="Q1124" s="37" t="n">
        <x:f>ROUND(MIN('Scoring Method'!$B$3,10*G1124),1)</x:f>
        <x:v>0</x:v>
      </x:c>
      <x:c r="R1124" s="37" t="n">
        <x:f>IF(H1124="",0,ROUND('Scoring Method'!$B$4*(101-H1124)/100,1))</x:f>
        <x:v>0</x:v>
      </x:c>
      <x:c r="S1124" s="37" t="n">
        <x:f>ROUND(IF(I1124="",0,7.5*MIN(1,LN(1+I1124)/LN(1+'Scoring Method'!$B$10)))+7.5*LN(1+J1124)/LN(1+'Scoring Method'!$B$9),1)</x:f>
        <x:v>5.9</x:v>
      </x:c>
      <x:c r="T1124" s="37" t="n">
        <x:f>SUM(K1124:O1124)</x:f>
        <x:v>2</x:v>
      </x:c>
      <x:c r="U1124" s="37" t="n">
        <x:f>ROUND(SUM(P1124:T1124),1)</x:f>
        <x:v>7.9</x:v>
      </x:c>
      <x:c r="V1124" s="32"/>
      <x:c r="W1124" s="32" t="str">
        <x:v>연도 등록</x:v>
      </x:c>
    </x:row>
    <x:row r="1125" ht="24" customHeight="1">
      <x:c r="A1125" s="32" t="n">
        <x:v>1121</x:v>
      </x:c>
      <x:c r="B1125" s="32" t="str">
        <x:v>예스타 베를링 이야기(Gösta Berling's Saga)</x:v>
      </x:c>
      <x:c r="C1125" s="32" t="str">
        <x:v>셀마 라게를뢰프(Selma Lagerlöf)</x:v>
      </x:c>
      <x:c r="D1125" s="32" t="str">
        <x:v>소설·단편소설</x:v>
      </x:c>
      <x:c r="E1125" s="32" t="n">
        <x:v>1891</x:v>
      </x:c>
      <x:c r="F1125" s="32" t="n">
        <x:v>0</x:v>
      </x:c>
      <x:c r="G1125" s="32" t="n">
        <x:v>0</x:v>
      </x:c>
      <x:c r="H1125" s="32"/>
      <x:c r="I1125" s="32" t="n">
        <x:f>IF(E1125="","",MAX(0,'Scoring Method'!$B$11-E1125-IF(E1125&lt;0,1,0)))</x:f>
        <x:v>135</x:v>
      </x:c>
      <x:c r="J1125" s="32" t="n">
        <x:v>0</x:v>
      </x:c>
      <x:c r="K1125" s="32" t="n">
        <x:v>1</x:v>
      </x:c>
      <x:c r="L1125" s="32" t="n">
        <x:v>1</x:v>
      </x:c>
      <x:c r="M1125" s="32" t="n">
        <x:v>0</x:v>
      </x:c>
      <x:c r="N1125" s="32" t="n">
        <x:v>0</x:v>
      </x:c>
      <x:c r="O1125" s="32" t="n">
        <x:v>0</x:v>
      </x:c>
      <x:c r="P1125" s="37" t="n">
        <x:f>ROUND('Scoring Method'!$B$2*F1125/10,1)</x:f>
        <x:v>0</x:v>
      </x:c>
      <x:c r="Q1125" s="37" t="n">
        <x:f>ROUND(MIN('Scoring Method'!$B$3,10*G1125),1)</x:f>
        <x:v>0</x:v>
      </x:c>
      <x:c r="R1125" s="37" t="n">
        <x:f>IF(H1125="",0,ROUND('Scoring Method'!$B$4*(101-H1125)/100,1))</x:f>
        <x:v>0</x:v>
      </x:c>
      <x:c r="S1125" s="37" t="n">
        <x:f>ROUND(IF(I1125="",0,7.5*MIN(1,LN(1+I1125)/LN(1+'Scoring Method'!$B$10)))+7.5*LN(1+J1125)/LN(1+'Scoring Method'!$B$9),1)</x:f>
        <x:v>5.9</x:v>
      </x:c>
      <x:c r="T1125" s="37" t="n">
        <x:f>SUM(K1125:O1125)</x:f>
        <x:v>2</x:v>
      </x:c>
      <x:c r="U1125" s="37" t="n">
        <x:f>ROUND(SUM(P1125:T1125),1)</x:f>
        <x:v>7.9</x:v>
      </x:c>
      <x:c r="V1125" s="32"/>
      <x:c r="W1125" s="32" t="str">
        <x:v>연도 등록</x:v>
      </x:c>
    </x:row>
    <x:row r="1126" ht="24" customHeight="1">
      <x:c r="A1126" s="32" t="n">
        <x:v>1122</x:v>
      </x:c>
      <x:c r="B1126" s="32" t="str">
        <x:v>닐스의 신기한 여행(The Wonderful Adventures of Nils)</x:v>
      </x:c>
      <x:c r="C1126" s="32" t="str">
        <x:v>셀마 라게를뢰프(Selma Lagerlöf)</x:v>
      </x:c>
      <x:c r="D1126" s="32" t="str">
        <x:v>소설·단편소설</x:v>
      </x:c>
      <x:c r="E1126" s="32" t="n">
        <x:v>1906</x:v>
      </x:c>
      <x:c r="F1126" s="32" t="n">
        <x:v>0</x:v>
      </x:c>
      <x:c r="G1126" s="32" t="n">
        <x:v>0</x:v>
      </x:c>
      <x:c r="H1126" s="32"/>
      <x:c r="I1126" s="32" t="n">
        <x:f>IF(E1126="","",MAX(0,'Scoring Method'!$B$11-E1126-IF(E1126&lt;0,1,0)))</x:f>
        <x:v>120</x:v>
      </x:c>
      <x:c r="J1126" s="32" t="n">
        <x:v>0</x:v>
      </x:c>
      <x:c r="K1126" s="32" t="n">
        <x:v>1</x:v>
      </x:c>
      <x:c r="L1126" s="32" t="n">
        <x:v>1</x:v>
      </x:c>
      <x:c r="M1126" s="32" t="n">
        <x:v>0</x:v>
      </x:c>
      <x:c r="N1126" s="32" t="n">
        <x:v>0</x:v>
      </x:c>
      <x:c r="O1126" s="32" t="n">
        <x:v>0</x:v>
      </x:c>
      <x:c r="P1126" s="37" t="n">
        <x:f>ROUND('Scoring Method'!$B$2*F1126/10,1)</x:f>
        <x:v>0</x:v>
      </x:c>
      <x:c r="Q1126" s="37" t="n">
        <x:f>ROUND(MIN('Scoring Method'!$B$3,10*G1126),1)</x:f>
        <x:v>0</x:v>
      </x:c>
      <x:c r="R1126" s="37" t="n">
        <x:f>IF(H1126="",0,ROUND('Scoring Method'!$B$4*(101-H1126)/100,1))</x:f>
        <x:v>0</x:v>
      </x:c>
      <x:c r="S1126" s="37" t="n">
        <x:f>ROUND(IF(I1126="",0,7.5*MIN(1,LN(1+I1126)/LN(1+'Scoring Method'!$B$10)))+7.5*LN(1+J1126)/LN(1+'Scoring Method'!$B$9),1)</x:f>
        <x:v>5.8</x:v>
      </x:c>
      <x:c r="T1126" s="37" t="n">
        <x:f>SUM(K1126:O1126)</x:f>
        <x:v>2</x:v>
      </x:c>
      <x:c r="U1126" s="37" t="n">
        <x:f>ROUND(SUM(P1126:T1126),1)</x:f>
        <x:v>7.8</x:v>
      </x:c>
      <x:c r="V1126" s="32"/>
      <x:c r="W1126" s="32" t="str">
        <x:v>연도 등록</x:v>
      </x:c>
    </x:row>
    <x:row r="1127" ht="24" customHeight="1">
      <x:c r="A1127" s="32" t="n">
        <x:v>1123</x:v>
      </x:c>
      <x:c r="B1127" s="32" t="str">
        <x:v>Jerusalem</x:v>
      </x:c>
      <x:c r="C1127" s="32" t="str">
        <x:v>셀마 라게를뢰프(Selma Lagerlöf)</x:v>
      </x:c>
      <x:c r="D1127" s="32" t="str">
        <x:v>소설·단편소설</x:v>
      </x:c>
      <x:c r="E1127" s="32" t="n">
        <x:v>1901</x:v>
      </x:c>
      <x:c r="F1127" s="32" t="n">
        <x:v>0</x:v>
      </x:c>
      <x:c r="G1127" s="32" t="n">
        <x:v>0</x:v>
      </x:c>
      <x:c r="H1127" s="32"/>
      <x:c r="I1127" s="32" t="n">
        <x:f>IF(E1127="","",MAX(0,'Scoring Method'!$B$11-E1127-IF(E1127&lt;0,1,0)))</x:f>
        <x:v>125</x:v>
      </x:c>
      <x:c r="J1127" s="32" t="n">
        <x:v>0</x:v>
      </x:c>
      <x:c r="K1127" s="32" t="n">
        <x:v>1</x:v>
      </x:c>
      <x:c r="L1127" s="32" t="n">
        <x:v>1</x:v>
      </x:c>
      <x:c r="M1127" s="32" t="n">
        <x:v>0</x:v>
      </x:c>
      <x:c r="N1127" s="32" t="n">
        <x:v>0</x:v>
      </x:c>
      <x:c r="O1127" s="32" t="n">
        <x:v>0</x:v>
      </x:c>
      <x:c r="P1127" s="37" t="n">
        <x:f>ROUND('Scoring Method'!$B$2*F1127/10,1)</x:f>
        <x:v>0</x:v>
      </x:c>
      <x:c r="Q1127" s="37" t="n">
        <x:f>ROUND(MIN('Scoring Method'!$B$3,10*G1127),1)</x:f>
        <x:v>0</x:v>
      </x:c>
      <x:c r="R1127" s="37" t="n">
        <x:f>IF(H1127="",0,ROUND('Scoring Method'!$B$4*(101-H1127)/100,1))</x:f>
        <x:v>0</x:v>
      </x:c>
      <x:c r="S1127" s="37" t="n">
        <x:f>ROUND(IF(I1127="",0,7.5*MIN(1,LN(1+I1127)/LN(1+'Scoring Method'!$B$10)))+7.5*LN(1+J1127)/LN(1+'Scoring Method'!$B$9),1)</x:f>
        <x:v>5.8</x:v>
      </x:c>
      <x:c r="T1127" s="37" t="n">
        <x:f>SUM(K1127:O1127)</x:f>
        <x:v>2</x:v>
      </x:c>
      <x:c r="U1127" s="37" t="n">
        <x:f>ROUND(SUM(P1127:T1127),1)</x:f>
        <x:v>7.8</x:v>
      </x:c>
      <x:c r="V1127" s="32"/>
      <x:c r="W1127" s="32" t="str">
        <x:v>연도 등록</x:v>
      </x:c>
    </x:row>
    <x:row r="1128" ht="24" customHeight="1">
      <x:c r="A1128" s="32" t="n">
        <x:v>1124</x:v>
      </x:c>
      <x:c r="B1128" s="32" t="str">
        <x:v>The Emperor of Portugallia</x:v>
      </x:c>
      <x:c r="C1128" s="32" t="str">
        <x:v>셀마 라게를뢰프(Selma Lagerlöf)</x:v>
      </x:c>
      <x:c r="D1128" s="32" t="str">
        <x:v>소설·단편소설</x:v>
      </x:c>
      <x:c r="E1128" s="32" t="n">
        <x:v>1914</x:v>
      </x:c>
      <x:c r="F1128" s="32" t="n">
        <x:v>0</x:v>
      </x:c>
      <x:c r="G1128" s="32" t="n">
        <x:v>0</x:v>
      </x:c>
      <x:c r="H1128" s="32"/>
      <x:c r="I1128" s="32" t="n">
        <x:f>IF(E1128="","",MAX(0,'Scoring Method'!$B$11-E1128-IF(E1128&lt;0,1,0)))</x:f>
        <x:v>112</x:v>
      </x:c>
      <x:c r="J1128" s="32" t="n">
        <x:v>0</x:v>
      </x:c>
      <x:c r="K1128" s="32" t="n">
        <x:v>1</x:v>
      </x:c>
      <x:c r="L1128" s="32" t="n">
        <x:v>1</x:v>
      </x:c>
      <x:c r="M1128" s="32" t="n">
        <x:v>0</x:v>
      </x:c>
      <x:c r="N1128" s="32" t="n">
        <x:v>0</x:v>
      </x:c>
      <x:c r="O1128" s="32" t="n">
        <x:v>0</x:v>
      </x:c>
      <x:c r="P1128" s="37" t="n">
        <x:f>ROUND('Scoring Method'!$B$2*F1128/10,1)</x:f>
        <x:v>0</x:v>
      </x:c>
      <x:c r="Q1128" s="37" t="n">
        <x:f>ROUND(MIN('Scoring Method'!$B$3,10*G1128),1)</x:f>
        <x:v>0</x:v>
      </x:c>
      <x:c r="R1128" s="37" t="n">
        <x:f>IF(H1128="",0,ROUND('Scoring Method'!$B$4*(101-H1128)/100,1))</x:f>
        <x:v>0</x:v>
      </x:c>
      <x:c r="S1128" s="37" t="n">
        <x:f>ROUND(IF(I1128="",0,7.5*MIN(1,LN(1+I1128)/LN(1+'Scoring Method'!$B$10)))+7.5*LN(1+J1128)/LN(1+'Scoring Method'!$B$9),1)</x:f>
        <x:v>5.7</x:v>
      </x:c>
      <x:c r="T1128" s="37" t="n">
        <x:f>SUM(K1128:O1128)</x:f>
        <x:v>2</x:v>
      </x:c>
      <x:c r="U1128" s="37" t="n">
        <x:f>ROUND(SUM(P1128:T1128),1)</x:f>
        <x:v>7.7</x:v>
      </x:c>
      <x:c r="V1128" s="32"/>
      <x:c r="W1128" s="32" t="str">
        <x:v>연도 등록</x:v>
      </x:c>
    </x:row>
    <x:row r="1129" ht="24" customHeight="1">
      <x:c r="A1129" s="32" t="n">
        <x:v>1125</x:v>
      </x:c>
      <x:c r="B1129" s="32" t="str">
        <x:v>The Löwensköld Ring</x:v>
      </x:c>
      <x:c r="C1129" s="32" t="str">
        <x:v>셀마 라게를뢰프(Selma Lagerlöf)</x:v>
      </x:c>
      <x:c r="D1129" s="32" t="str">
        <x:v>소설·단편소설</x:v>
      </x:c>
      <x:c r="E1129" s="32" t="n">
        <x:v>1925</x:v>
      </x:c>
      <x:c r="F1129" s="32" t="n">
        <x:v>0</x:v>
      </x:c>
      <x:c r="G1129" s="32" t="n">
        <x:v>0</x:v>
      </x:c>
      <x:c r="H1129" s="32"/>
      <x:c r="I1129" s="32" t="n">
        <x:f>IF(E1129="","",MAX(0,'Scoring Method'!$B$11-E1129-IF(E1129&lt;0,1,0)))</x:f>
        <x:v>101</x:v>
      </x:c>
      <x:c r="J1129" s="32" t="n">
        <x:v>0</x:v>
      </x:c>
      <x:c r="K1129" s="32" t="n">
        <x:v>1</x:v>
      </x:c>
      <x:c r="L1129" s="32" t="n">
        <x:v>1</x:v>
      </x:c>
      <x:c r="M1129" s="32" t="n">
        <x:v>0</x:v>
      </x:c>
      <x:c r="N1129" s="32" t="n">
        <x:v>0</x:v>
      </x:c>
      <x:c r="O1129" s="32" t="n">
        <x:v>0</x:v>
      </x:c>
      <x:c r="P1129" s="37" t="n">
        <x:f>ROUND('Scoring Method'!$B$2*F1129/10,1)</x:f>
        <x:v>0</x:v>
      </x:c>
      <x:c r="Q1129" s="37" t="n">
        <x:f>ROUND(MIN('Scoring Method'!$B$3,10*G1129),1)</x:f>
        <x:v>0</x:v>
      </x:c>
      <x:c r="R1129" s="37" t="n">
        <x:f>IF(H1129="",0,ROUND('Scoring Method'!$B$4*(101-H1129)/100,1))</x:f>
        <x:v>0</x:v>
      </x:c>
      <x:c r="S1129" s="37" t="n">
        <x:f>ROUND(IF(I1129="",0,7.5*MIN(1,LN(1+I1129)/LN(1+'Scoring Method'!$B$10)))+7.5*LN(1+J1129)/LN(1+'Scoring Method'!$B$9),1)</x:f>
        <x:v>5.6</x:v>
      </x:c>
      <x:c r="T1129" s="37" t="n">
        <x:f>SUM(K1129:O1129)</x:f>
        <x:v>2</x:v>
      </x:c>
      <x:c r="U1129" s="37" t="n">
        <x:f>ROUND(SUM(P1129:T1129),1)</x:f>
        <x:v>7.6</x:v>
      </x:c>
      <x:c r="V1129" s="32"/>
      <x:c r="W1129" s="32" t="str">
        <x:v>연도 등록</x:v>
      </x:c>
    </x:row>
    <x:row r="1130" ht="24" customHeight="1">
      <x:c r="A1130" s="32" t="n">
        <x:v>1126</x:v>
      </x:c>
      <x:c r="B1130" s="32" t="str">
        <x:v>Mårbacka</x:v>
      </x:c>
      <x:c r="C1130" s="32" t="str">
        <x:v>셀마 라게를뢰프(Selma Lagerlöf)</x:v>
      </x:c>
      <x:c r="D1130" s="32" t="str">
        <x:v>에세이</x:v>
      </x:c>
      <x:c r="E1130" s="32" t="n">
        <x:v>1922</x:v>
      </x:c>
      <x:c r="F1130" s="32" t="n">
        <x:v>0</x:v>
      </x:c>
      <x:c r="G1130" s="32" t="n">
        <x:v>0</x:v>
      </x:c>
      <x:c r="H1130" s="32"/>
      <x:c r="I1130" s="32" t="n">
        <x:f>IF(E1130="","",MAX(0,'Scoring Method'!$B$11-E1130-IF(E1130&lt;0,1,0)))</x:f>
        <x:v>104</x:v>
      </x:c>
      <x:c r="J1130" s="32" t="n">
        <x:v>0</x:v>
      </x:c>
      <x:c r="K1130" s="32" t="n">
        <x:v>1</x:v>
      </x:c>
      <x:c r="L1130" s="32" t="n">
        <x:v>1</x:v>
      </x:c>
      <x:c r="M1130" s="32" t="n">
        <x:v>0</x:v>
      </x:c>
      <x:c r="N1130" s="32" t="n">
        <x:v>0</x:v>
      </x:c>
      <x:c r="O1130" s="32" t="n">
        <x:v>0</x:v>
      </x:c>
      <x:c r="P1130" s="37" t="n">
        <x:f>ROUND('Scoring Method'!$B$2*F1130/10,1)</x:f>
        <x:v>0</x:v>
      </x:c>
      <x:c r="Q1130" s="37" t="n">
        <x:f>ROUND(MIN('Scoring Method'!$B$3,10*G1130),1)</x:f>
        <x:v>0</x:v>
      </x:c>
      <x:c r="R1130" s="37" t="n">
        <x:f>IF(H1130="",0,ROUND('Scoring Method'!$B$4*(101-H1130)/100,1))</x:f>
        <x:v>0</x:v>
      </x:c>
      <x:c r="S1130" s="37" t="n">
        <x:f>ROUND(IF(I1130="",0,7.5*MIN(1,LN(1+I1130)/LN(1+'Scoring Method'!$B$10)))+7.5*LN(1+J1130)/LN(1+'Scoring Method'!$B$9),1)</x:f>
        <x:v>5.6</x:v>
      </x:c>
      <x:c r="T1130" s="37" t="n">
        <x:f>SUM(K1130:O1130)</x:f>
        <x:v>2</x:v>
      </x:c>
      <x:c r="U1130" s="37" t="n">
        <x:f>ROUND(SUM(P1130:T1130),1)</x:f>
        <x:v>7.6</x:v>
      </x:c>
      <x:c r="V1130" s="32"/>
      <x:c r="W1130" s="32" t="str">
        <x:v>연도 등록</x:v>
      </x:c>
    </x:row>
    <x:row r="1131" ht="24" customHeight="1">
      <x:c r="A1131" s="32" t="n">
        <x:v>1127</x:v>
      </x:c>
      <x:c r="B1131" s="32" t="str">
        <x:v>L'Arrabbiata</x:v>
      </x:c>
      <x:c r="C1131" s="32" t="str">
        <x:v>파울 하이제(Paul Heyse)</x:v>
      </x:c>
      <x:c r="D1131" s="32" t="str">
        <x:v>소설·단편소설</x:v>
      </x:c>
      <x:c r="E1131" s="32" t="n">
        <x:v>1855</x:v>
      </x:c>
      <x:c r="F1131" s="32" t="n">
        <x:v>0</x:v>
      </x:c>
      <x:c r="G1131" s="32" t="n">
        <x:v>0</x:v>
      </x:c>
      <x:c r="H1131" s="32"/>
      <x:c r="I1131" s="32" t="n">
        <x:f>IF(E1131="","",MAX(0,'Scoring Method'!$B$11-E1131-IF(E1131&lt;0,1,0)))</x:f>
        <x:v>171</x:v>
      </x:c>
      <x:c r="J1131" s="32" t="n">
        <x:v>0</x:v>
      </x:c>
      <x:c r="K1131" s="32" t="n">
        <x:v>1</x:v>
      </x:c>
      <x:c r="L1131" s="32" t="n">
        <x:v>1</x:v>
      </x:c>
      <x:c r="M1131" s="32" t="n">
        <x:v>0</x:v>
      </x:c>
      <x:c r="N1131" s="32" t="n">
        <x:v>0</x:v>
      </x:c>
      <x:c r="O1131" s="32" t="n">
        <x:v>0</x:v>
      </x:c>
      <x:c r="P1131" s="37" t="n">
        <x:f>ROUND('Scoring Method'!$B$2*F1131/10,1)</x:f>
        <x:v>0</x:v>
      </x:c>
      <x:c r="Q1131" s="37" t="n">
        <x:f>ROUND(MIN('Scoring Method'!$B$3,10*G1131),1)</x:f>
        <x:v>0</x:v>
      </x:c>
      <x:c r="R1131" s="37" t="n">
        <x:f>IF(H1131="",0,ROUND('Scoring Method'!$B$4*(101-H1131)/100,1))</x:f>
        <x:v>0</x:v>
      </x:c>
      <x:c r="S1131" s="37" t="n">
        <x:f>ROUND(IF(I1131="",0,7.5*MIN(1,LN(1+I1131)/LN(1+'Scoring Method'!$B$10)))+7.5*LN(1+J1131)/LN(1+'Scoring Method'!$B$9),1)</x:f>
        <x:v>6.2</x:v>
      </x:c>
      <x:c r="T1131" s="37" t="n">
        <x:f>SUM(K1131:O1131)</x:f>
        <x:v>2</x:v>
      </x:c>
      <x:c r="U1131" s="37" t="n">
        <x:f>ROUND(SUM(P1131:T1131),1)</x:f>
        <x:v>8.2</x:v>
      </x:c>
      <x:c r="V1131" s="32"/>
      <x:c r="W1131" s="32" t="str">
        <x:v>연도 등록</x:v>
      </x:c>
    </x:row>
    <x:row r="1132" ht="24" customHeight="1">
      <x:c r="A1132" s="32" t="n">
        <x:v>1128</x:v>
      </x:c>
      <x:c r="B1132" s="32" t="str">
        <x:v>Kinder der Welt</x:v>
      </x:c>
      <x:c r="C1132" s="32" t="str">
        <x:v>파울 하이제(Paul Heyse)</x:v>
      </x:c>
      <x:c r="D1132" s="32" t="str">
        <x:v>소설·단편소설</x:v>
      </x:c>
      <x:c r="E1132" s="32" t="n">
        <x:v>1873</x:v>
      </x:c>
      <x:c r="F1132" s="32" t="n">
        <x:v>0</x:v>
      </x:c>
      <x:c r="G1132" s="32" t="n">
        <x:v>0</x:v>
      </x:c>
      <x:c r="H1132" s="32"/>
      <x:c r="I1132" s="32" t="n">
        <x:f>IF(E1132="","",MAX(0,'Scoring Method'!$B$11-E1132-IF(E1132&lt;0,1,0)))</x:f>
        <x:v>153</x:v>
      </x:c>
      <x:c r="J1132" s="32" t="n">
        <x:v>0</x:v>
      </x:c>
      <x:c r="K1132" s="32" t="n">
        <x:v>1</x:v>
      </x:c>
      <x:c r="L1132" s="32" t="n">
        <x:v>1</x:v>
      </x:c>
      <x:c r="M1132" s="32" t="n">
        <x:v>0</x:v>
      </x:c>
      <x:c r="N1132" s="32" t="n">
        <x:v>0</x:v>
      </x:c>
      <x:c r="O1132" s="32" t="n">
        <x:v>0</x:v>
      </x:c>
      <x:c r="P1132" s="37" t="n">
        <x:f>ROUND('Scoring Method'!$B$2*F1132/10,1)</x:f>
        <x:v>0</x:v>
      </x:c>
      <x:c r="Q1132" s="37" t="n">
        <x:f>ROUND(MIN('Scoring Method'!$B$3,10*G1132),1)</x:f>
        <x:v>0</x:v>
      </x:c>
      <x:c r="R1132" s="37" t="n">
        <x:f>IF(H1132="",0,ROUND('Scoring Method'!$B$4*(101-H1132)/100,1))</x:f>
        <x:v>0</x:v>
      </x:c>
      <x:c r="S1132" s="37" t="n">
        <x:f>ROUND(IF(I1132="",0,7.5*MIN(1,LN(1+I1132)/LN(1+'Scoring Method'!$B$10)))+7.5*LN(1+J1132)/LN(1+'Scoring Method'!$B$9),1)</x:f>
        <x:v>6.1</x:v>
      </x:c>
      <x:c r="T1132" s="37" t="n">
        <x:f>SUM(K1132:O1132)</x:f>
        <x:v>2</x:v>
      </x:c>
      <x:c r="U1132" s="37" t="n">
        <x:f>ROUND(SUM(P1132:T1132),1)</x:f>
        <x:v>8.1</x:v>
      </x:c>
      <x:c r="V1132" s="32"/>
      <x:c r="W1132" s="32" t="str">
        <x:v>연도 등록</x:v>
      </x:c>
    </x:row>
    <x:row r="1133" ht="24" customHeight="1">
      <x:c r="A1133" s="32" t="n">
        <x:v>1129</x:v>
      </x:c>
      <x:c r="B1133" s="32" t="str">
        <x:v>Im Paradiese</x:v>
      </x:c>
      <x:c r="C1133" s="32" t="str">
        <x:v>파울 하이제(Paul Heyse)</x:v>
      </x:c>
      <x:c r="D1133" s="32" t="str">
        <x:v>소설·단편소설</x:v>
      </x:c>
      <x:c r="E1133" s="32" t="n">
        <x:v>1875</x:v>
      </x:c>
      <x:c r="F1133" s="32" t="n">
        <x:v>0</x:v>
      </x:c>
      <x:c r="G1133" s="32" t="n">
        <x:v>0</x:v>
      </x:c>
      <x:c r="H1133" s="32"/>
      <x:c r="I1133" s="32" t="n">
        <x:f>IF(E1133="","",MAX(0,'Scoring Method'!$B$11-E1133-IF(E1133&lt;0,1,0)))</x:f>
        <x:v>151</x:v>
      </x:c>
      <x:c r="J1133" s="32" t="n">
        <x:v>0</x:v>
      </x:c>
      <x:c r="K1133" s="32" t="n">
        <x:v>1</x:v>
      </x:c>
      <x:c r="L1133" s="32" t="n">
        <x:v>1</x:v>
      </x:c>
      <x:c r="M1133" s="32" t="n">
        <x:v>0</x:v>
      </x:c>
      <x:c r="N1133" s="32" t="n">
        <x:v>0</x:v>
      </x:c>
      <x:c r="O1133" s="32" t="n">
        <x:v>0</x:v>
      </x:c>
      <x:c r="P1133" s="37" t="n">
        <x:f>ROUND('Scoring Method'!$B$2*F1133/10,1)</x:f>
        <x:v>0</x:v>
      </x:c>
      <x:c r="Q1133" s="37" t="n">
        <x:f>ROUND(MIN('Scoring Method'!$B$3,10*G1133),1)</x:f>
        <x:v>0</x:v>
      </x:c>
      <x:c r="R1133" s="37" t="n">
        <x:f>IF(H1133="",0,ROUND('Scoring Method'!$B$4*(101-H1133)/100,1))</x:f>
        <x:v>0</x:v>
      </x:c>
      <x:c r="S1133" s="37" t="n">
        <x:f>ROUND(IF(I1133="",0,7.5*MIN(1,LN(1+I1133)/LN(1+'Scoring Method'!$B$10)))+7.5*LN(1+J1133)/LN(1+'Scoring Method'!$B$9),1)</x:f>
        <x:v>6.1</x:v>
      </x:c>
      <x:c r="T1133" s="37" t="n">
        <x:f>SUM(K1133:O1133)</x:f>
        <x:v>2</x:v>
      </x:c>
      <x:c r="U1133" s="37" t="n">
        <x:f>ROUND(SUM(P1133:T1133),1)</x:f>
        <x:v>8.1</x:v>
      </x:c>
      <x:c r="V1133" s="32"/>
      <x:c r="W1133" s="32" t="str">
        <x:v>연도 등록</x:v>
      </x:c>
    </x:row>
    <x:row r="1134" ht="24" customHeight="1">
      <x:c r="A1134" s="32" t="n">
        <x:v>1130</x:v>
      </x:c>
      <x:c r="B1134" s="32" t="str">
        <x:v>Andrea Delfin</x:v>
      </x:c>
      <x:c r="C1134" s="32" t="str">
        <x:v>파울 하이제(Paul Heyse)</x:v>
      </x:c>
      <x:c r="D1134" s="32" t="str">
        <x:v>소설·단편소설</x:v>
      </x:c>
      <x:c r="E1134" s="32" t="n">
        <x:v>1859</x:v>
      </x:c>
      <x:c r="F1134" s="32" t="n">
        <x:v>0</x:v>
      </x:c>
      <x:c r="G1134" s="32" t="n">
        <x:v>0</x:v>
      </x:c>
      <x:c r="H1134" s="32"/>
      <x:c r="I1134" s="32" t="n">
        <x:f>IF(E1134="","",MAX(0,'Scoring Method'!$B$11-E1134-IF(E1134&lt;0,1,0)))</x:f>
        <x:v>167</x:v>
      </x:c>
      <x:c r="J1134" s="32" t="n">
        <x:v>0</x:v>
      </x:c>
      <x:c r="K1134" s="32" t="n">
        <x:v>1</x:v>
      </x:c>
      <x:c r="L1134" s="32" t="n">
        <x:v>1</x:v>
      </x:c>
      <x:c r="M1134" s="32" t="n">
        <x:v>0</x:v>
      </x:c>
      <x:c r="N1134" s="32" t="n">
        <x:v>0</x:v>
      </x:c>
      <x:c r="O1134" s="32" t="n">
        <x:v>0</x:v>
      </x:c>
      <x:c r="P1134" s="37" t="n">
        <x:f>ROUND('Scoring Method'!$B$2*F1134/10,1)</x:f>
        <x:v>0</x:v>
      </x:c>
      <x:c r="Q1134" s="37" t="n">
        <x:f>ROUND(MIN('Scoring Method'!$B$3,10*G1134),1)</x:f>
        <x:v>0</x:v>
      </x:c>
      <x:c r="R1134" s="37" t="n">
        <x:f>IF(H1134="",0,ROUND('Scoring Method'!$B$4*(101-H1134)/100,1))</x:f>
        <x:v>0</x:v>
      </x:c>
      <x:c r="S1134" s="37" t="n">
        <x:f>ROUND(IF(I1134="",0,7.5*MIN(1,LN(1+I1134)/LN(1+'Scoring Method'!$B$10)))+7.5*LN(1+J1134)/LN(1+'Scoring Method'!$B$9),1)</x:f>
        <x:v>6.2</x:v>
      </x:c>
      <x:c r="T1134" s="37" t="n">
        <x:f>SUM(K1134:O1134)</x:f>
        <x:v>2</x:v>
      </x:c>
      <x:c r="U1134" s="37" t="n">
        <x:f>ROUND(SUM(P1134:T1134),1)</x:f>
        <x:v>8.2</x:v>
      </x:c>
      <x:c r="V1134" s="32"/>
      <x:c r="W1134" s="32" t="str">
        <x:v>연도 등록</x:v>
      </x:c>
    </x:row>
    <x:row r="1135" ht="24" customHeight="1">
      <x:c r="A1135" s="32" t="n">
        <x:v>1131</x:v>
      </x:c>
      <x:c r="B1135" s="32" t="str">
        <x:v>Mary of Magdala</x:v>
      </x:c>
      <x:c r="C1135" s="32" t="str">
        <x:v>파울 하이제(Paul Heyse)</x:v>
      </x:c>
      <x:c r="D1135" s="32" t="str">
        <x:v>희곡</x:v>
      </x:c>
      <x:c r="E1135" s="32" t="n">
        <x:v>1899</x:v>
      </x:c>
      <x:c r="F1135" s="32" t="n">
        <x:v>0</x:v>
      </x:c>
      <x:c r="G1135" s="32" t="n">
        <x:v>0</x:v>
      </x:c>
      <x:c r="H1135" s="32"/>
      <x:c r="I1135" s="32" t="n">
        <x:f>IF(E1135="","",MAX(0,'Scoring Method'!$B$11-E1135-IF(E1135&lt;0,1,0)))</x:f>
        <x:v>127</x:v>
      </x:c>
      <x:c r="J1135" s="32" t="n">
        <x:v>0</x:v>
      </x:c>
      <x:c r="K1135" s="32" t="n">
        <x:v>1</x:v>
      </x:c>
      <x:c r="L1135" s="32" t="n">
        <x:v>1</x:v>
      </x:c>
      <x:c r="M1135" s="32" t="n">
        <x:v>0</x:v>
      </x:c>
      <x:c r="N1135" s="32" t="n">
        <x:v>0</x:v>
      </x:c>
      <x:c r="O1135" s="32" t="n">
        <x:v>0</x:v>
      </x:c>
      <x:c r="P1135" s="37" t="n">
        <x:f>ROUND('Scoring Method'!$B$2*F1135/10,1)</x:f>
        <x:v>0</x:v>
      </x:c>
      <x:c r="Q1135" s="37" t="n">
        <x:f>ROUND(MIN('Scoring Method'!$B$3,10*G1135),1)</x:f>
        <x:v>0</x:v>
      </x:c>
      <x:c r="R1135" s="37" t="n">
        <x:f>IF(H1135="",0,ROUND('Scoring Method'!$B$4*(101-H1135)/100,1))</x:f>
        <x:v>0</x:v>
      </x:c>
      <x:c r="S1135" s="37" t="n">
        <x:f>ROUND(IF(I1135="",0,7.5*MIN(1,LN(1+I1135)/LN(1+'Scoring Method'!$B$10)))+7.5*LN(1+J1135)/LN(1+'Scoring Method'!$B$9),1)</x:f>
        <x:v>5.9</x:v>
      </x:c>
      <x:c r="T1135" s="37" t="n">
        <x:f>SUM(K1135:O1135)</x:f>
        <x:v>2</x:v>
      </x:c>
      <x:c r="U1135" s="37" t="n">
        <x:f>ROUND(SUM(P1135:T1135),1)</x:f>
        <x:v>7.9</x:v>
      </x:c>
      <x:c r="V1135" s="32"/>
      <x:c r="W1135" s="32" t="str">
        <x:v>연도 등록</x:v>
      </x:c>
    </x:row>
    <x:row r="1136" ht="24" customHeight="1">
      <x:c r="A1136" s="32" t="n">
        <x:v>1132</x:v>
      </x:c>
      <x:c r="B1136" s="32" t="str">
        <x:v>Pelléas and Mélisande</x:v>
      </x:c>
      <x:c r="C1136" s="32" t="str">
        <x:v>모리스 마테를링크(Maurice Maeterlinck)</x:v>
      </x:c>
      <x:c r="D1136" s="32" t="str">
        <x:v>희곡</x:v>
      </x:c>
      <x:c r="E1136" s="32" t="n">
        <x:v>1892</x:v>
      </x:c>
      <x:c r="F1136" s="32" t="n">
        <x:v>0</x:v>
      </x:c>
      <x:c r="G1136" s="32" t="n">
        <x:v>0</x:v>
      </x:c>
      <x:c r="H1136" s="32"/>
      <x:c r="I1136" s="32" t="n">
        <x:f>IF(E1136="","",MAX(0,'Scoring Method'!$B$11-E1136-IF(E1136&lt;0,1,0)))</x:f>
        <x:v>134</x:v>
      </x:c>
      <x:c r="J1136" s="32" t="n">
        <x:v>0</x:v>
      </x:c>
      <x:c r="K1136" s="32" t="n">
        <x:v>1</x:v>
      </x:c>
      <x:c r="L1136" s="32" t="n">
        <x:v>1</x:v>
      </x:c>
      <x:c r="M1136" s="32" t="n">
        <x:v>0</x:v>
      </x:c>
      <x:c r="N1136" s="32" t="n">
        <x:v>0</x:v>
      </x:c>
      <x:c r="O1136" s="32" t="n">
        <x:v>0</x:v>
      </x:c>
      <x:c r="P1136" s="37" t="n">
        <x:f>ROUND('Scoring Method'!$B$2*F1136/10,1)</x:f>
        <x:v>0</x:v>
      </x:c>
      <x:c r="Q1136" s="37" t="n">
        <x:f>ROUND(MIN('Scoring Method'!$B$3,10*G1136),1)</x:f>
        <x:v>0</x:v>
      </x:c>
      <x:c r="R1136" s="37" t="n">
        <x:f>IF(H1136="",0,ROUND('Scoring Method'!$B$4*(101-H1136)/100,1))</x:f>
        <x:v>0</x:v>
      </x:c>
      <x:c r="S1136" s="37" t="n">
        <x:f>ROUND(IF(I1136="",0,7.5*MIN(1,LN(1+I1136)/LN(1+'Scoring Method'!$B$10)))+7.5*LN(1+J1136)/LN(1+'Scoring Method'!$B$9),1)</x:f>
        <x:v>5.9</x:v>
      </x:c>
      <x:c r="T1136" s="37" t="n">
        <x:f>SUM(K1136:O1136)</x:f>
        <x:v>2</x:v>
      </x:c>
      <x:c r="U1136" s="37" t="n">
        <x:f>ROUND(SUM(P1136:T1136),1)</x:f>
        <x:v>7.9</x:v>
      </x:c>
      <x:c r="V1136" s="32"/>
      <x:c r="W1136" s="32" t="str">
        <x:v>연도 등록</x:v>
      </x:c>
    </x:row>
    <x:row r="1137" ht="24" customHeight="1">
      <x:c r="A1137" s="32" t="n">
        <x:v>1133</x:v>
      </x:c>
      <x:c r="B1137" s="32" t="str">
        <x:v>The Blue Bird</x:v>
      </x:c>
      <x:c r="C1137" s="32" t="str">
        <x:v>모리스 마테를링크(Maurice Maeterlinck)</x:v>
      </x:c>
      <x:c r="D1137" s="32" t="str">
        <x:v>희곡</x:v>
      </x:c>
      <x:c r="E1137" s="32" t="n">
        <x:v>1908</x:v>
      </x:c>
      <x:c r="F1137" s="32" t="n">
        <x:v>0</x:v>
      </x:c>
      <x:c r="G1137" s="32" t="n">
        <x:v>0</x:v>
      </x:c>
      <x:c r="H1137" s="32"/>
      <x:c r="I1137" s="32" t="n">
        <x:f>IF(E1137="","",MAX(0,'Scoring Method'!$B$11-E1137-IF(E1137&lt;0,1,0)))</x:f>
        <x:v>118</x:v>
      </x:c>
      <x:c r="J1137" s="32" t="n">
        <x:v>0</x:v>
      </x:c>
      <x:c r="K1137" s="32" t="n">
        <x:v>1</x:v>
      </x:c>
      <x:c r="L1137" s="32" t="n">
        <x:v>1</x:v>
      </x:c>
      <x:c r="M1137" s="32" t="n">
        <x:v>0</x:v>
      </x:c>
      <x:c r="N1137" s="32" t="n">
        <x:v>0</x:v>
      </x:c>
      <x:c r="O1137" s="32" t="n">
        <x:v>0</x:v>
      </x:c>
      <x:c r="P1137" s="37" t="n">
        <x:f>ROUND('Scoring Method'!$B$2*F1137/10,1)</x:f>
        <x:v>0</x:v>
      </x:c>
      <x:c r="Q1137" s="37" t="n">
        <x:f>ROUND(MIN('Scoring Method'!$B$3,10*G1137),1)</x:f>
        <x:v>0</x:v>
      </x:c>
      <x:c r="R1137" s="37" t="n">
        <x:f>IF(H1137="",0,ROUND('Scoring Method'!$B$4*(101-H1137)/100,1))</x:f>
        <x:v>0</x:v>
      </x:c>
      <x:c r="S1137" s="37" t="n">
        <x:f>ROUND(IF(I1137="",0,7.5*MIN(1,LN(1+I1137)/LN(1+'Scoring Method'!$B$10)))+7.5*LN(1+J1137)/LN(1+'Scoring Method'!$B$9),1)</x:f>
        <x:v>5.8</x:v>
      </x:c>
      <x:c r="T1137" s="37" t="n">
        <x:f>SUM(K1137:O1137)</x:f>
        <x:v>2</x:v>
      </x:c>
      <x:c r="U1137" s="37" t="n">
        <x:f>ROUND(SUM(P1137:T1137),1)</x:f>
        <x:v>7.8</x:v>
      </x:c>
      <x:c r="V1137" s="32"/>
      <x:c r="W1137" s="32" t="str">
        <x:v>연도 등록</x:v>
      </x:c>
    </x:row>
    <x:row r="1138" ht="24" customHeight="1">
      <x:c r="A1138" s="32" t="n">
        <x:v>1134</x:v>
      </x:c>
      <x:c r="B1138" s="32" t="str">
        <x:v>The Intruder</x:v>
      </x:c>
      <x:c r="C1138" s="32" t="str">
        <x:v>모리스 마테를링크(Maurice Maeterlinck)</x:v>
      </x:c>
      <x:c r="D1138" s="32" t="str">
        <x:v>희곡</x:v>
      </x:c>
      <x:c r="E1138" s="32" t="n">
        <x:v>1890</x:v>
      </x:c>
      <x:c r="F1138" s="32" t="n">
        <x:v>0</x:v>
      </x:c>
      <x:c r="G1138" s="32" t="n">
        <x:v>0</x:v>
      </x:c>
      <x:c r="H1138" s="32"/>
      <x:c r="I1138" s="32" t="n">
        <x:f>IF(E1138="","",MAX(0,'Scoring Method'!$B$11-E1138-IF(E1138&lt;0,1,0)))</x:f>
        <x:v>136</x:v>
      </x:c>
      <x:c r="J1138" s="32" t="n">
        <x:v>0</x:v>
      </x:c>
      <x:c r="K1138" s="32" t="n">
        <x:v>1</x:v>
      </x:c>
      <x:c r="L1138" s="32" t="n">
        <x:v>1</x:v>
      </x:c>
      <x:c r="M1138" s="32" t="n">
        <x:v>0</x:v>
      </x:c>
      <x:c r="N1138" s="32" t="n">
        <x:v>0</x:v>
      </x:c>
      <x:c r="O1138" s="32" t="n">
        <x:v>0</x:v>
      </x:c>
      <x:c r="P1138" s="37" t="n">
        <x:f>ROUND('Scoring Method'!$B$2*F1138/10,1)</x:f>
        <x:v>0</x:v>
      </x:c>
      <x:c r="Q1138" s="37" t="n">
        <x:f>ROUND(MIN('Scoring Method'!$B$3,10*G1138),1)</x:f>
        <x:v>0</x:v>
      </x:c>
      <x:c r="R1138" s="37" t="n">
        <x:f>IF(H1138="",0,ROUND('Scoring Method'!$B$4*(101-H1138)/100,1))</x:f>
        <x:v>0</x:v>
      </x:c>
      <x:c r="S1138" s="37" t="n">
        <x:f>ROUND(IF(I1138="",0,7.5*MIN(1,LN(1+I1138)/LN(1+'Scoring Method'!$B$10)))+7.5*LN(1+J1138)/LN(1+'Scoring Method'!$B$9),1)</x:f>
        <x:v>5.9</x:v>
      </x:c>
      <x:c r="T1138" s="37" t="n">
        <x:f>SUM(K1138:O1138)</x:f>
        <x:v>2</x:v>
      </x:c>
      <x:c r="U1138" s="37" t="n">
        <x:f>ROUND(SUM(P1138:T1138),1)</x:f>
        <x:v>7.9</x:v>
      </x:c>
      <x:c r="V1138" s="32"/>
      <x:c r="W1138" s="32" t="str">
        <x:v>연도 등록</x:v>
      </x:c>
    </x:row>
    <x:row r="1139" ht="24" customHeight="1">
      <x:c r="A1139" s="32" t="n">
        <x:v>1135</x:v>
      </x:c>
      <x:c r="B1139" s="32" t="str">
        <x:v>The Blind</x:v>
      </x:c>
      <x:c r="C1139" s="32" t="str">
        <x:v>모리스 마테를링크(Maurice Maeterlinck)</x:v>
      </x:c>
      <x:c r="D1139" s="32" t="str">
        <x:v>희곡</x:v>
      </x:c>
      <x:c r="E1139" s="32" t="n">
        <x:v>1890</x:v>
      </x:c>
      <x:c r="F1139" s="32" t="n">
        <x:v>0</x:v>
      </x:c>
      <x:c r="G1139" s="32" t="n">
        <x:v>0</x:v>
      </x:c>
      <x:c r="H1139" s="32"/>
      <x:c r="I1139" s="32" t="n">
        <x:f>IF(E1139="","",MAX(0,'Scoring Method'!$B$11-E1139-IF(E1139&lt;0,1,0)))</x:f>
        <x:v>136</x:v>
      </x:c>
      <x:c r="J1139" s="32" t="n">
        <x:v>0</x:v>
      </x:c>
      <x:c r="K1139" s="32" t="n">
        <x:v>1</x:v>
      </x:c>
      <x:c r="L1139" s="32" t="n">
        <x:v>1</x:v>
      </x:c>
      <x:c r="M1139" s="32" t="n">
        <x:v>0</x:v>
      </x:c>
      <x:c r="N1139" s="32" t="n">
        <x:v>0</x:v>
      </x:c>
      <x:c r="O1139" s="32" t="n">
        <x:v>0</x:v>
      </x:c>
      <x:c r="P1139" s="37" t="n">
        <x:f>ROUND('Scoring Method'!$B$2*F1139/10,1)</x:f>
        <x:v>0</x:v>
      </x:c>
      <x:c r="Q1139" s="37" t="n">
        <x:f>ROUND(MIN('Scoring Method'!$B$3,10*G1139),1)</x:f>
        <x:v>0</x:v>
      </x:c>
      <x:c r="R1139" s="37" t="n">
        <x:f>IF(H1139="",0,ROUND('Scoring Method'!$B$4*(101-H1139)/100,1))</x:f>
        <x:v>0</x:v>
      </x:c>
      <x:c r="S1139" s="37" t="n">
        <x:f>ROUND(IF(I1139="",0,7.5*MIN(1,LN(1+I1139)/LN(1+'Scoring Method'!$B$10)))+7.5*LN(1+J1139)/LN(1+'Scoring Method'!$B$9),1)</x:f>
        <x:v>5.9</x:v>
      </x:c>
      <x:c r="T1139" s="37" t="n">
        <x:f>SUM(K1139:O1139)</x:f>
        <x:v>2</x:v>
      </x:c>
      <x:c r="U1139" s="37" t="n">
        <x:f>ROUND(SUM(P1139:T1139),1)</x:f>
        <x:v>7.9</x:v>
      </x:c>
      <x:c r="V1139" s="32"/>
      <x:c r="W1139" s="32" t="str">
        <x:v>연도 등록</x:v>
      </x:c>
    </x:row>
    <x:row r="1140" ht="24" customHeight="1">
      <x:c r="A1140" s="32" t="n">
        <x:v>1136</x:v>
      </x:c>
      <x:c r="B1140" s="32" t="str">
        <x:v>Interior</x:v>
      </x:c>
      <x:c r="C1140" s="32" t="str">
        <x:v>모리스 마테를링크(Maurice Maeterlinck)</x:v>
      </x:c>
      <x:c r="D1140" s="32" t="str">
        <x:v>희곡</x:v>
      </x:c>
      <x:c r="E1140" s="32" t="n">
        <x:v>1894</x:v>
      </x:c>
      <x:c r="F1140" s="32" t="n">
        <x:v>0</x:v>
      </x:c>
      <x:c r="G1140" s="32" t="n">
        <x:v>0</x:v>
      </x:c>
      <x:c r="H1140" s="32"/>
      <x:c r="I1140" s="32" t="n">
        <x:f>IF(E1140="","",MAX(0,'Scoring Method'!$B$11-E1140-IF(E1140&lt;0,1,0)))</x:f>
        <x:v>132</x:v>
      </x:c>
      <x:c r="J1140" s="32" t="n">
        <x:v>0</x:v>
      </x:c>
      <x:c r="K1140" s="32" t="n">
        <x:v>1</x:v>
      </x:c>
      <x:c r="L1140" s="32" t="n">
        <x:v>1</x:v>
      </x:c>
      <x:c r="M1140" s="32" t="n">
        <x:v>0</x:v>
      </x:c>
      <x:c r="N1140" s="32" t="n">
        <x:v>0</x:v>
      </x:c>
      <x:c r="O1140" s="32" t="n">
        <x:v>0</x:v>
      </x:c>
      <x:c r="P1140" s="37" t="n">
        <x:f>ROUND('Scoring Method'!$B$2*F1140/10,1)</x:f>
        <x:v>0</x:v>
      </x:c>
      <x:c r="Q1140" s="37" t="n">
        <x:f>ROUND(MIN('Scoring Method'!$B$3,10*G1140),1)</x:f>
        <x:v>0</x:v>
      </x:c>
      <x:c r="R1140" s="37" t="n">
        <x:f>IF(H1140="",0,ROUND('Scoring Method'!$B$4*(101-H1140)/100,1))</x:f>
        <x:v>0</x:v>
      </x:c>
      <x:c r="S1140" s="37" t="n">
        <x:f>ROUND(IF(I1140="",0,7.5*MIN(1,LN(1+I1140)/LN(1+'Scoring Method'!$B$10)))+7.5*LN(1+J1140)/LN(1+'Scoring Method'!$B$9),1)</x:f>
        <x:v>5.9</x:v>
      </x:c>
      <x:c r="T1140" s="37" t="n">
        <x:f>SUM(K1140:O1140)</x:f>
        <x:v>2</x:v>
      </x:c>
      <x:c r="U1140" s="37" t="n">
        <x:f>ROUND(SUM(P1140:T1140),1)</x:f>
        <x:v>7.9</x:v>
      </x:c>
      <x:c r="V1140" s="32"/>
      <x:c r="W1140" s="32" t="str">
        <x:v>연도 등록</x:v>
      </x:c>
    </x:row>
    <x:row r="1141" ht="24" customHeight="1">
      <x:c r="A1141" s="32" t="n">
        <x:v>1137</x:v>
      </x:c>
      <x:c r="B1141" s="32" t="str">
        <x:v>The Life of the Bee</x:v>
      </x:c>
      <x:c r="C1141" s="32" t="str">
        <x:v>모리스 마테를링크(Maurice Maeterlinck)</x:v>
      </x:c>
      <x:c r="D1141" s="32" t="str">
        <x:v>에세이</x:v>
      </x:c>
      <x:c r="E1141" s="32" t="n">
        <x:v>1901</x:v>
      </x:c>
      <x:c r="F1141" s="32" t="n">
        <x:v>0</x:v>
      </x:c>
      <x:c r="G1141" s="32" t="n">
        <x:v>0</x:v>
      </x:c>
      <x:c r="H1141" s="32"/>
      <x:c r="I1141" s="32" t="n">
        <x:f>IF(E1141="","",MAX(0,'Scoring Method'!$B$11-E1141-IF(E1141&lt;0,1,0)))</x:f>
        <x:v>125</x:v>
      </x:c>
      <x:c r="J1141" s="32" t="n">
        <x:v>0</x:v>
      </x:c>
      <x:c r="K1141" s="32" t="n">
        <x:v>1</x:v>
      </x:c>
      <x:c r="L1141" s="32" t="n">
        <x:v>1</x:v>
      </x:c>
      <x:c r="M1141" s="32" t="n">
        <x:v>0</x:v>
      </x:c>
      <x:c r="N1141" s="32" t="n">
        <x:v>0</x:v>
      </x:c>
      <x:c r="O1141" s="32" t="n">
        <x:v>0</x:v>
      </x:c>
      <x:c r="P1141" s="37" t="n">
        <x:f>ROUND('Scoring Method'!$B$2*F1141/10,1)</x:f>
        <x:v>0</x:v>
      </x:c>
      <x:c r="Q1141" s="37" t="n">
        <x:f>ROUND(MIN('Scoring Method'!$B$3,10*G1141),1)</x:f>
        <x:v>0</x:v>
      </x:c>
      <x:c r="R1141" s="37" t="n">
        <x:f>IF(H1141="",0,ROUND('Scoring Method'!$B$4*(101-H1141)/100,1))</x:f>
        <x:v>0</x:v>
      </x:c>
      <x:c r="S1141" s="37" t="n">
        <x:f>ROUND(IF(I1141="",0,7.5*MIN(1,LN(1+I1141)/LN(1+'Scoring Method'!$B$10)))+7.5*LN(1+J1141)/LN(1+'Scoring Method'!$B$9),1)</x:f>
        <x:v>5.8</x:v>
      </x:c>
      <x:c r="T1141" s="37" t="n">
        <x:f>SUM(K1141:O1141)</x:f>
        <x:v>2</x:v>
      </x:c>
      <x:c r="U1141" s="37" t="n">
        <x:f>ROUND(SUM(P1141:T1141),1)</x:f>
        <x:v>7.8</x:v>
      </x:c>
      <x:c r="V1141" s="32"/>
      <x:c r="W1141" s="32" t="str">
        <x:v>연도 등록</x:v>
      </x:c>
    </x:row>
    <x:row r="1142" ht="24" customHeight="1">
      <x:c r="A1142" s="32" t="n">
        <x:v>1138</x:v>
      </x:c>
      <x:c r="B1142" s="32" t="str">
        <x:v>The Treasure of the Humble</x:v>
      </x:c>
      <x:c r="C1142" s="32" t="str">
        <x:v>모리스 마테를링크(Maurice Maeterlinck)</x:v>
      </x:c>
      <x:c r="D1142" s="32" t="str">
        <x:v>에세이</x:v>
      </x:c>
      <x:c r="E1142" s="32" t="n">
        <x:v>1896</x:v>
      </x:c>
      <x:c r="F1142" s="32" t="n">
        <x:v>0</x:v>
      </x:c>
      <x:c r="G1142" s="32" t="n">
        <x:v>0</x:v>
      </x:c>
      <x:c r="H1142" s="32"/>
      <x:c r="I1142" s="32" t="n">
        <x:f>IF(E1142="","",MAX(0,'Scoring Method'!$B$11-E1142-IF(E1142&lt;0,1,0)))</x:f>
        <x:v>130</x:v>
      </x:c>
      <x:c r="J1142" s="32" t="n">
        <x:v>0</x:v>
      </x:c>
      <x:c r="K1142" s="32" t="n">
        <x:v>1</x:v>
      </x:c>
      <x:c r="L1142" s="32" t="n">
        <x:v>1</x:v>
      </x:c>
      <x:c r="M1142" s="32" t="n">
        <x:v>0</x:v>
      </x:c>
      <x:c r="N1142" s="32" t="n">
        <x:v>0</x:v>
      </x:c>
      <x:c r="O1142" s="32" t="n">
        <x:v>0</x:v>
      </x:c>
      <x:c r="P1142" s="37" t="n">
        <x:f>ROUND('Scoring Method'!$B$2*F1142/10,1)</x:f>
        <x:v>0</x:v>
      </x:c>
      <x:c r="Q1142" s="37" t="n">
        <x:f>ROUND(MIN('Scoring Method'!$B$3,10*G1142),1)</x:f>
        <x:v>0</x:v>
      </x:c>
      <x:c r="R1142" s="37" t="n">
        <x:f>IF(H1142="",0,ROUND('Scoring Method'!$B$4*(101-H1142)/100,1))</x:f>
        <x:v>0</x:v>
      </x:c>
      <x:c r="S1142" s="37" t="n">
        <x:f>ROUND(IF(I1142="",0,7.5*MIN(1,LN(1+I1142)/LN(1+'Scoring Method'!$B$10)))+7.5*LN(1+J1142)/LN(1+'Scoring Method'!$B$9),1)</x:f>
        <x:v>5.9</x:v>
      </x:c>
      <x:c r="T1142" s="37" t="n">
        <x:f>SUM(K1142:O1142)</x:f>
        <x:v>2</x:v>
      </x:c>
      <x:c r="U1142" s="37" t="n">
        <x:f>ROUND(SUM(P1142:T1142),1)</x:f>
        <x:v>7.9</x:v>
      </x:c>
      <x:c r="V1142" s="32"/>
      <x:c r="W1142" s="32" t="str">
        <x:v>연도 등록</x:v>
      </x:c>
    </x:row>
    <x:row r="1143" ht="24" customHeight="1">
      <x:c r="A1143" s="32" t="n">
        <x:v>1139</x:v>
      </x:c>
      <x:c r="B1143" s="32" t="str">
        <x:v>해뜨기 전(Before Sunrise)</x:v>
      </x:c>
      <x:c r="C1143" s="32" t="str">
        <x:v>게르하르트 하우프트만(Gerhart Hauptmann)</x:v>
      </x:c>
      <x:c r="D1143" s="32" t="str">
        <x:v>희곡</x:v>
      </x:c>
      <x:c r="E1143" s="32" t="n">
        <x:v>1889</x:v>
      </x:c>
      <x:c r="F1143" s="32" t="n">
        <x:v>0</x:v>
      </x:c>
      <x:c r="G1143" s="32" t="n">
        <x:v>0</x:v>
      </x:c>
      <x:c r="H1143" s="32"/>
      <x:c r="I1143" s="32" t="n">
        <x:f>IF(E1143="","",MAX(0,'Scoring Method'!$B$11-E1143-IF(E1143&lt;0,1,0)))</x:f>
        <x:v>137</x:v>
      </x:c>
      <x:c r="J1143" s="32" t="n">
        <x:v>0</x:v>
      </x:c>
      <x:c r="K1143" s="32" t="n">
        <x:v>1</x:v>
      </x:c>
      <x:c r="L1143" s="32" t="n">
        <x:v>1</x:v>
      </x:c>
      <x:c r="M1143" s="32" t="n">
        <x:v>0</x:v>
      </x:c>
      <x:c r="N1143" s="32" t="n">
        <x:v>0</x:v>
      </x:c>
      <x:c r="O1143" s="32" t="n">
        <x:v>0</x:v>
      </x:c>
      <x:c r="P1143" s="37" t="n">
        <x:f>ROUND('Scoring Method'!$B$2*F1143/10,1)</x:f>
        <x:v>0</x:v>
      </x:c>
      <x:c r="Q1143" s="37" t="n">
        <x:f>ROUND(MIN('Scoring Method'!$B$3,10*G1143),1)</x:f>
        <x:v>0</x:v>
      </x:c>
      <x:c r="R1143" s="37" t="n">
        <x:f>IF(H1143="",0,ROUND('Scoring Method'!$B$4*(101-H1143)/100,1))</x:f>
        <x:v>0</x:v>
      </x:c>
      <x:c r="S1143" s="37" t="n">
        <x:f>ROUND(IF(I1143="",0,7.5*MIN(1,LN(1+I1143)/LN(1+'Scoring Method'!$B$10)))+7.5*LN(1+J1143)/LN(1+'Scoring Method'!$B$9),1)</x:f>
        <x:v>5.9</x:v>
      </x:c>
      <x:c r="T1143" s="37" t="n">
        <x:f>SUM(K1143:O1143)</x:f>
        <x:v>2</x:v>
      </x:c>
      <x:c r="U1143" s="37" t="n">
        <x:f>ROUND(SUM(P1143:T1143),1)</x:f>
        <x:v>7.9</x:v>
      </x:c>
      <x:c r="V1143" s="32"/>
      <x:c r="W1143" s="32" t="str">
        <x:v>연도 등록</x:v>
      </x:c>
    </x:row>
    <x:row r="1144" ht="24" customHeight="1">
      <x:c r="A1144" s="32" t="n">
        <x:v>1140</x:v>
      </x:c>
      <x:c r="B1144" s="32" t="str">
        <x:v>직조공들(The Weavers)</x:v>
      </x:c>
      <x:c r="C1144" s="32" t="str">
        <x:v>게르하르트 하우프트만(Gerhart Hauptmann)</x:v>
      </x:c>
      <x:c r="D1144" s="32" t="str">
        <x:v>희곡</x:v>
      </x:c>
      <x:c r="E1144" s="32" t="n">
        <x:v>1892</x:v>
      </x:c>
      <x:c r="F1144" s="32" t="n">
        <x:v>0</x:v>
      </x:c>
      <x:c r="G1144" s="32" t="n">
        <x:v>0</x:v>
      </x:c>
      <x:c r="H1144" s="32"/>
      <x:c r="I1144" s="32" t="n">
        <x:f>IF(E1144="","",MAX(0,'Scoring Method'!$B$11-E1144-IF(E1144&lt;0,1,0)))</x:f>
        <x:v>134</x:v>
      </x:c>
      <x:c r="J1144" s="32" t="n">
        <x:v>0</x:v>
      </x:c>
      <x:c r="K1144" s="32" t="n">
        <x:v>1</x:v>
      </x:c>
      <x:c r="L1144" s="32" t="n">
        <x:v>1</x:v>
      </x:c>
      <x:c r="M1144" s="32" t="n">
        <x:v>0</x:v>
      </x:c>
      <x:c r="N1144" s="32" t="n">
        <x:v>0</x:v>
      </x:c>
      <x:c r="O1144" s="32" t="n">
        <x:v>0</x:v>
      </x:c>
      <x:c r="P1144" s="37" t="n">
        <x:f>ROUND('Scoring Method'!$B$2*F1144/10,1)</x:f>
        <x:v>0</x:v>
      </x:c>
      <x:c r="Q1144" s="37" t="n">
        <x:f>ROUND(MIN('Scoring Method'!$B$3,10*G1144),1)</x:f>
        <x:v>0</x:v>
      </x:c>
      <x:c r="R1144" s="37" t="n">
        <x:f>IF(H1144="",0,ROUND('Scoring Method'!$B$4*(101-H1144)/100,1))</x:f>
        <x:v>0</x:v>
      </x:c>
      <x:c r="S1144" s="37" t="n">
        <x:f>ROUND(IF(I1144="",0,7.5*MIN(1,LN(1+I1144)/LN(1+'Scoring Method'!$B$10)))+7.5*LN(1+J1144)/LN(1+'Scoring Method'!$B$9),1)</x:f>
        <x:v>5.9</x:v>
      </x:c>
      <x:c r="T1144" s="37" t="n">
        <x:f>SUM(K1144:O1144)</x:f>
        <x:v>2</x:v>
      </x:c>
      <x:c r="U1144" s="37" t="n">
        <x:f>ROUND(SUM(P1144:T1144),1)</x:f>
        <x:v>7.9</x:v>
      </x:c>
      <x:c r="V1144" s="32"/>
      <x:c r="W1144" s="32" t="str">
        <x:v>연도 등록</x:v>
      </x:c>
    </x:row>
    <x:row r="1145" ht="24" customHeight="1">
      <x:c r="A1145" s="32" t="n">
        <x:v>1141</x:v>
      </x:c>
      <x:c r="B1145" s="32" t="str">
        <x:v>침종(The Sunken Bell)</x:v>
      </x:c>
      <x:c r="C1145" s="32" t="str">
        <x:v>게르하르트 하우프트만(Gerhart Hauptmann)</x:v>
      </x:c>
      <x:c r="D1145" s="32" t="str">
        <x:v>희곡</x:v>
      </x:c>
      <x:c r="E1145" s="32" t="n">
        <x:v>1896</x:v>
      </x:c>
      <x:c r="F1145" s="32" t="n">
        <x:v>0</x:v>
      </x:c>
      <x:c r="G1145" s="32" t="n">
        <x:v>0</x:v>
      </x:c>
      <x:c r="H1145" s="32"/>
      <x:c r="I1145" s="32" t="n">
        <x:f>IF(E1145="","",MAX(0,'Scoring Method'!$B$11-E1145-IF(E1145&lt;0,1,0)))</x:f>
        <x:v>130</x:v>
      </x:c>
      <x:c r="J1145" s="32" t="n">
        <x:v>0</x:v>
      </x:c>
      <x:c r="K1145" s="32" t="n">
        <x:v>1</x:v>
      </x:c>
      <x:c r="L1145" s="32" t="n">
        <x:v>1</x:v>
      </x:c>
      <x:c r="M1145" s="32" t="n">
        <x:v>0</x:v>
      </x:c>
      <x:c r="N1145" s="32" t="n">
        <x:v>0</x:v>
      </x:c>
      <x:c r="O1145" s="32" t="n">
        <x:v>0</x:v>
      </x:c>
      <x:c r="P1145" s="37" t="n">
        <x:f>ROUND('Scoring Method'!$B$2*F1145/10,1)</x:f>
        <x:v>0</x:v>
      </x:c>
      <x:c r="Q1145" s="37" t="n">
        <x:f>ROUND(MIN('Scoring Method'!$B$3,10*G1145),1)</x:f>
        <x:v>0</x:v>
      </x:c>
      <x:c r="R1145" s="37" t="n">
        <x:f>IF(H1145="",0,ROUND('Scoring Method'!$B$4*(101-H1145)/100,1))</x:f>
        <x:v>0</x:v>
      </x:c>
      <x:c r="S1145" s="37" t="n">
        <x:f>ROUND(IF(I1145="",0,7.5*MIN(1,LN(1+I1145)/LN(1+'Scoring Method'!$B$10)))+7.5*LN(1+J1145)/LN(1+'Scoring Method'!$B$9),1)</x:f>
        <x:v>5.9</x:v>
      </x:c>
      <x:c r="T1145" s="37" t="n">
        <x:f>SUM(K1145:O1145)</x:f>
        <x:v>2</x:v>
      </x:c>
      <x:c r="U1145" s="37" t="n">
        <x:f>ROUND(SUM(P1145:T1145),1)</x:f>
        <x:v>7.9</x:v>
      </x:c>
      <x:c r="V1145" s="32"/>
      <x:c r="W1145" s="32" t="str">
        <x:v>연도 등록</x:v>
      </x:c>
    </x:row>
    <x:row r="1146" ht="24" customHeight="1">
      <x:c r="A1146" s="32" t="n">
        <x:v>1142</x:v>
      </x:c>
      <x:c r="B1146" s="32" t="str">
        <x:v>한넬레의 승천(Hannele)</x:v>
      </x:c>
      <x:c r="C1146" s="32" t="str">
        <x:v>게르하르트 하우프트만(Gerhart Hauptmann)</x:v>
      </x:c>
      <x:c r="D1146" s="32" t="str">
        <x:v>희곡</x:v>
      </x:c>
      <x:c r="E1146" s="32" t="n">
        <x:v>1893</x:v>
      </x:c>
      <x:c r="F1146" s="32" t="n">
        <x:v>0</x:v>
      </x:c>
      <x:c r="G1146" s="32" t="n">
        <x:v>0</x:v>
      </x:c>
      <x:c r="H1146" s="32"/>
      <x:c r="I1146" s="32" t="n">
        <x:f>IF(E1146="","",MAX(0,'Scoring Method'!$B$11-E1146-IF(E1146&lt;0,1,0)))</x:f>
        <x:v>133</x:v>
      </x:c>
      <x:c r="J1146" s="32" t="n">
        <x:v>0</x:v>
      </x:c>
      <x:c r="K1146" s="32" t="n">
        <x:v>1</x:v>
      </x:c>
      <x:c r="L1146" s="32" t="n">
        <x:v>1</x:v>
      </x:c>
      <x:c r="M1146" s="32" t="n">
        <x:v>0</x:v>
      </x:c>
      <x:c r="N1146" s="32" t="n">
        <x:v>0</x:v>
      </x:c>
      <x:c r="O1146" s="32" t="n">
        <x:v>0</x:v>
      </x:c>
      <x:c r="P1146" s="37" t="n">
        <x:f>ROUND('Scoring Method'!$B$2*F1146/10,1)</x:f>
        <x:v>0</x:v>
      </x:c>
      <x:c r="Q1146" s="37" t="n">
        <x:f>ROUND(MIN('Scoring Method'!$B$3,10*G1146),1)</x:f>
        <x:v>0</x:v>
      </x:c>
      <x:c r="R1146" s="37" t="n">
        <x:f>IF(H1146="",0,ROUND('Scoring Method'!$B$4*(101-H1146)/100,1))</x:f>
        <x:v>0</x:v>
      </x:c>
      <x:c r="S1146" s="37" t="n">
        <x:f>ROUND(IF(I1146="",0,7.5*MIN(1,LN(1+I1146)/LN(1+'Scoring Method'!$B$10)))+7.5*LN(1+J1146)/LN(1+'Scoring Method'!$B$9),1)</x:f>
        <x:v>5.9</x:v>
      </x:c>
      <x:c r="T1146" s="37" t="n">
        <x:f>SUM(K1146:O1146)</x:f>
        <x:v>2</x:v>
      </x:c>
      <x:c r="U1146" s="37" t="n">
        <x:f>ROUND(SUM(P1146:T1146),1)</x:f>
        <x:v>7.9</x:v>
      </x:c>
      <x:c r="V1146" s="32"/>
      <x:c r="W1146" s="32" t="str">
        <x:v>연도 등록</x:v>
      </x:c>
    </x:row>
    <x:row r="1147" ht="24" customHeight="1">
      <x:c r="A1147" s="32" t="n">
        <x:v>1143</x:v>
      </x:c>
      <x:c r="B1147" s="32" t="str">
        <x:v>비버 모피(The Beaver Coat)</x:v>
      </x:c>
      <x:c r="C1147" s="32" t="str">
        <x:v>게르하르트 하우프트만(Gerhart Hauptmann)</x:v>
      </x:c>
      <x:c r="D1147" s="32" t="str">
        <x:v>희곡</x:v>
      </x:c>
      <x:c r="E1147" s="32" t="n">
        <x:v>1893</x:v>
      </x:c>
      <x:c r="F1147" s="32" t="n">
        <x:v>0</x:v>
      </x:c>
      <x:c r="G1147" s="32" t="n">
        <x:v>0</x:v>
      </x:c>
      <x:c r="H1147" s="32"/>
      <x:c r="I1147" s="32" t="n">
        <x:f>IF(E1147="","",MAX(0,'Scoring Method'!$B$11-E1147-IF(E1147&lt;0,1,0)))</x:f>
        <x:v>133</x:v>
      </x:c>
      <x:c r="J1147" s="32" t="n">
        <x:v>0</x:v>
      </x:c>
      <x:c r="K1147" s="32" t="n">
        <x:v>1</x:v>
      </x:c>
      <x:c r="L1147" s="32" t="n">
        <x:v>1</x:v>
      </x:c>
      <x:c r="M1147" s="32" t="n">
        <x:v>0</x:v>
      </x:c>
      <x:c r="N1147" s="32" t="n">
        <x:v>0</x:v>
      </x:c>
      <x:c r="O1147" s="32" t="n">
        <x:v>0</x:v>
      </x:c>
      <x:c r="P1147" s="37" t="n">
        <x:f>ROUND('Scoring Method'!$B$2*F1147/10,1)</x:f>
        <x:v>0</x:v>
      </x:c>
      <x:c r="Q1147" s="37" t="n">
        <x:f>ROUND(MIN('Scoring Method'!$B$3,10*G1147),1)</x:f>
        <x:v>0</x:v>
      </x:c>
      <x:c r="R1147" s="37" t="n">
        <x:f>IF(H1147="",0,ROUND('Scoring Method'!$B$4*(101-H1147)/100,1))</x:f>
        <x:v>0</x:v>
      </x:c>
      <x:c r="S1147" s="37" t="n">
        <x:f>ROUND(IF(I1147="",0,7.5*MIN(1,LN(1+I1147)/LN(1+'Scoring Method'!$B$10)))+7.5*LN(1+J1147)/LN(1+'Scoring Method'!$B$9),1)</x:f>
        <x:v>5.9</x:v>
      </x:c>
      <x:c r="T1147" s="37" t="n">
        <x:f>SUM(K1147:O1147)</x:f>
        <x:v>2</x:v>
      </x:c>
      <x:c r="U1147" s="37" t="n">
        <x:f>ROUND(SUM(P1147:T1147),1)</x:f>
        <x:v>7.9</x:v>
      </x:c>
      <x:c r="V1147" s="32"/>
      <x:c r="W1147" s="32" t="str">
        <x:v>연도 등록</x:v>
      </x:c>
    </x:row>
    <x:row r="1148" ht="24" customHeight="1">
      <x:c r="A1148" s="32" t="n">
        <x:v>1144</x:v>
      </x:c>
      <x:c r="B1148" s="32" t="str">
        <x:v>The Rats</x:v>
      </x:c>
      <x:c r="C1148" s="32" t="str">
        <x:v>게르하르트 하우프트만(Gerhart Hauptmann)</x:v>
      </x:c>
      <x:c r="D1148" s="32" t="str">
        <x:v>희곡</x:v>
      </x:c>
      <x:c r="E1148" s="32" t="n">
        <x:v>1911</x:v>
      </x:c>
      <x:c r="F1148" s="32" t="n">
        <x:v>0</x:v>
      </x:c>
      <x:c r="G1148" s="32" t="n">
        <x:v>0</x:v>
      </x:c>
      <x:c r="H1148" s="32"/>
      <x:c r="I1148" s="32" t="n">
        <x:f>IF(E1148="","",MAX(0,'Scoring Method'!$B$11-E1148-IF(E1148&lt;0,1,0)))</x:f>
        <x:v>115</x:v>
      </x:c>
      <x:c r="J1148" s="32" t="n">
        <x:v>0</x:v>
      </x:c>
      <x:c r="K1148" s="32" t="n">
        <x:v>1</x:v>
      </x:c>
      <x:c r="L1148" s="32" t="n">
        <x:v>1</x:v>
      </x:c>
      <x:c r="M1148" s="32" t="n">
        <x:v>0</x:v>
      </x:c>
      <x:c r="N1148" s="32" t="n">
        <x:v>0</x:v>
      </x:c>
      <x:c r="O1148" s="32" t="n">
        <x:v>0</x:v>
      </x:c>
      <x:c r="P1148" s="37" t="n">
        <x:f>ROUND('Scoring Method'!$B$2*F1148/10,1)</x:f>
        <x:v>0</x:v>
      </x:c>
      <x:c r="Q1148" s="37" t="n">
        <x:f>ROUND(MIN('Scoring Method'!$B$3,10*G1148),1)</x:f>
        <x:v>0</x:v>
      </x:c>
      <x:c r="R1148" s="37" t="n">
        <x:f>IF(H1148="",0,ROUND('Scoring Method'!$B$4*(101-H1148)/100,1))</x:f>
        <x:v>0</x:v>
      </x:c>
      <x:c r="S1148" s="37" t="n">
        <x:f>ROUND(IF(I1148="",0,7.5*MIN(1,LN(1+I1148)/LN(1+'Scoring Method'!$B$10)))+7.5*LN(1+J1148)/LN(1+'Scoring Method'!$B$9),1)</x:f>
        <x:v>5.7</x:v>
      </x:c>
      <x:c r="T1148" s="37" t="n">
        <x:f>SUM(K1148:O1148)</x:f>
        <x:v>2</x:v>
      </x:c>
      <x:c r="U1148" s="37" t="n">
        <x:f>ROUND(SUM(P1148:T1148),1)</x:f>
        <x:v>7.7</x:v>
      </x:c>
      <x:c r="V1148" s="32"/>
      <x:c r="W1148" s="32" t="str">
        <x:v>연도 등록</x:v>
      </x:c>
    </x:row>
    <x:row r="1149" ht="24" customHeight="1">
      <x:c r="A1149" s="32" t="n">
        <x:v>1145</x:v>
      </x:c>
      <x:c r="B1149" s="32" t="str">
        <x:v>기탄잘리(Gitanjali)</x:v>
      </x:c>
      <x:c r="C1149" s="32" t="str">
        <x:v>라빈드라나트 타고르(Rabindranath Tagore)</x:v>
      </x:c>
      <x:c r="D1149" s="32" t="str">
        <x:v>시</x:v>
      </x:c>
      <x:c r="E1149" s="32" t="n">
        <x:v>1910</x:v>
      </x:c>
      <x:c r="F1149" s="32" t="n">
        <x:v>0</x:v>
      </x:c>
      <x:c r="G1149" s="32" t="n">
        <x:v>0</x:v>
      </x:c>
      <x:c r="H1149" s="32"/>
      <x:c r="I1149" s="32" t="n">
        <x:f>IF(E1149="","",MAX(0,'Scoring Method'!$B$11-E1149-IF(E1149&lt;0,1,0)))</x:f>
        <x:v>116</x:v>
      </x:c>
      <x:c r="J1149" s="32" t="n">
        <x:v>0</x:v>
      </x:c>
      <x:c r="K1149" s="32" t="n">
        <x:v>1</x:v>
      </x:c>
      <x:c r="L1149" s="32" t="n">
        <x:v>1</x:v>
      </x:c>
      <x:c r="M1149" s="32" t="n">
        <x:v>0</x:v>
      </x:c>
      <x:c r="N1149" s="32" t="n">
        <x:v>0</x:v>
      </x:c>
      <x:c r="O1149" s="32" t="n">
        <x:v>0</x:v>
      </x:c>
      <x:c r="P1149" s="37" t="n">
        <x:f>ROUND('Scoring Method'!$B$2*F1149/10,1)</x:f>
        <x:v>0</x:v>
      </x:c>
      <x:c r="Q1149" s="37" t="n">
        <x:f>ROUND(MIN('Scoring Method'!$B$3,10*G1149),1)</x:f>
        <x:v>0</x:v>
      </x:c>
      <x:c r="R1149" s="37" t="n">
        <x:f>IF(H1149="",0,ROUND('Scoring Method'!$B$4*(101-H1149)/100,1))</x:f>
        <x:v>0</x:v>
      </x:c>
      <x:c r="S1149" s="37" t="n">
        <x:f>ROUND(IF(I1149="",0,7.5*MIN(1,LN(1+I1149)/LN(1+'Scoring Method'!$B$10)))+7.5*LN(1+J1149)/LN(1+'Scoring Method'!$B$9),1)</x:f>
        <x:v>5.7</x:v>
      </x:c>
      <x:c r="T1149" s="37" t="n">
        <x:f>SUM(K1149:O1149)</x:f>
        <x:v>2</x:v>
      </x:c>
      <x:c r="U1149" s="37" t="n">
        <x:f>ROUND(SUM(P1149:T1149),1)</x:f>
        <x:v>7.7</x:v>
      </x:c>
      <x:c r="V1149" s="32"/>
      <x:c r="W1149" s="32" t="str">
        <x:v>연도 등록</x:v>
      </x:c>
    </x:row>
    <x:row r="1150" ht="24" customHeight="1">
      <x:c r="A1150" s="32" t="n">
        <x:v>1146</x:v>
      </x:c>
      <x:c r="B1150" s="32" t="str">
        <x:v>The Home and the World</x:v>
      </x:c>
      <x:c r="C1150" s="32" t="str">
        <x:v>라빈드라나트 타고르(Rabindranath Tagore)</x:v>
      </x:c>
      <x:c r="D1150" s="32" t="str">
        <x:v>소설·단편소설</x:v>
      </x:c>
      <x:c r="E1150" s="32" t="n">
        <x:v>1916</x:v>
      </x:c>
      <x:c r="F1150" s="32" t="n">
        <x:v>0</x:v>
      </x:c>
      <x:c r="G1150" s="32" t="n">
        <x:v>0</x:v>
      </x:c>
      <x:c r="H1150" s="32"/>
      <x:c r="I1150" s="32" t="n">
        <x:f>IF(E1150="","",MAX(0,'Scoring Method'!$B$11-E1150-IF(E1150&lt;0,1,0)))</x:f>
        <x:v>110</x:v>
      </x:c>
      <x:c r="J1150" s="32" t="n">
        <x:v>0</x:v>
      </x:c>
      <x:c r="K1150" s="32" t="n">
        <x:v>1</x:v>
      </x:c>
      <x:c r="L1150" s="32" t="n">
        <x:v>1</x:v>
      </x:c>
      <x:c r="M1150" s="32" t="n">
        <x:v>0</x:v>
      </x:c>
      <x:c r="N1150" s="32" t="n">
        <x:v>0</x:v>
      </x:c>
      <x:c r="O1150" s="32" t="n">
        <x:v>0</x:v>
      </x:c>
      <x:c r="P1150" s="37" t="n">
        <x:f>ROUND('Scoring Method'!$B$2*F1150/10,1)</x:f>
        <x:v>0</x:v>
      </x:c>
      <x:c r="Q1150" s="37" t="n">
        <x:f>ROUND(MIN('Scoring Method'!$B$3,10*G1150),1)</x:f>
        <x:v>0</x:v>
      </x:c>
      <x:c r="R1150" s="37" t="n">
        <x:f>IF(H1150="",0,ROUND('Scoring Method'!$B$4*(101-H1150)/100,1))</x:f>
        <x:v>0</x:v>
      </x:c>
      <x:c r="S1150" s="37" t="n">
        <x:f>ROUND(IF(I1150="",0,7.5*MIN(1,LN(1+I1150)/LN(1+'Scoring Method'!$B$10)))+7.5*LN(1+J1150)/LN(1+'Scoring Method'!$B$9),1)</x:f>
        <x:v>5.7</x:v>
      </x:c>
      <x:c r="T1150" s="37" t="n">
        <x:f>SUM(K1150:O1150)</x:f>
        <x:v>2</x:v>
      </x:c>
      <x:c r="U1150" s="37" t="n">
        <x:f>ROUND(SUM(P1150:T1150),1)</x:f>
        <x:v>7.7</x:v>
      </x:c>
      <x:c r="V1150" s="32"/>
      <x:c r="W1150" s="32" t="str">
        <x:v>연도 등록</x:v>
      </x:c>
    </x:row>
    <x:row r="1151" ht="24" customHeight="1">
      <x:c r="A1151" s="32" t="n">
        <x:v>1147</x:v>
      </x:c>
      <x:c r="B1151" s="32" t="str">
        <x:v>Gora</x:v>
      </x:c>
      <x:c r="C1151" s="32" t="str">
        <x:v>라빈드라나트 타고르(Rabindranath Tagore)</x:v>
      </x:c>
      <x:c r="D1151" s="32" t="str">
        <x:v>소설·단편소설</x:v>
      </x:c>
      <x:c r="E1151" s="32" t="n">
        <x:v>1910</x:v>
      </x:c>
      <x:c r="F1151" s="32" t="n">
        <x:v>0</x:v>
      </x:c>
      <x:c r="G1151" s="32" t="n">
        <x:v>0</x:v>
      </x:c>
      <x:c r="H1151" s="32"/>
      <x:c r="I1151" s="32" t="n">
        <x:f>IF(E1151="","",MAX(0,'Scoring Method'!$B$11-E1151-IF(E1151&lt;0,1,0)))</x:f>
        <x:v>116</x:v>
      </x:c>
      <x:c r="J1151" s="32" t="n">
        <x:v>0</x:v>
      </x:c>
      <x:c r="K1151" s="32" t="n">
        <x:v>1</x:v>
      </x:c>
      <x:c r="L1151" s="32" t="n">
        <x:v>1</x:v>
      </x:c>
      <x:c r="M1151" s="32" t="n">
        <x:v>0</x:v>
      </x:c>
      <x:c r="N1151" s="32" t="n">
        <x:v>0</x:v>
      </x:c>
      <x:c r="O1151" s="32" t="n">
        <x:v>0</x:v>
      </x:c>
      <x:c r="P1151" s="37" t="n">
        <x:f>ROUND('Scoring Method'!$B$2*F1151/10,1)</x:f>
        <x:v>0</x:v>
      </x:c>
      <x:c r="Q1151" s="37" t="n">
        <x:f>ROUND(MIN('Scoring Method'!$B$3,10*G1151),1)</x:f>
        <x:v>0</x:v>
      </x:c>
      <x:c r="R1151" s="37" t="n">
        <x:f>IF(H1151="",0,ROUND('Scoring Method'!$B$4*(101-H1151)/100,1))</x:f>
        <x:v>0</x:v>
      </x:c>
      <x:c r="S1151" s="37" t="n">
        <x:f>ROUND(IF(I1151="",0,7.5*MIN(1,LN(1+I1151)/LN(1+'Scoring Method'!$B$10)))+7.5*LN(1+J1151)/LN(1+'Scoring Method'!$B$9),1)</x:f>
        <x:v>5.7</x:v>
      </x:c>
      <x:c r="T1151" s="37" t="n">
        <x:f>SUM(K1151:O1151)</x:f>
        <x:v>2</x:v>
      </x:c>
      <x:c r="U1151" s="37" t="n">
        <x:f>ROUND(SUM(P1151:T1151),1)</x:f>
        <x:v>7.7</x:v>
      </x:c>
      <x:c r="V1151" s="32"/>
      <x:c r="W1151" s="32" t="str">
        <x:v>연도 등록</x:v>
      </x:c>
    </x:row>
    <x:row r="1152" ht="24" customHeight="1">
      <x:c r="A1152" s="32" t="n">
        <x:v>1148</x:v>
      </x:c>
      <x:c r="B1152" s="32" t="str">
        <x:v>The Post Office</x:v>
      </x:c>
      <x:c r="C1152" s="32" t="str">
        <x:v>라빈드라나트 타고르(Rabindranath Tagore)</x:v>
      </x:c>
      <x:c r="D1152" s="32" t="str">
        <x:v>희곡</x:v>
      </x:c>
      <x:c r="E1152" s="32" t="n">
        <x:v>1912</x:v>
      </x:c>
      <x:c r="F1152" s="32" t="n">
        <x:v>0</x:v>
      </x:c>
      <x:c r="G1152" s="32" t="n">
        <x:v>0</x:v>
      </x:c>
      <x:c r="H1152" s="32"/>
      <x:c r="I1152" s="32" t="n">
        <x:f>IF(E1152="","",MAX(0,'Scoring Method'!$B$11-E1152-IF(E1152&lt;0,1,0)))</x:f>
        <x:v>114</x:v>
      </x:c>
      <x:c r="J1152" s="32" t="n">
        <x:v>0</x:v>
      </x:c>
      <x:c r="K1152" s="32" t="n">
        <x:v>1</x:v>
      </x:c>
      <x:c r="L1152" s="32" t="n">
        <x:v>1</x:v>
      </x:c>
      <x:c r="M1152" s="32" t="n">
        <x:v>0</x:v>
      </x:c>
      <x:c r="N1152" s="32" t="n">
        <x:v>0</x:v>
      </x:c>
      <x:c r="O1152" s="32" t="n">
        <x:v>0</x:v>
      </x:c>
      <x:c r="P1152" s="37" t="n">
        <x:f>ROUND('Scoring Method'!$B$2*F1152/10,1)</x:f>
        <x:v>0</x:v>
      </x:c>
      <x:c r="Q1152" s="37" t="n">
        <x:f>ROUND(MIN('Scoring Method'!$B$3,10*G1152),1)</x:f>
        <x:v>0</x:v>
      </x:c>
      <x:c r="R1152" s="37" t="n">
        <x:f>IF(H1152="",0,ROUND('Scoring Method'!$B$4*(101-H1152)/100,1))</x:f>
        <x:v>0</x:v>
      </x:c>
      <x:c r="S1152" s="37" t="n">
        <x:f>ROUND(IF(I1152="",0,7.5*MIN(1,LN(1+I1152)/LN(1+'Scoring Method'!$B$10)))+7.5*LN(1+J1152)/LN(1+'Scoring Method'!$B$9),1)</x:f>
        <x:v>5.7</x:v>
      </x:c>
      <x:c r="T1152" s="37" t="n">
        <x:f>SUM(K1152:O1152)</x:f>
        <x:v>2</x:v>
      </x:c>
      <x:c r="U1152" s="37" t="n">
        <x:f>ROUND(SUM(P1152:T1152),1)</x:f>
        <x:v>7.7</x:v>
      </x:c>
      <x:c r="V1152" s="32"/>
      <x:c r="W1152" s="32" t="str">
        <x:v>연도 등록</x:v>
      </x:c>
    </x:row>
    <x:row r="1153" ht="24" customHeight="1">
      <x:c r="A1153" s="32" t="n">
        <x:v>1149</x:v>
      </x:c>
      <x:c r="B1153" s="32" t="str">
        <x:v>The Gardener</x:v>
      </x:c>
      <x:c r="C1153" s="32" t="str">
        <x:v>라빈드라나트 타고르(Rabindranath Tagore)</x:v>
      </x:c>
      <x:c r="D1153" s="32" t="str">
        <x:v>시</x:v>
      </x:c>
      <x:c r="E1153" s="32" t="n">
        <x:v>1913</x:v>
      </x:c>
      <x:c r="F1153" s="32" t="n">
        <x:v>0</x:v>
      </x:c>
      <x:c r="G1153" s="32" t="n">
        <x:v>0</x:v>
      </x:c>
      <x:c r="H1153" s="32"/>
      <x:c r="I1153" s="32" t="n">
        <x:f>IF(E1153="","",MAX(0,'Scoring Method'!$B$11-E1153-IF(E1153&lt;0,1,0)))</x:f>
        <x:v>113</x:v>
      </x:c>
      <x:c r="J1153" s="32" t="n">
        <x:v>0</x:v>
      </x:c>
      <x:c r="K1153" s="32" t="n">
        <x:v>1</x:v>
      </x:c>
      <x:c r="L1153" s="32" t="n">
        <x:v>1</x:v>
      </x:c>
      <x:c r="M1153" s="32" t="n">
        <x:v>0</x:v>
      </x:c>
      <x:c r="N1153" s="32" t="n">
        <x:v>0</x:v>
      </x:c>
      <x:c r="O1153" s="32" t="n">
        <x:v>0</x:v>
      </x:c>
      <x:c r="P1153" s="37" t="n">
        <x:f>ROUND('Scoring Method'!$B$2*F1153/10,1)</x:f>
        <x:v>0</x:v>
      </x:c>
      <x:c r="Q1153" s="37" t="n">
        <x:f>ROUND(MIN('Scoring Method'!$B$3,10*G1153),1)</x:f>
        <x:v>0</x:v>
      </x:c>
      <x:c r="R1153" s="37" t="n">
        <x:f>IF(H1153="",0,ROUND('Scoring Method'!$B$4*(101-H1153)/100,1))</x:f>
        <x:v>0</x:v>
      </x:c>
      <x:c r="S1153" s="37" t="n">
        <x:f>ROUND(IF(I1153="",0,7.5*MIN(1,LN(1+I1153)/LN(1+'Scoring Method'!$B$10)))+7.5*LN(1+J1153)/LN(1+'Scoring Method'!$B$9),1)</x:f>
        <x:v>5.7</x:v>
      </x:c>
      <x:c r="T1153" s="37" t="n">
        <x:f>SUM(K1153:O1153)</x:f>
        <x:v>2</x:v>
      </x:c>
      <x:c r="U1153" s="37" t="n">
        <x:f>ROUND(SUM(P1153:T1153),1)</x:f>
        <x:v>7.7</x:v>
      </x:c>
      <x:c r="V1153" s="32"/>
      <x:c r="W1153" s="32" t="str">
        <x:v>연도 등록</x:v>
      </x:c>
    </x:row>
    <x:row r="1154" ht="24" customHeight="1">
      <x:c r="A1154" s="32" t="n">
        <x:v>1150</x:v>
      </x:c>
      <x:c r="B1154" s="32" t="str">
        <x:v>The Crescent Moon</x:v>
      </x:c>
      <x:c r="C1154" s="32" t="str">
        <x:v>라빈드라나트 타고르(Rabindranath Tagore)</x:v>
      </x:c>
      <x:c r="D1154" s="32" t="str">
        <x:v>시</x:v>
      </x:c>
      <x:c r="E1154" s="32" t="n">
        <x:v>1913</x:v>
      </x:c>
      <x:c r="F1154" s="32" t="n">
        <x:v>0</x:v>
      </x:c>
      <x:c r="G1154" s="32" t="n">
        <x:v>0</x:v>
      </x:c>
      <x:c r="H1154" s="32"/>
      <x:c r="I1154" s="32" t="n">
        <x:f>IF(E1154="","",MAX(0,'Scoring Method'!$B$11-E1154-IF(E1154&lt;0,1,0)))</x:f>
        <x:v>113</x:v>
      </x:c>
      <x:c r="J1154" s="32" t="n">
        <x:v>0</x:v>
      </x:c>
      <x:c r="K1154" s="32" t="n">
        <x:v>1</x:v>
      </x:c>
      <x:c r="L1154" s="32" t="n">
        <x:v>1</x:v>
      </x:c>
      <x:c r="M1154" s="32" t="n">
        <x:v>0</x:v>
      </x:c>
      <x:c r="N1154" s="32" t="n">
        <x:v>0</x:v>
      </x:c>
      <x:c r="O1154" s="32" t="n">
        <x:v>0</x:v>
      </x:c>
      <x:c r="P1154" s="37" t="n">
        <x:f>ROUND('Scoring Method'!$B$2*F1154/10,1)</x:f>
        <x:v>0</x:v>
      </x:c>
      <x:c r="Q1154" s="37" t="n">
        <x:f>ROUND(MIN('Scoring Method'!$B$3,10*G1154),1)</x:f>
        <x:v>0</x:v>
      </x:c>
      <x:c r="R1154" s="37" t="n">
        <x:f>IF(H1154="",0,ROUND('Scoring Method'!$B$4*(101-H1154)/100,1))</x:f>
        <x:v>0</x:v>
      </x:c>
      <x:c r="S1154" s="37" t="n">
        <x:f>ROUND(IF(I1154="",0,7.5*MIN(1,LN(1+I1154)/LN(1+'Scoring Method'!$B$10)))+7.5*LN(1+J1154)/LN(1+'Scoring Method'!$B$9),1)</x:f>
        <x:v>5.7</x:v>
      </x:c>
      <x:c r="T1154" s="37" t="n">
        <x:f>SUM(K1154:O1154)</x:f>
        <x:v>2</x:v>
      </x:c>
      <x:c r="U1154" s="37" t="n">
        <x:f>ROUND(SUM(P1154:T1154),1)</x:f>
        <x:v>7.7</x:v>
      </x:c>
      <x:c r="V1154" s="32"/>
      <x:c r="W1154" s="32" t="str">
        <x:v>연도 등록</x:v>
      </x:c>
    </x:row>
    <x:row r="1155" ht="24" customHeight="1">
      <x:c r="A1155" s="32" t="n">
        <x:v>1151</x:v>
      </x:c>
      <x:c r="B1155" s="32" t="str">
        <x:v>Chokher Bali</x:v>
      </x:c>
      <x:c r="C1155" s="32" t="str">
        <x:v>라빈드라나트 타고르(Rabindranath Tagore)</x:v>
      </x:c>
      <x:c r="D1155" s="32" t="str">
        <x:v>소설·단편소설</x:v>
      </x:c>
      <x:c r="E1155" s="32" t="n">
        <x:v>1903</x:v>
      </x:c>
      <x:c r="F1155" s="32" t="n">
        <x:v>0</x:v>
      </x:c>
      <x:c r="G1155" s="32" t="n">
        <x:v>0</x:v>
      </x:c>
      <x:c r="H1155" s="32"/>
      <x:c r="I1155" s="32" t="n">
        <x:f>IF(E1155="","",MAX(0,'Scoring Method'!$B$11-E1155-IF(E1155&lt;0,1,0)))</x:f>
        <x:v>123</x:v>
      </x:c>
      <x:c r="J1155" s="32" t="n">
        <x:v>0</x:v>
      </x:c>
      <x:c r="K1155" s="32" t="n">
        <x:v>1</x:v>
      </x:c>
      <x:c r="L1155" s="32" t="n">
        <x:v>1</x:v>
      </x:c>
      <x:c r="M1155" s="32" t="n">
        <x:v>0</x:v>
      </x:c>
      <x:c r="N1155" s="32" t="n">
        <x:v>0</x:v>
      </x:c>
      <x:c r="O1155" s="32" t="n">
        <x:v>0</x:v>
      </x:c>
      <x:c r="P1155" s="37" t="n">
        <x:f>ROUND('Scoring Method'!$B$2*F1155/10,1)</x:f>
        <x:v>0</x:v>
      </x:c>
      <x:c r="Q1155" s="37" t="n">
        <x:f>ROUND(MIN('Scoring Method'!$B$3,10*G1155),1)</x:f>
        <x:v>0</x:v>
      </x:c>
      <x:c r="R1155" s="37" t="n">
        <x:f>IF(H1155="",0,ROUND('Scoring Method'!$B$4*(101-H1155)/100,1))</x:f>
        <x:v>0</x:v>
      </x:c>
      <x:c r="S1155" s="37" t="n">
        <x:f>ROUND(IF(I1155="",0,7.5*MIN(1,LN(1+I1155)/LN(1+'Scoring Method'!$B$10)))+7.5*LN(1+J1155)/LN(1+'Scoring Method'!$B$9),1)</x:f>
        <x:v>5.8</x:v>
      </x:c>
      <x:c r="T1155" s="37" t="n">
        <x:f>SUM(K1155:O1155)</x:f>
        <x:v>2</x:v>
      </x:c>
      <x:c r="U1155" s="37" t="n">
        <x:f>ROUND(SUM(P1155:T1155),1)</x:f>
        <x:v>7.8</x:v>
      </x:c>
      <x:c r="V1155" s="32"/>
      <x:c r="W1155" s="32" t="str">
        <x:v>연도 등록</x:v>
      </x:c>
    </x:row>
    <x:row r="1156" ht="24" customHeight="1">
      <x:c r="A1156" s="32" t="n">
        <x:v>1152</x:v>
      </x:c>
      <x:c r="B1156" s="32" t="str">
        <x:v>Stray Birds</x:v>
      </x:c>
      <x:c r="C1156" s="32" t="str">
        <x:v>라빈드라나트 타고르(Rabindranath Tagore)</x:v>
      </x:c>
      <x:c r="D1156" s="32" t="str">
        <x:v>시</x:v>
      </x:c>
      <x:c r="E1156" s="32" t="n">
        <x:v>1916</x:v>
      </x:c>
      <x:c r="F1156" s="32" t="n">
        <x:v>0</x:v>
      </x:c>
      <x:c r="G1156" s="32" t="n">
        <x:v>0</x:v>
      </x:c>
      <x:c r="H1156" s="32"/>
      <x:c r="I1156" s="32" t="n">
        <x:f>IF(E1156="","",MAX(0,'Scoring Method'!$B$11-E1156-IF(E1156&lt;0,1,0)))</x:f>
        <x:v>110</x:v>
      </x:c>
      <x:c r="J1156" s="32" t="n">
        <x:v>0</x:v>
      </x:c>
      <x:c r="K1156" s="32" t="n">
        <x:v>1</x:v>
      </x:c>
      <x:c r="L1156" s="32" t="n">
        <x:v>1</x:v>
      </x:c>
      <x:c r="M1156" s="32" t="n">
        <x:v>0</x:v>
      </x:c>
      <x:c r="N1156" s="32" t="n">
        <x:v>0</x:v>
      </x:c>
      <x:c r="O1156" s="32" t="n">
        <x:v>0</x:v>
      </x:c>
      <x:c r="P1156" s="37" t="n">
        <x:f>ROUND('Scoring Method'!$B$2*F1156/10,1)</x:f>
        <x:v>0</x:v>
      </x:c>
      <x:c r="Q1156" s="37" t="n">
        <x:f>ROUND(MIN('Scoring Method'!$B$3,10*G1156),1)</x:f>
        <x:v>0</x:v>
      </x:c>
      <x:c r="R1156" s="37" t="n">
        <x:f>IF(H1156="",0,ROUND('Scoring Method'!$B$4*(101-H1156)/100,1))</x:f>
        <x:v>0</x:v>
      </x:c>
      <x:c r="S1156" s="37" t="n">
        <x:f>ROUND(IF(I1156="",0,7.5*MIN(1,LN(1+I1156)/LN(1+'Scoring Method'!$B$10)))+7.5*LN(1+J1156)/LN(1+'Scoring Method'!$B$9),1)</x:f>
        <x:v>5.7</x:v>
      </x:c>
      <x:c r="T1156" s="37" t="n">
        <x:f>SUM(K1156:O1156)</x:f>
        <x:v>2</x:v>
      </x:c>
      <x:c r="U1156" s="37" t="n">
        <x:f>ROUND(SUM(P1156:T1156),1)</x:f>
        <x:v>7.7</x:v>
      </x:c>
      <x:c r="V1156" s="32"/>
      <x:c r="W1156" s="32" t="str">
        <x:v>연도 등록</x:v>
      </x:c>
    </x:row>
    <x:row r="1157" ht="24" customHeight="1">
      <x:c r="A1157" s="32" t="n">
        <x:v>1153</x:v>
      </x:c>
      <x:c r="B1157" s="32" t="str">
        <x:v>The Religion of Man</x:v>
      </x:c>
      <x:c r="C1157" s="32" t="str">
        <x:v>라빈드라나트 타고르(Rabindranath Tagore)</x:v>
      </x:c>
      <x:c r="D1157" s="32" t="str">
        <x:v>기타</x:v>
      </x:c>
      <x:c r="E1157" s="32" t="n">
        <x:v>1931</x:v>
      </x:c>
      <x:c r="F1157" s="32" t="n">
        <x:v>0</x:v>
      </x:c>
      <x:c r="G1157" s="32" t="n">
        <x:v>0</x:v>
      </x:c>
      <x:c r="H1157" s="32"/>
      <x:c r="I1157" s="32" t="n">
        <x:f>IF(E1157="","",MAX(0,'Scoring Method'!$B$11-E1157-IF(E1157&lt;0,1,0)))</x:f>
        <x:v>95</x:v>
      </x:c>
      <x:c r="J1157" s="32" t="n">
        <x:v>0</x:v>
      </x:c>
      <x:c r="K1157" s="32" t="n">
        <x:v>1</x:v>
      </x:c>
      <x:c r="L1157" s="32" t="n">
        <x:v>1</x:v>
      </x:c>
      <x:c r="M1157" s="32" t="n">
        <x:v>0</x:v>
      </x:c>
      <x:c r="N1157" s="32" t="n">
        <x:v>0</x:v>
      </x:c>
      <x:c r="O1157" s="32" t="n">
        <x:v>0</x:v>
      </x:c>
      <x:c r="P1157" s="37" t="n">
        <x:f>ROUND('Scoring Method'!$B$2*F1157/10,1)</x:f>
        <x:v>0</x:v>
      </x:c>
      <x:c r="Q1157" s="37" t="n">
        <x:f>ROUND(MIN('Scoring Method'!$B$3,10*G1157),1)</x:f>
        <x:v>0</x:v>
      </x:c>
      <x:c r="R1157" s="37" t="n">
        <x:f>IF(H1157="",0,ROUND('Scoring Method'!$B$4*(101-H1157)/100,1))</x:f>
        <x:v>0</x:v>
      </x:c>
      <x:c r="S1157" s="37" t="n">
        <x:f>ROUND(IF(I1157="",0,7.5*MIN(1,LN(1+I1157)/LN(1+'Scoring Method'!$B$10)))+7.5*LN(1+J1157)/LN(1+'Scoring Method'!$B$9),1)</x:f>
        <x:v>5.5</x:v>
      </x:c>
      <x:c r="T1157" s="37" t="n">
        <x:f>SUM(K1157:O1157)</x:f>
        <x:v>2</x:v>
      </x:c>
      <x:c r="U1157" s="37" t="n">
        <x:f>ROUND(SUM(P1157:T1157),1)</x:f>
        <x:v>7.5</x:v>
      </x:c>
      <x:c r="V1157" s="32"/>
      <x:c r="W1157" s="32" t="str">
        <x:v>연도 등록</x:v>
      </x:c>
    </x:row>
    <x:row r="1158" ht="24" customHeight="1">
      <x:c r="A1158" s="32" t="n">
        <x:v>1154</x:v>
      </x:c>
      <x:c r="B1158" s="32" t="str">
        <x:v>Jean-Christophe</x:v>
      </x:c>
      <x:c r="C1158" s="32" t="str">
        <x:v>로맹 롤랑(Romain Rolland)</x:v>
      </x:c>
      <x:c r="D1158" s="32" t="str">
        <x:v>소설·단편소설</x:v>
      </x:c>
      <x:c r="E1158" s="32" t="n">
        <x:v>1904</x:v>
      </x:c>
      <x:c r="F1158" s="32" t="n">
        <x:v>0</x:v>
      </x:c>
      <x:c r="G1158" s="32" t="n">
        <x:v>0</x:v>
      </x:c>
      <x:c r="H1158" s="32"/>
      <x:c r="I1158" s="32" t="n">
        <x:f>IF(E1158="","",MAX(0,'Scoring Method'!$B$11-E1158-IF(E1158&lt;0,1,0)))</x:f>
        <x:v>122</x:v>
      </x:c>
      <x:c r="J1158" s="32" t="n">
        <x:v>0</x:v>
      </x:c>
      <x:c r="K1158" s="32" t="n">
        <x:v>1</x:v>
      </x:c>
      <x:c r="L1158" s="32" t="n">
        <x:v>1</x:v>
      </x:c>
      <x:c r="M1158" s="32" t="n">
        <x:v>0</x:v>
      </x:c>
      <x:c r="N1158" s="32" t="n">
        <x:v>0</x:v>
      </x:c>
      <x:c r="O1158" s="32" t="n">
        <x:v>0</x:v>
      </x:c>
      <x:c r="P1158" s="37" t="n">
        <x:f>ROUND('Scoring Method'!$B$2*F1158/10,1)</x:f>
        <x:v>0</x:v>
      </x:c>
      <x:c r="Q1158" s="37" t="n">
        <x:f>ROUND(MIN('Scoring Method'!$B$3,10*G1158),1)</x:f>
        <x:v>0</x:v>
      </x:c>
      <x:c r="R1158" s="37" t="n">
        <x:f>IF(H1158="",0,ROUND('Scoring Method'!$B$4*(101-H1158)/100,1))</x:f>
        <x:v>0</x:v>
      </x:c>
      <x:c r="S1158" s="37" t="n">
        <x:f>ROUND(IF(I1158="",0,7.5*MIN(1,LN(1+I1158)/LN(1+'Scoring Method'!$B$10)))+7.5*LN(1+J1158)/LN(1+'Scoring Method'!$B$9),1)</x:f>
        <x:v>5.8</x:v>
      </x:c>
      <x:c r="T1158" s="37" t="n">
        <x:f>SUM(K1158:O1158)</x:f>
        <x:v>2</x:v>
      </x:c>
      <x:c r="U1158" s="37" t="n">
        <x:f>ROUND(SUM(P1158:T1158),1)</x:f>
        <x:v>7.8</x:v>
      </x:c>
      <x:c r="V1158" s="32"/>
      <x:c r="W1158" s="32" t="str">
        <x:v>연도 등록</x:v>
      </x:c>
    </x:row>
    <x:row r="1159" ht="24" customHeight="1">
      <x:c r="A1159" s="32" t="n">
        <x:v>1155</x:v>
      </x:c>
      <x:c r="B1159" s="32" t="str">
        <x:v>Colas Breugnon</x:v>
      </x:c>
      <x:c r="C1159" s="32" t="str">
        <x:v>로맹 롤랑(Romain Rolland)</x:v>
      </x:c>
      <x:c r="D1159" s="32" t="str">
        <x:v>소설·단편소설</x:v>
      </x:c>
      <x:c r="E1159" s="32" t="n">
        <x:v>1919</x:v>
      </x:c>
      <x:c r="F1159" s="32" t="n">
        <x:v>0</x:v>
      </x:c>
      <x:c r="G1159" s="32" t="n">
        <x:v>0</x:v>
      </x:c>
      <x:c r="H1159" s="32"/>
      <x:c r="I1159" s="32" t="n">
        <x:f>IF(E1159="","",MAX(0,'Scoring Method'!$B$11-E1159-IF(E1159&lt;0,1,0)))</x:f>
        <x:v>107</x:v>
      </x:c>
      <x:c r="J1159" s="32" t="n">
        <x:v>0</x:v>
      </x:c>
      <x:c r="K1159" s="32" t="n">
        <x:v>1</x:v>
      </x:c>
      <x:c r="L1159" s="32" t="n">
        <x:v>1</x:v>
      </x:c>
      <x:c r="M1159" s="32" t="n">
        <x:v>0</x:v>
      </x:c>
      <x:c r="N1159" s="32" t="n">
        <x:v>0</x:v>
      </x:c>
      <x:c r="O1159" s="32" t="n">
        <x:v>0</x:v>
      </x:c>
      <x:c r="P1159" s="37" t="n">
        <x:f>ROUND('Scoring Method'!$B$2*F1159/10,1)</x:f>
        <x:v>0</x:v>
      </x:c>
      <x:c r="Q1159" s="37" t="n">
        <x:f>ROUND(MIN('Scoring Method'!$B$3,10*G1159),1)</x:f>
        <x:v>0</x:v>
      </x:c>
      <x:c r="R1159" s="37" t="n">
        <x:f>IF(H1159="",0,ROUND('Scoring Method'!$B$4*(101-H1159)/100,1))</x:f>
        <x:v>0</x:v>
      </x:c>
      <x:c r="S1159" s="37" t="n">
        <x:f>ROUND(IF(I1159="",0,7.5*MIN(1,LN(1+I1159)/LN(1+'Scoring Method'!$B$10)))+7.5*LN(1+J1159)/LN(1+'Scoring Method'!$B$9),1)</x:f>
        <x:v>5.6</x:v>
      </x:c>
      <x:c r="T1159" s="37" t="n">
        <x:f>SUM(K1159:O1159)</x:f>
        <x:v>2</x:v>
      </x:c>
      <x:c r="U1159" s="37" t="n">
        <x:f>ROUND(SUM(P1159:T1159),1)</x:f>
        <x:v>7.6</x:v>
      </x:c>
      <x:c r="V1159" s="32"/>
      <x:c r="W1159" s="32" t="str">
        <x:v>연도 등록</x:v>
      </x:c>
    </x:row>
    <x:row r="1160" ht="24" customHeight="1">
      <x:c r="A1160" s="32" t="n">
        <x:v>1156</x:v>
      </x:c>
      <x:c r="B1160" s="32" t="str">
        <x:v>Clérambault</x:v>
      </x:c>
      <x:c r="C1160" s="32" t="str">
        <x:v>로맹 롤랑(Romain Rolland)</x:v>
      </x:c>
      <x:c r="D1160" s="32" t="str">
        <x:v>소설·단편소설</x:v>
      </x:c>
      <x:c r="E1160" s="32" t="n">
        <x:v>1920</x:v>
      </x:c>
      <x:c r="F1160" s="32" t="n">
        <x:v>0</x:v>
      </x:c>
      <x:c r="G1160" s="32" t="n">
        <x:v>0</x:v>
      </x:c>
      <x:c r="H1160" s="32"/>
      <x:c r="I1160" s="32" t="n">
        <x:f>IF(E1160="","",MAX(0,'Scoring Method'!$B$11-E1160-IF(E1160&lt;0,1,0)))</x:f>
        <x:v>106</x:v>
      </x:c>
      <x:c r="J1160" s="32" t="n">
        <x:v>0</x:v>
      </x:c>
      <x:c r="K1160" s="32" t="n">
        <x:v>1</x:v>
      </x:c>
      <x:c r="L1160" s="32" t="n">
        <x:v>1</x:v>
      </x:c>
      <x:c r="M1160" s="32" t="n">
        <x:v>0</x:v>
      </x:c>
      <x:c r="N1160" s="32" t="n">
        <x:v>0</x:v>
      </x:c>
      <x:c r="O1160" s="32" t="n">
        <x:v>0</x:v>
      </x:c>
      <x:c r="P1160" s="37" t="n">
        <x:f>ROUND('Scoring Method'!$B$2*F1160/10,1)</x:f>
        <x:v>0</x:v>
      </x:c>
      <x:c r="Q1160" s="37" t="n">
        <x:f>ROUND(MIN('Scoring Method'!$B$3,10*G1160),1)</x:f>
        <x:v>0</x:v>
      </x:c>
      <x:c r="R1160" s="37" t="n">
        <x:f>IF(H1160="",0,ROUND('Scoring Method'!$B$4*(101-H1160)/100,1))</x:f>
        <x:v>0</x:v>
      </x:c>
      <x:c r="S1160" s="37" t="n">
        <x:f>ROUND(IF(I1160="",0,7.5*MIN(1,LN(1+I1160)/LN(1+'Scoring Method'!$B$10)))+7.5*LN(1+J1160)/LN(1+'Scoring Method'!$B$9),1)</x:f>
        <x:v>5.6</x:v>
      </x:c>
      <x:c r="T1160" s="37" t="n">
        <x:f>SUM(K1160:O1160)</x:f>
        <x:v>2</x:v>
      </x:c>
      <x:c r="U1160" s="37" t="n">
        <x:f>ROUND(SUM(P1160:T1160),1)</x:f>
        <x:v>7.6</x:v>
      </x:c>
      <x:c r="V1160" s="32"/>
      <x:c r="W1160" s="32" t="str">
        <x:v>연도 등록</x:v>
      </x:c>
    </x:row>
    <x:row r="1161" ht="24" customHeight="1">
      <x:c r="A1161" s="32" t="n">
        <x:v>1157</x:v>
      </x:c>
      <x:c r="B1161" s="32" t="str">
        <x:v>Pierre and Luce</x:v>
      </x:c>
      <x:c r="C1161" s="32" t="str">
        <x:v>로맹 롤랑(Romain Rolland)</x:v>
      </x:c>
      <x:c r="D1161" s="32" t="str">
        <x:v>소설·단편소설</x:v>
      </x:c>
      <x:c r="E1161" s="32" t="n">
        <x:v>1920</x:v>
      </x:c>
      <x:c r="F1161" s="32" t="n">
        <x:v>0</x:v>
      </x:c>
      <x:c r="G1161" s="32" t="n">
        <x:v>0</x:v>
      </x:c>
      <x:c r="H1161" s="32"/>
      <x:c r="I1161" s="32" t="n">
        <x:f>IF(E1161="","",MAX(0,'Scoring Method'!$B$11-E1161-IF(E1161&lt;0,1,0)))</x:f>
        <x:v>106</x:v>
      </x:c>
      <x:c r="J1161" s="32" t="n">
        <x:v>0</x:v>
      </x:c>
      <x:c r="K1161" s="32" t="n">
        <x:v>1</x:v>
      </x:c>
      <x:c r="L1161" s="32" t="n">
        <x:v>1</x:v>
      </x:c>
      <x:c r="M1161" s="32" t="n">
        <x:v>0</x:v>
      </x:c>
      <x:c r="N1161" s="32" t="n">
        <x:v>0</x:v>
      </x:c>
      <x:c r="O1161" s="32" t="n">
        <x:v>0</x:v>
      </x:c>
      <x:c r="P1161" s="37" t="n">
        <x:f>ROUND('Scoring Method'!$B$2*F1161/10,1)</x:f>
        <x:v>0</x:v>
      </x:c>
      <x:c r="Q1161" s="37" t="n">
        <x:f>ROUND(MIN('Scoring Method'!$B$3,10*G1161),1)</x:f>
        <x:v>0</x:v>
      </x:c>
      <x:c r="R1161" s="37" t="n">
        <x:f>IF(H1161="",0,ROUND('Scoring Method'!$B$4*(101-H1161)/100,1))</x:f>
        <x:v>0</x:v>
      </x:c>
      <x:c r="S1161" s="37" t="n">
        <x:f>ROUND(IF(I1161="",0,7.5*MIN(1,LN(1+I1161)/LN(1+'Scoring Method'!$B$10)))+7.5*LN(1+J1161)/LN(1+'Scoring Method'!$B$9),1)</x:f>
        <x:v>5.6</x:v>
      </x:c>
      <x:c r="T1161" s="37" t="n">
        <x:f>SUM(K1161:O1161)</x:f>
        <x:v>2</x:v>
      </x:c>
      <x:c r="U1161" s="37" t="n">
        <x:f>ROUND(SUM(P1161:T1161),1)</x:f>
        <x:v>7.6</x:v>
      </x:c>
      <x:c r="V1161" s="32"/>
      <x:c r="W1161" s="32" t="str">
        <x:v>연도 등록</x:v>
      </x:c>
    </x:row>
    <x:row r="1162" ht="24" customHeight="1">
      <x:c r="A1162" s="32" t="n">
        <x:v>1158</x:v>
      </x:c>
      <x:c r="B1162" s="32" t="str">
        <x:v>Mahatma Gandhi</x:v>
      </x:c>
      <x:c r="C1162" s="32" t="str">
        <x:v>로맹 롤랑(Romain Rolland)</x:v>
      </x:c>
      <x:c r="D1162" s="32" t="str">
        <x:v>기타</x:v>
      </x:c>
      <x:c r="E1162" s="32" t="n">
        <x:v>1924</x:v>
      </x:c>
      <x:c r="F1162" s="32" t="n">
        <x:v>0</x:v>
      </x:c>
      <x:c r="G1162" s="32" t="n">
        <x:v>0</x:v>
      </x:c>
      <x:c r="H1162" s="32"/>
      <x:c r="I1162" s="32" t="n">
        <x:f>IF(E1162="","",MAX(0,'Scoring Method'!$B$11-E1162-IF(E1162&lt;0,1,0)))</x:f>
        <x:v>102</x:v>
      </x:c>
      <x:c r="J1162" s="32" t="n">
        <x:v>0</x:v>
      </x:c>
      <x:c r="K1162" s="32" t="n">
        <x:v>1</x:v>
      </x:c>
      <x:c r="L1162" s="32" t="n">
        <x:v>1</x:v>
      </x:c>
      <x:c r="M1162" s="32" t="n">
        <x:v>0</x:v>
      </x:c>
      <x:c r="N1162" s="32" t="n">
        <x:v>0</x:v>
      </x:c>
      <x:c r="O1162" s="32" t="n">
        <x:v>0</x:v>
      </x:c>
      <x:c r="P1162" s="37" t="n">
        <x:f>ROUND('Scoring Method'!$B$2*F1162/10,1)</x:f>
        <x:v>0</x:v>
      </x:c>
      <x:c r="Q1162" s="37" t="n">
        <x:f>ROUND(MIN('Scoring Method'!$B$3,10*G1162),1)</x:f>
        <x:v>0</x:v>
      </x:c>
      <x:c r="R1162" s="37" t="n">
        <x:f>IF(H1162="",0,ROUND('Scoring Method'!$B$4*(101-H1162)/100,1))</x:f>
        <x:v>0</x:v>
      </x:c>
      <x:c r="S1162" s="37" t="n">
        <x:f>ROUND(IF(I1162="",0,7.5*MIN(1,LN(1+I1162)/LN(1+'Scoring Method'!$B$10)))+7.5*LN(1+J1162)/LN(1+'Scoring Method'!$B$9),1)</x:f>
        <x:v>5.6</x:v>
      </x:c>
      <x:c r="T1162" s="37" t="n">
        <x:f>SUM(K1162:O1162)</x:f>
        <x:v>2</x:v>
      </x:c>
      <x:c r="U1162" s="37" t="n">
        <x:f>ROUND(SUM(P1162:T1162),1)</x:f>
        <x:v>7.6</x:v>
      </x:c>
      <x:c r="V1162" s="32"/>
      <x:c r="W1162" s="32" t="str">
        <x:v>연도 등록</x:v>
      </x:c>
    </x:row>
    <x:row r="1163" ht="24" customHeight="1">
      <x:c r="A1163" s="32" t="n">
        <x:v>1159</x:v>
      </x:c>
      <x:c r="B1163" s="32" t="str">
        <x:v>Beethoven</x:v>
      </x:c>
      <x:c r="C1163" s="32" t="str">
        <x:v>로맹 롤랑(Romain Rolland)</x:v>
      </x:c>
      <x:c r="D1163" s="32" t="str">
        <x:v>기타</x:v>
      </x:c>
      <x:c r="E1163" s="32" t="n">
        <x:v>1903</x:v>
      </x:c>
      <x:c r="F1163" s="32" t="n">
        <x:v>0</x:v>
      </x:c>
      <x:c r="G1163" s="32" t="n">
        <x:v>0</x:v>
      </x:c>
      <x:c r="H1163" s="32"/>
      <x:c r="I1163" s="32" t="n">
        <x:f>IF(E1163="","",MAX(0,'Scoring Method'!$B$11-E1163-IF(E1163&lt;0,1,0)))</x:f>
        <x:v>123</x:v>
      </x:c>
      <x:c r="J1163" s="32" t="n">
        <x:v>0</x:v>
      </x:c>
      <x:c r="K1163" s="32" t="n">
        <x:v>1</x:v>
      </x:c>
      <x:c r="L1163" s="32" t="n">
        <x:v>1</x:v>
      </x:c>
      <x:c r="M1163" s="32" t="n">
        <x:v>0</x:v>
      </x:c>
      <x:c r="N1163" s="32" t="n">
        <x:v>0</x:v>
      </x:c>
      <x:c r="O1163" s="32" t="n">
        <x:v>0</x:v>
      </x:c>
      <x:c r="P1163" s="37" t="n">
        <x:f>ROUND('Scoring Method'!$B$2*F1163/10,1)</x:f>
        <x:v>0</x:v>
      </x:c>
      <x:c r="Q1163" s="37" t="n">
        <x:f>ROUND(MIN('Scoring Method'!$B$3,10*G1163),1)</x:f>
        <x:v>0</x:v>
      </x:c>
      <x:c r="R1163" s="37" t="n">
        <x:f>IF(H1163="",0,ROUND('Scoring Method'!$B$4*(101-H1163)/100,1))</x:f>
        <x:v>0</x:v>
      </x:c>
      <x:c r="S1163" s="37" t="n">
        <x:f>ROUND(IF(I1163="",0,7.5*MIN(1,LN(1+I1163)/LN(1+'Scoring Method'!$B$10)))+7.5*LN(1+J1163)/LN(1+'Scoring Method'!$B$9),1)</x:f>
        <x:v>5.8</x:v>
      </x:c>
      <x:c r="T1163" s="37" t="n">
        <x:f>SUM(K1163:O1163)</x:f>
        <x:v>2</x:v>
      </x:c>
      <x:c r="U1163" s="37" t="n">
        <x:f>ROUND(SUM(P1163:T1163),1)</x:f>
        <x:v>7.8</x:v>
      </x:c>
      <x:c r="V1163" s="32"/>
      <x:c r="W1163" s="32" t="str">
        <x:v>연도 등록</x:v>
      </x:c>
    </x:row>
    <x:row r="1164" ht="24" customHeight="1">
      <x:c r="A1164" s="32" t="n">
        <x:v>1160</x:v>
      </x:c>
      <x:c r="B1164" s="32" t="str">
        <x:v>Vallfart och vandringsår</x:v>
      </x:c>
      <x:c r="C1164" s="32" t="str">
        <x:v>베르네르 폰 헤이덴스탐(Verner von Heidenstam)</x:v>
      </x:c>
      <x:c r="D1164" s="32" t="str">
        <x:v>시</x:v>
      </x:c>
      <x:c r="E1164" s="32" t="n">
        <x:v>1888</x:v>
      </x:c>
      <x:c r="F1164" s="32" t="n">
        <x:v>0</x:v>
      </x:c>
      <x:c r="G1164" s="32" t="n">
        <x:v>0</x:v>
      </x:c>
      <x:c r="H1164" s="32"/>
      <x:c r="I1164" s="32" t="n">
        <x:f>IF(E1164="","",MAX(0,'Scoring Method'!$B$11-E1164-IF(E1164&lt;0,1,0)))</x:f>
        <x:v>138</x:v>
      </x:c>
      <x:c r="J1164" s="32" t="n">
        <x:v>0</x:v>
      </x:c>
      <x:c r="K1164" s="32" t="n">
        <x:v>1</x:v>
      </x:c>
      <x:c r="L1164" s="32" t="n">
        <x:v>1</x:v>
      </x:c>
      <x:c r="M1164" s="32" t="n">
        <x:v>0</x:v>
      </x:c>
      <x:c r="N1164" s="32" t="n">
        <x:v>0</x:v>
      </x:c>
      <x:c r="O1164" s="32" t="n">
        <x:v>0</x:v>
      </x:c>
      <x:c r="P1164" s="37" t="n">
        <x:f>ROUND('Scoring Method'!$B$2*F1164/10,1)</x:f>
        <x:v>0</x:v>
      </x:c>
      <x:c r="Q1164" s="37" t="n">
        <x:f>ROUND(MIN('Scoring Method'!$B$3,10*G1164),1)</x:f>
        <x:v>0</x:v>
      </x:c>
      <x:c r="R1164" s="37" t="n">
        <x:f>IF(H1164="",0,ROUND('Scoring Method'!$B$4*(101-H1164)/100,1))</x:f>
        <x:v>0</x:v>
      </x:c>
      <x:c r="S1164" s="37" t="n">
        <x:f>ROUND(IF(I1164="",0,7.5*MIN(1,LN(1+I1164)/LN(1+'Scoring Method'!$B$10)))+7.5*LN(1+J1164)/LN(1+'Scoring Method'!$B$9),1)</x:f>
        <x:v>6</x:v>
      </x:c>
      <x:c r="T1164" s="37" t="n">
        <x:f>SUM(K1164:O1164)</x:f>
        <x:v>2</x:v>
      </x:c>
      <x:c r="U1164" s="37" t="n">
        <x:f>ROUND(SUM(P1164:T1164),1)</x:f>
        <x:v>8</x:v>
      </x:c>
      <x:c r="V1164" s="32"/>
      <x:c r="W1164" s="32" t="str">
        <x:v>연도 등록</x:v>
      </x:c>
    </x:row>
    <x:row r="1165" ht="24" customHeight="1">
      <x:c r="A1165" s="32" t="n">
        <x:v>1161</x:v>
      </x:c>
      <x:c r="B1165" s="32" t="str">
        <x:v>Hans Alienus</x:v>
      </x:c>
      <x:c r="C1165" s="32" t="str">
        <x:v>베르네르 폰 헤이덴스탐(Verner von Heidenstam)</x:v>
      </x:c>
      <x:c r="D1165" s="32" t="str">
        <x:v>소설·단편소설</x:v>
      </x:c>
      <x:c r="E1165" s="32" t="n">
        <x:v>1892</x:v>
      </x:c>
      <x:c r="F1165" s="32" t="n">
        <x:v>0</x:v>
      </x:c>
      <x:c r="G1165" s="32" t="n">
        <x:v>0</x:v>
      </x:c>
      <x:c r="H1165" s="32"/>
      <x:c r="I1165" s="32" t="n">
        <x:f>IF(E1165="","",MAX(0,'Scoring Method'!$B$11-E1165-IF(E1165&lt;0,1,0)))</x:f>
        <x:v>134</x:v>
      </x:c>
      <x:c r="J1165" s="32" t="n">
        <x:v>0</x:v>
      </x:c>
      <x:c r="K1165" s="32" t="n">
        <x:v>1</x:v>
      </x:c>
      <x:c r="L1165" s="32" t="n">
        <x:v>1</x:v>
      </x:c>
      <x:c r="M1165" s="32" t="n">
        <x:v>0</x:v>
      </x:c>
      <x:c r="N1165" s="32" t="n">
        <x:v>0</x:v>
      </x:c>
      <x:c r="O1165" s="32" t="n">
        <x:v>0</x:v>
      </x:c>
      <x:c r="P1165" s="37" t="n">
        <x:f>ROUND('Scoring Method'!$B$2*F1165/10,1)</x:f>
        <x:v>0</x:v>
      </x:c>
      <x:c r="Q1165" s="37" t="n">
        <x:f>ROUND(MIN('Scoring Method'!$B$3,10*G1165),1)</x:f>
        <x:v>0</x:v>
      </x:c>
      <x:c r="R1165" s="37" t="n">
        <x:f>IF(H1165="",0,ROUND('Scoring Method'!$B$4*(101-H1165)/100,1))</x:f>
        <x:v>0</x:v>
      </x:c>
      <x:c r="S1165" s="37" t="n">
        <x:f>ROUND(IF(I1165="",0,7.5*MIN(1,LN(1+I1165)/LN(1+'Scoring Method'!$B$10)))+7.5*LN(1+J1165)/LN(1+'Scoring Method'!$B$9),1)</x:f>
        <x:v>5.9</x:v>
      </x:c>
      <x:c r="T1165" s="37" t="n">
        <x:f>SUM(K1165:O1165)</x:f>
        <x:v>2</x:v>
      </x:c>
      <x:c r="U1165" s="37" t="n">
        <x:f>ROUND(SUM(P1165:T1165),1)</x:f>
        <x:v>7.9</x:v>
      </x:c>
      <x:c r="V1165" s="32"/>
      <x:c r="W1165" s="32" t="str">
        <x:v>연도 등록</x:v>
      </x:c>
    </x:row>
    <x:row r="1166" ht="24" customHeight="1">
      <x:c r="A1166" s="32" t="n">
        <x:v>1162</x:v>
      </x:c>
      <x:c r="B1166" s="32" t="str">
        <x:v>Karolinerna</x:v>
      </x:c>
      <x:c r="C1166" s="32" t="str">
        <x:v>베르네르 폰 헤이덴스탐(Verner von Heidenstam)</x:v>
      </x:c>
      <x:c r="D1166" s="32" t="str">
        <x:v>기타</x:v>
      </x:c>
      <x:c r="E1166" s="32" t="n">
        <x:v>1897</x:v>
      </x:c>
      <x:c r="F1166" s="32" t="n">
        <x:v>0</x:v>
      </x:c>
      <x:c r="G1166" s="32" t="n">
        <x:v>0</x:v>
      </x:c>
      <x:c r="H1166" s="32"/>
      <x:c r="I1166" s="32" t="n">
        <x:f>IF(E1166="","",MAX(0,'Scoring Method'!$B$11-E1166-IF(E1166&lt;0,1,0)))</x:f>
        <x:v>129</x:v>
      </x:c>
      <x:c r="J1166" s="32" t="n">
        <x:v>0</x:v>
      </x:c>
      <x:c r="K1166" s="32" t="n">
        <x:v>1</x:v>
      </x:c>
      <x:c r="L1166" s="32" t="n">
        <x:v>1</x:v>
      </x:c>
      <x:c r="M1166" s="32" t="n">
        <x:v>0</x:v>
      </x:c>
      <x:c r="N1166" s="32" t="n">
        <x:v>0</x:v>
      </x:c>
      <x:c r="O1166" s="32" t="n">
        <x:v>0</x:v>
      </x:c>
      <x:c r="P1166" s="37" t="n">
        <x:f>ROUND('Scoring Method'!$B$2*F1166/10,1)</x:f>
        <x:v>0</x:v>
      </x:c>
      <x:c r="Q1166" s="37" t="n">
        <x:f>ROUND(MIN('Scoring Method'!$B$3,10*G1166),1)</x:f>
        <x:v>0</x:v>
      </x:c>
      <x:c r="R1166" s="37" t="n">
        <x:f>IF(H1166="",0,ROUND('Scoring Method'!$B$4*(101-H1166)/100,1))</x:f>
        <x:v>0</x:v>
      </x:c>
      <x:c r="S1166" s="37" t="n">
        <x:f>ROUND(IF(I1166="",0,7.5*MIN(1,LN(1+I1166)/LN(1+'Scoring Method'!$B$10)))+7.5*LN(1+J1166)/LN(1+'Scoring Method'!$B$9),1)</x:f>
        <x:v>5.9</x:v>
      </x:c>
      <x:c r="T1166" s="37" t="n">
        <x:f>SUM(K1166:O1166)</x:f>
        <x:v>2</x:v>
      </x:c>
      <x:c r="U1166" s="37" t="n">
        <x:f>ROUND(SUM(P1166:T1166),1)</x:f>
        <x:v>7.9</x:v>
      </x:c>
      <x:c r="V1166" s="32"/>
      <x:c r="W1166" s="32" t="str">
        <x:v>연도 등록</x:v>
      </x:c>
    </x:row>
    <x:row r="1167" ht="24" customHeight="1">
      <x:c r="A1167" s="32" t="n">
        <x:v>1163</x:v>
      </x:c>
      <x:c r="B1167" s="32" t="str">
        <x:v>Folkungaträdet</x:v>
      </x:c>
      <x:c r="C1167" s="32" t="str">
        <x:v>베르네르 폰 헤이덴스탐(Verner von Heidenstam)</x:v>
      </x:c>
      <x:c r="D1167" s="32" t="str">
        <x:v>소설·단편소설</x:v>
      </x:c>
      <x:c r="E1167" s="32" t="n">
        <x:v>1905</x:v>
      </x:c>
      <x:c r="F1167" s="32" t="n">
        <x:v>0</x:v>
      </x:c>
      <x:c r="G1167" s="32" t="n">
        <x:v>0</x:v>
      </x:c>
      <x:c r="H1167" s="32"/>
      <x:c r="I1167" s="32" t="n">
        <x:f>IF(E1167="","",MAX(0,'Scoring Method'!$B$11-E1167-IF(E1167&lt;0,1,0)))</x:f>
        <x:v>121</x:v>
      </x:c>
      <x:c r="J1167" s="32" t="n">
        <x:v>0</x:v>
      </x:c>
      <x:c r="K1167" s="32" t="n">
        <x:v>1</x:v>
      </x:c>
      <x:c r="L1167" s="32" t="n">
        <x:v>1</x:v>
      </x:c>
      <x:c r="M1167" s="32" t="n">
        <x:v>0</x:v>
      </x:c>
      <x:c r="N1167" s="32" t="n">
        <x:v>0</x:v>
      </x:c>
      <x:c r="O1167" s="32" t="n">
        <x:v>0</x:v>
      </x:c>
      <x:c r="P1167" s="37" t="n">
        <x:f>ROUND('Scoring Method'!$B$2*F1167/10,1)</x:f>
        <x:v>0</x:v>
      </x:c>
      <x:c r="Q1167" s="37" t="n">
        <x:f>ROUND(MIN('Scoring Method'!$B$3,10*G1167),1)</x:f>
        <x:v>0</x:v>
      </x:c>
      <x:c r="R1167" s="37" t="n">
        <x:f>IF(H1167="",0,ROUND('Scoring Method'!$B$4*(101-H1167)/100,1))</x:f>
        <x:v>0</x:v>
      </x:c>
      <x:c r="S1167" s="37" t="n">
        <x:f>ROUND(IF(I1167="",0,7.5*MIN(1,LN(1+I1167)/LN(1+'Scoring Method'!$B$10)))+7.5*LN(1+J1167)/LN(1+'Scoring Method'!$B$9),1)</x:f>
        <x:v>5.8</x:v>
      </x:c>
      <x:c r="T1167" s="37" t="n">
        <x:f>SUM(K1167:O1167)</x:f>
        <x:v>2</x:v>
      </x:c>
      <x:c r="U1167" s="37" t="n">
        <x:f>ROUND(SUM(P1167:T1167),1)</x:f>
        <x:v>7.8</x:v>
      </x:c>
      <x:c r="V1167" s="32"/>
      <x:c r="W1167" s="32" t="str">
        <x:v>연도 등록</x:v>
      </x:c>
    </x:row>
    <x:row r="1168" ht="24" customHeight="1">
      <x:c r="A1168" s="32" t="n">
        <x:v>1164</x:v>
      </x:c>
      <x:c r="B1168" s="32" t="str">
        <x:v>The Pilgrim Kamanita</x:v>
      </x:c>
      <x:c r="C1168" s="32" t="str">
        <x:v>카를 아돌프 기엘레루프(Karl Adolph Gjellerup)</x:v>
      </x:c>
      <x:c r="D1168" s="32" t="str">
        <x:v>소설·단편소설</x:v>
      </x:c>
      <x:c r="E1168" s="32" t="n">
        <x:v>1906</x:v>
      </x:c>
      <x:c r="F1168" s="32" t="n">
        <x:v>0</x:v>
      </x:c>
      <x:c r="G1168" s="32" t="n">
        <x:v>0</x:v>
      </x:c>
      <x:c r="H1168" s="32"/>
      <x:c r="I1168" s="32" t="n">
        <x:f>IF(E1168="","",MAX(0,'Scoring Method'!$B$11-E1168-IF(E1168&lt;0,1,0)))</x:f>
        <x:v>120</x:v>
      </x:c>
      <x:c r="J1168" s="32" t="n">
        <x:v>0</x:v>
      </x:c>
      <x:c r="K1168" s="32" t="n">
        <x:v>1</x:v>
      </x:c>
      <x:c r="L1168" s="32" t="n">
        <x:v>1</x:v>
      </x:c>
      <x:c r="M1168" s="32" t="n">
        <x:v>0</x:v>
      </x:c>
      <x:c r="N1168" s="32" t="n">
        <x:v>0</x:v>
      </x:c>
      <x:c r="O1168" s="32" t="n">
        <x:v>0</x:v>
      </x:c>
      <x:c r="P1168" s="37" t="n">
        <x:f>ROUND('Scoring Method'!$B$2*F1168/10,1)</x:f>
        <x:v>0</x:v>
      </x:c>
      <x:c r="Q1168" s="37" t="n">
        <x:f>ROUND(MIN('Scoring Method'!$B$3,10*G1168),1)</x:f>
        <x:v>0</x:v>
      </x:c>
      <x:c r="R1168" s="37" t="n">
        <x:f>IF(H1168="",0,ROUND('Scoring Method'!$B$4*(101-H1168)/100,1))</x:f>
        <x:v>0</x:v>
      </x:c>
      <x:c r="S1168" s="37" t="n">
        <x:f>ROUND(IF(I1168="",0,7.5*MIN(1,LN(1+I1168)/LN(1+'Scoring Method'!$B$10)))+7.5*LN(1+J1168)/LN(1+'Scoring Method'!$B$9),1)</x:f>
        <x:v>5.8</x:v>
      </x:c>
      <x:c r="T1168" s="37" t="n">
        <x:f>SUM(K1168:O1168)</x:f>
        <x:v>2</x:v>
      </x:c>
      <x:c r="U1168" s="37" t="n">
        <x:f>ROUND(SUM(P1168:T1168),1)</x:f>
        <x:v>7.8</x:v>
      </x:c>
      <x:c r="V1168" s="32"/>
      <x:c r="W1168" s="32" t="str">
        <x:v>연도 등록</x:v>
      </x:c>
    </x:row>
    <x:row r="1169" ht="24" customHeight="1">
      <x:c r="A1169" s="32" t="n">
        <x:v>1165</x:v>
      </x:c>
      <x:c r="B1169" s="32" t="str">
        <x:v>Minna</x:v>
      </x:c>
      <x:c r="C1169" s="32" t="str">
        <x:v>카를 아돌프 기엘레루프(Karl Adolph Gjellerup)</x:v>
      </x:c>
      <x:c r="D1169" s="32" t="str">
        <x:v>소설·단편소설</x:v>
      </x:c>
      <x:c r="E1169" s="32" t="n">
        <x:v>1889</x:v>
      </x:c>
      <x:c r="F1169" s="32" t="n">
        <x:v>0</x:v>
      </x:c>
      <x:c r="G1169" s="32" t="n">
        <x:v>0</x:v>
      </x:c>
      <x:c r="H1169" s="32"/>
      <x:c r="I1169" s="32" t="n">
        <x:f>IF(E1169="","",MAX(0,'Scoring Method'!$B$11-E1169-IF(E1169&lt;0,1,0)))</x:f>
        <x:v>137</x:v>
      </x:c>
      <x:c r="J1169" s="32" t="n">
        <x:v>0</x:v>
      </x:c>
      <x:c r="K1169" s="32" t="n">
        <x:v>1</x:v>
      </x:c>
      <x:c r="L1169" s="32" t="n">
        <x:v>1</x:v>
      </x:c>
      <x:c r="M1169" s="32" t="n">
        <x:v>0</x:v>
      </x:c>
      <x:c r="N1169" s="32" t="n">
        <x:v>0</x:v>
      </x:c>
      <x:c r="O1169" s="32" t="n">
        <x:v>0</x:v>
      </x:c>
      <x:c r="P1169" s="37" t="n">
        <x:f>ROUND('Scoring Method'!$B$2*F1169/10,1)</x:f>
        <x:v>0</x:v>
      </x:c>
      <x:c r="Q1169" s="37" t="n">
        <x:f>ROUND(MIN('Scoring Method'!$B$3,10*G1169),1)</x:f>
        <x:v>0</x:v>
      </x:c>
      <x:c r="R1169" s="37" t="n">
        <x:f>IF(H1169="",0,ROUND('Scoring Method'!$B$4*(101-H1169)/100,1))</x:f>
        <x:v>0</x:v>
      </x:c>
      <x:c r="S1169" s="37" t="n">
        <x:f>ROUND(IF(I1169="",0,7.5*MIN(1,LN(1+I1169)/LN(1+'Scoring Method'!$B$10)))+7.5*LN(1+J1169)/LN(1+'Scoring Method'!$B$9),1)</x:f>
        <x:v>5.9</x:v>
      </x:c>
      <x:c r="T1169" s="37" t="n">
        <x:f>SUM(K1169:O1169)</x:f>
        <x:v>2</x:v>
      </x:c>
      <x:c r="U1169" s="37" t="n">
        <x:f>ROUND(SUM(P1169:T1169),1)</x:f>
        <x:v>7.9</x:v>
      </x:c>
      <x:c r="V1169" s="32"/>
      <x:c r="W1169" s="32" t="str">
        <x:v>연도 등록</x:v>
      </x:c>
    </x:row>
    <x:row r="1170" ht="24" customHeight="1">
      <x:c r="A1170" s="32" t="n">
        <x:v>1166</x:v>
      </x:c>
      <x:c r="B1170" s="32" t="str">
        <x:v>Møllen</x:v>
      </x:c>
      <x:c r="C1170" s="32" t="str">
        <x:v>카를 아돌프 기엘레루프(Karl Adolph Gjellerup)</x:v>
      </x:c>
      <x:c r="D1170" s="32" t="str">
        <x:v>소설·단편소설</x:v>
      </x:c>
      <x:c r="E1170" s="32" t="n">
        <x:v>1896</x:v>
      </x:c>
      <x:c r="F1170" s="32" t="n">
        <x:v>0</x:v>
      </x:c>
      <x:c r="G1170" s="32" t="n">
        <x:v>0</x:v>
      </x:c>
      <x:c r="H1170" s="32"/>
      <x:c r="I1170" s="32" t="n">
        <x:f>IF(E1170="","",MAX(0,'Scoring Method'!$B$11-E1170-IF(E1170&lt;0,1,0)))</x:f>
        <x:v>130</x:v>
      </x:c>
      <x:c r="J1170" s="32" t="n">
        <x:v>0</x:v>
      </x:c>
      <x:c r="K1170" s="32" t="n">
        <x:v>1</x:v>
      </x:c>
      <x:c r="L1170" s="32" t="n">
        <x:v>1</x:v>
      </x:c>
      <x:c r="M1170" s="32" t="n">
        <x:v>0</x:v>
      </x:c>
      <x:c r="N1170" s="32" t="n">
        <x:v>0</x:v>
      </x:c>
      <x:c r="O1170" s="32" t="n">
        <x:v>0</x:v>
      </x:c>
      <x:c r="P1170" s="37" t="n">
        <x:f>ROUND('Scoring Method'!$B$2*F1170/10,1)</x:f>
        <x:v>0</x:v>
      </x:c>
      <x:c r="Q1170" s="37" t="n">
        <x:f>ROUND(MIN('Scoring Method'!$B$3,10*G1170),1)</x:f>
        <x:v>0</x:v>
      </x:c>
      <x:c r="R1170" s="37" t="n">
        <x:f>IF(H1170="",0,ROUND('Scoring Method'!$B$4*(101-H1170)/100,1))</x:f>
        <x:v>0</x:v>
      </x:c>
      <x:c r="S1170" s="37" t="n">
        <x:f>ROUND(IF(I1170="",0,7.5*MIN(1,LN(1+I1170)/LN(1+'Scoring Method'!$B$10)))+7.5*LN(1+J1170)/LN(1+'Scoring Method'!$B$9),1)</x:f>
        <x:v>5.9</x:v>
      </x:c>
      <x:c r="T1170" s="37" t="n">
        <x:f>SUM(K1170:O1170)</x:f>
        <x:v>2</x:v>
      </x:c>
      <x:c r="U1170" s="37" t="n">
        <x:f>ROUND(SUM(P1170:T1170),1)</x:f>
        <x:v>7.9</x:v>
      </x:c>
      <x:c r="V1170" s="32"/>
      <x:c r="W1170" s="32" t="str">
        <x:v>연도 등록</x:v>
      </x:c>
    </x:row>
    <x:row r="1171" ht="24" customHeight="1">
      <x:c r="A1171" s="32" t="n">
        <x:v>1167</x:v>
      </x:c>
      <x:c r="B1171" s="32" t="str">
        <x:v>Germanernes Lærling</x:v>
      </x:c>
      <x:c r="C1171" s="32" t="str">
        <x:v>카를 아돌프 기엘레루프(Karl Adolph Gjellerup)</x:v>
      </x:c>
      <x:c r="D1171" s="32" t="str">
        <x:v>소설·단편소설</x:v>
      </x:c>
      <x:c r="E1171" s="32" t="n">
        <x:v>1882</x:v>
      </x:c>
      <x:c r="F1171" s="32" t="n">
        <x:v>0</x:v>
      </x:c>
      <x:c r="G1171" s="32" t="n">
        <x:v>0</x:v>
      </x:c>
      <x:c r="H1171" s="32"/>
      <x:c r="I1171" s="32" t="n">
        <x:f>IF(E1171="","",MAX(0,'Scoring Method'!$B$11-E1171-IF(E1171&lt;0,1,0)))</x:f>
        <x:v>144</x:v>
      </x:c>
      <x:c r="J1171" s="32" t="n">
        <x:v>0</x:v>
      </x:c>
      <x:c r="K1171" s="32" t="n">
        <x:v>1</x:v>
      </x:c>
      <x:c r="L1171" s="32" t="n">
        <x:v>1</x:v>
      </x:c>
      <x:c r="M1171" s="32" t="n">
        <x:v>0</x:v>
      </x:c>
      <x:c r="N1171" s="32" t="n">
        <x:v>0</x:v>
      </x:c>
      <x:c r="O1171" s="32" t="n">
        <x:v>0</x:v>
      </x:c>
      <x:c r="P1171" s="37" t="n">
        <x:f>ROUND('Scoring Method'!$B$2*F1171/10,1)</x:f>
        <x:v>0</x:v>
      </x:c>
      <x:c r="Q1171" s="37" t="n">
        <x:f>ROUND(MIN('Scoring Method'!$B$3,10*G1171),1)</x:f>
        <x:v>0</x:v>
      </x:c>
      <x:c r="R1171" s="37" t="n">
        <x:f>IF(H1171="",0,ROUND('Scoring Method'!$B$4*(101-H1171)/100,1))</x:f>
        <x:v>0</x:v>
      </x:c>
      <x:c r="S1171" s="37" t="n">
        <x:f>ROUND(IF(I1171="",0,7.5*MIN(1,LN(1+I1171)/LN(1+'Scoring Method'!$B$10)))+7.5*LN(1+J1171)/LN(1+'Scoring Method'!$B$9),1)</x:f>
        <x:v>6</x:v>
      </x:c>
      <x:c r="T1171" s="37" t="n">
        <x:f>SUM(K1171:O1171)</x:f>
        <x:v>2</x:v>
      </x:c>
      <x:c r="U1171" s="37" t="n">
        <x:f>ROUND(SUM(P1171:T1171),1)</x:f>
        <x:v>8</x:v>
      </x:c>
      <x:c r="V1171" s="32"/>
      <x:c r="W1171" s="32" t="str">
        <x:v>연도 등록</x:v>
      </x:c>
    </x:row>
    <x:row r="1172" ht="24" customHeight="1">
      <x:c r="A1172" s="32" t="n">
        <x:v>1168</x:v>
      </x:c>
      <x:c r="B1172" s="32" t="str">
        <x:v>Lucky Per</x:v>
      </x:c>
      <x:c r="C1172" s="32" t="str">
        <x:v>헨리크 폰토피단(Henrik Pontoppidan)</x:v>
      </x:c>
      <x:c r="D1172" s="32" t="str">
        <x:v>소설·단편소설</x:v>
      </x:c>
      <x:c r="E1172" s="32" t="n">
        <x:v>1898</x:v>
      </x:c>
      <x:c r="F1172" s="32" t="n">
        <x:v>0</x:v>
      </x:c>
      <x:c r="G1172" s="32" t="n">
        <x:v>0</x:v>
      </x:c>
      <x:c r="H1172" s="32"/>
      <x:c r="I1172" s="32" t="n">
        <x:f>IF(E1172="","",MAX(0,'Scoring Method'!$B$11-E1172-IF(E1172&lt;0,1,0)))</x:f>
        <x:v>128</x:v>
      </x:c>
      <x:c r="J1172" s="32" t="n">
        <x:v>0</x:v>
      </x:c>
      <x:c r="K1172" s="32" t="n">
        <x:v>1</x:v>
      </x:c>
      <x:c r="L1172" s="32" t="n">
        <x:v>1</x:v>
      </x:c>
      <x:c r="M1172" s="32" t="n">
        <x:v>0</x:v>
      </x:c>
      <x:c r="N1172" s="32" t="n">
        <x:v>0</x:v>
      </x:c>
      <x:c r="O1172" s="32" t="n">
        <x:v>0</x:v>
      </x:c>
      <x:c r="P1172" s="37" t="n">
        <x:f>ROUND('Scoring Method'!$B$2*F1172/10,1)</x:f>
        <x:v>0</x:v>
      </x:c>
      <x:c r="Q1172" s="37" t="n">
        <x:f>ROUND(MIN('Scoring Method'!$B$3,10*G1172),1)</x:f>
        <x:v>0</x:v>
      </x:c>
      <x:c r="R1172" s="37" t="n">
        <x:f>IF(H1172="",0,ROUND('Scoring Method'!$B$4*(101-H1172)/100,1))</x:f>
        <x:v>0</x:v>
      </x:c>
      <x:c r="S1172" s="37" t="n">
        <x:f>ROUND(IF(I1172="",0,7.5*MIN(1,LN(1+I1172)/LN(1+'Scoring Method'!$B$10)))+7.5*LN(1+J1172)/LN(1+'Scoring Method'!$B$9),1)</x:f>
        <x:v>5.9</x:v>
      </x:c>
      <x:c r="T1172" s="37" t="n">
        <x:f>SUM(K1172:O1172)</x:f>
        <x:v>2</x:v>
      </x:c>
      <x:c r="U1172" s="37" t="n">
        <x:f>ROUND(SUM(P1172:T1172),1)</x:f>
        <x:v>7.9</x:v>
      </x:c>
      <x:c r="V1172" s="32"/>
      <x:c r="W1172" s="32" t="str">
        <x:v>연도 등록</x:v>
      </x:c>
    </x:row>
    <x:row r="1173" ht="24" customHeight="1">
      <x:c r="A1173" s="32" t="n">
        <x:v>1169</x:v>
      </x:c>
      <x:c r="B1173" s="32" t="str">
        <x:v>The Promised Land</x:v>
      </x:c>
      <x:c r="C1173" s="32" t="str">
        <x:v>헨리크 폰토피단(Henrik Pontoppidan)</x:v>
      </x:c>
      <x:c r="D1173" s="32" t="str">
        <x:v>소설·단편소설</x:v>
      </x:c>
      <x:c r="E1173" s="32" t="n">
        <x:v>1891</x:v>
      </x:c>
      <x:c r="F1173" s="32" t="n">
        <x:v>0</x:v>
      </x:c>
      <x:c r="G1173" s="32" t="n">
        <x:v>0</x:v>
      </x:c>
      <x:c r="H1173" s="32"/>
      <x:c r="I1173" s="32" t="n">
        <x:f>IF(E1173="","",MAX(0,'Scoring Method'!$B$11-E1173-IF(E1173&lt;0,1,0)))</x:f>
        <x:v>135</x:v>
      </x:c>
      <x:c r="J1173" s="32" t="n">
        <x:v>0</x:v>
      </x:c>
      <x:c r="K1173" s="32" t="n">
        <x:v>1</x:v>
      </x:c>
      <x:c r="L1173" s="32" t="n">
        <x:v>1</x:v>
      </x:c>
      <x:c r="M1173" s="32" t="n">
        <x:v>0</x:v>
      </x:c>
      <x:c r="N1173" s="32" t="n">
        <x:v>0</x:v>
      </x:c>
      <x:c r="O1173" s="32" t="n">
        <x:v>0</x:v>
      </x:c>
      <x:c r="P1173" s="37" t="n">
        <x:f>ROUND('Scoring Method'!$B$2*F1173/10,1)</x:f>
        <x:v>0</x:v>
      </x:c>
      <x:c r="Q1173" s="37" t="n">
        <x:f>ROUND(MIN('Scoring Method'!$B$3,10*G1173),1)</x:f>
        <x:v>0</x:v>
      </x:c>
      <x:c r="R1173" s="37" t="n">
        <x:f>IF(H1173="",0,ROUND('Scoring Method'!$B$4*(101-H1173)/100,1))</x:f>
        <x:v>0</x:v>
      </x:c>
      <x:c r="S1173" s="37" t="n">
        <x:f>ROUND(IF(I1173="",0,7.5*MIN(1,LN(1+I1173)/LN(1+'Scoring Method'!$B$10)))+7.5*LN(1+J1173)/LN(1+'Scoring Method'!$B$9),1)</x:f>
        <x:v>5.9</x:v>
      </x:c>
      <x:c r="T1173" s="37" t="n">
        <x:f>SUM(K1173:O1173)</x:f>
        <x:v>2</x:v>
      </x:c>
      <x:c r="U1173" s="37" t="n">
        <x:f>ROUND(SUM(P1173:T1173),1)</x:f>
        <x:v>7.9</x:v>
      </x:c>
      <x:c r="V1173" s="32"/>
      <x:c r="W1173" s="32" t="str">
        <x:v>연도 등록</x:v>
      </x:c>
    </x:row>
    <x:row r="1174" ht="24" customHeight="1">
      <x:c r="A1174" s="32" t="n">
        <x:v>1170</x:v>
      </x:c>
      <x:c r="B1174" s="32" t="str">
        <x:v>The Realm of the Dead</x:v>
      </x:c>
      <x:c r="C1174" s="32" t="str">
        <x:v>헨리크 폰토피단(Henrik Pontoppidan)</x:v>
      </x:c>
      <x:c r="D1174" s="32" t="str">
        <x:v>소설·단편소설</x:v>
      </x:c>
      <x:c r="E1174" s="32" t="n">
        <x:v>1912</x:v>
      </x:c>
      <x:c r="F1174" s="32" t="n">
        <x:v>0</x:v>
      </x:c>
      <x:c r="G1174" s="32" t="n">
        <x:v>0</x:v>
      </x:c>
      <x:c r="H1174" s="32"/>
      <x:c r="I1174" s="32" t="n">
        <x:f>IF(E1174="","",MAX(0,'Scoring Method'!$B$11-E1174-IF(E1174&lt;0,1,0)))</x:f>
        <x:v>114</x:v>
      </x:c>
      <x:c r="J1174" s="32" t="n">
        <x:v>0</x:v>
      </x:c>
      <x:c r="K1174" s="32" t="n">
        <x:v>1</x:v>
      </x:c>
      <x:c r="L1174" s="32" t="n">
        <x:v>1</x:v>
      </x:c>
      <x:c r="M1174" s="32" t="n">
        <x:v>0</x:v>
      </x:c>
      <x:c r="N1174" s="32" t="n">
        <x:v>0</x:v>
      </x:c>
      <x:c r="O1174" s="32" t="n">
        <x:v>0</x:v>
      </x:c>
      <x:c r="P1174" s="37" t="n">
        <x:f>ROUND('Scoring Method'!$B$2*F1174/10,1)</x:f>
        <x:v>0</x:v>
      </x:c>
      <x:c r="Q1174" s="37" t="n">
        <x:f>ROUND(MIN('Scoring Method'!$B$3,10*G1174),1)</x:f>
        <x:v>0</x:v>
      </x:c>
      <x:c r="R1174" s="37" t="n">
        <x:f>IF(H1174="",0,ROUND('Scoring Method'!$B$4*(101-H1174)/100,1))</x:f>
        <x:v>0</x:v>
      </x:c>
      <x:c r="S1174" s="37" t="n">
        <x:f>ROUND(IF(I1174="",0,7.5*MIN(1,LN(1+I1174)/LN(1+'Scoring Method'!$B$10)))+7.5*LN(1+J1174)/LN(1+'Scoring Method'!$B$9),1)</x:f>
        <x:v>5.7</x:v>
      </x:c>
      <x:c r="T1174" s="37" t="n">
        <x:f>SUM(K1174:O1174)</x:f>
        <x:v>2</x:v>
      </x:c>
      <x:c r="U1174" s="37" t="n">
        <x:f>ROUND(SUM(P1174:T1174),1)</x:f>
        <x:v>7.7</x:v>
      </x:c>
      <x:c r="V1174" s="32"/>
      <x:c r="W1174" s="32" t="str">
        <x:v>연도 등록</x:v>
      </x:c>
    </x:row>
    <x:row r="1175" ht="24" customHeight="1">
      <x:c r="A1175" s="32" t="n">
        <x:v>1171</x:v>
      </x:c>
      <x:c r="B1175" s="32" t="str">
        <x:v>From the Huts</x:v>
      </x:c>
      <x:c r="C1175" s="32" t="str">
        <x:v>헨리크 폰토피단(Henrik Pontoppidan)</x:v>
      </x:c>
      <x:c r="D1175" s="32" t="str">
        <x:v>소설·단편소설</x:v>
      </x:c>
      <x:c r="E1175" s="32" t="n">
        <x:v>1887</x:v>
      </x:c>
      <x:c r="F1175" s="32" t="n">
        <x:v>0</x:v>
      </x:c>
      <x:c r="G1175" s="32" t="n">
        <x:v>0</x:v>
      </x:c>
      <x:c r="H1175" s="32"/>
      <x:c r="I1175" s="32" t="n">
        <x:f>IF(E1175="","",MAX(0,'Scoring Method'!$B$11-E1175-IF(E1175&lt;0,1,0)))</x:f>
        <x:v>139</x:v>
      </x:c>
      <x:c r="J1175" s="32" t="n">
        <x:v>0</x:v>
      </x:c>
      <x:c r="K1175" s="32" t="n">
        <x:v>1</x:v>
      </x:c>
      <x:c r="L1175" s="32" t="n">
        <x:v>1</x:v>
      </x:c>
      <x:c r="M1175" s="32" t="n">
        <x:v>0</x:v>
      </x:c>
      <x:c r="N1175" s="32" t="n">
        <x:v>0</x:v>
      </x:c>
      <x:c r="O1175" s="32" t="n">
        <x:v>0</x:v>
      </x:c>
      <x:c r="P1175" s="37" t="n">
        <x:f>ROUND('Scoring Method'!$B$2*F1175/10,1)</x:f>
        <x:v>0</x:v>
      </x:c>
      <x:c r="Q1175" s="37" t="n">
        <x:f>ROUND(MIN('Scoring Method'!$B$3,10*G1175),1)</x:f>
        <x:v>0</x:v>
      </x:c>
      <x:c r="R1175" s="37" t="n">
        <x:f>IF(H1175="",0,ROUND('Scoring Method'!$B$4*(101-H1175)/100,1))</x:f>
        <x:v>0</x:v>
      </x:c>
      <x:c r="S1175" s="37" t="n">
        <x:f>ROUND(IF(I1175="",0,7.5*MIN(1,LN(1+I1175)/LN(1+'Scoring Method'!$B$10)))+7.5*LN(1+J1175)/LN(1+'Scoring Method'!$B$9),1)</x:f>
        <x:v>6</x:v>
      </x:c>
      <x:c r="T1175" s="37" t="n">
        <x:f>SUM(K1175:O1175)</x:f>
        <x:v>2</x:v>
      </x:c>
      <x:c r="U1175" s="37" t="n">
        <x:f>ROUND(SUM(P1175:T1175),1)</x:f>
        <x:v>8</x:v>
      </x:c>
      <x:c r="V1175" s="32"/>
      <x:c r="W1175" s="32" t="str">
        <x:v>연도 등록</x:v>
      </x:c>
    </x:row>
    <x:row r="1176" ht="24" customHeight="1">
      <x:c r="A1176" s="32" t="n">
        <x:v>1172</x:v>
      </x:c>
      <x:c r="B1176" s="32" t="str">
        <x:v>Olympian Spring</x:v>
      </x:c>
      <x:c r="C1176" s="32" t="str">
        <x:v>카를 슈피텔러(Carl Spitteler)</x:v>
      </x:c>
      <x:c r="D1176" s="32" t="str">
        <x:v>서사시</x:v>
      </x:c>
      <x:c r="E1176" s="32" t="n">
        <x:v>1900</x:v>
      </x:c>
      <x:c r="F1176" s="32" t="n">
        <x:v>0</x:v>
      </x:c>
      <x:c r="G1176" s="32" t="n">
        <x:v>0</x:v>
      </x:c>
      <x:c r="H1176" s="32"/>
      <x:c r="I1176" s="32" t="n">
        <x:f>IF(E1176="","",MAX(0,'Scoring Method'!$B$11-E1176-IF(E1176&lt;0,1,0)))</x:f>
        <x:v>126</x:v>
      </x:c>
      <x:c r="J1176" s="32" t="n">
        <x:v>0</x:v>
      </x:c>
      <x:c r="K1176" s="32" t="n">
        <x:v>1</x:v>
      </x:c>
      <x:c r="L1176" s="32" t="n">
        <x:v>1</x:v>
      </x:c>
      <x:c r="M1176" s="32" t="n">
        <x:v>0</x:v>
      </x:c>
      <x:c r="N1176" s="32" t="n">
        <x:v>0</x:v>
      </x:c>
      <x:c r="O1176" s="32" t="n">
        <x:v>0</x:v>
      </x:c>
      <x:c r="P1176" s="37" t="n">
        <x:f>ROUND('Scoring Method'!$B$2*F1176/10,1)</x:f>
        <x:v>0</x:v>
      </x:c>
      <x:c r="Q1176" s="37" t="n">
        <x:f>ROUND(MIN('Scoring Method'!$B$3,10*G1176),1)</x:f>
        <x:v>0</x:v>
      </x:c>
      <x:c r="R1176" s="37" t="n">
        <x:f>IF(H1176="",0,ROUND('Scoring Method'!$B$4*(101-H1176)/100,1))</x:f>
        <x:v>0</x:v>
      </x:c>
      <x:c r="S1176" s="37" t="n">
        <x:f>ROUND(IF(I1176="",0,7.5*MIN(1,LN(1+I1176)/LN(1+'Scoring Method'!$B$10)))+7.5*LN(1+J1176)/LN(1+'Scoring Method'!$B$9),1)</x:f>
        <x:v>5.8</x:v>
      </x:c>
      <x:c r="T1176" s="37" t="n">
        <x:f>SUM(K1176:O1176)</x:f>
        <x:v>2</x:v>
      </x:c>
      <x:c r="U1176" s="37" t="n">
        <x:f>ROUND(SUM(P1176:T1176),1)</x:f>
        <x:v>7.8</x:v>
      </x:c>
      <x:c r="V1176" s="32"/>
      <x:c r="W1176" s="32" t="str">
        <x:v>연도 등록</x:v>
      </x:c>
    </x:row>
    <x:row r="1177" ht="24" customHeight="1">
      <x:c r="A1177" s="32" t="n">
        <x:v>1173</x:v>
      </x:c>
      <x:c r="B1177" s="32" t="str">
        <x:v>Prometheus and Epimetheus</x:v>
      </x:c>
      <x:c r="C1177" s="32" t="str">
        <x:v>카를 슈피텔러(Carl Spitteler)</x:v>
      </x:c>
      <x:c r="D1177" s="32" t="str">
        <x:v>서사시</x:v>
      </x:c>
      <x:c r="E1177" s="32" t="n">
        <x:v>1881</x:v>
      </x:c>
      <x:c r="F1177" s="32" t="n">
        <x:v>0</x:v>
      </x:c>
      <x:c r="G1177" s="32" t="n">
        <x:v>0</x:v>
      </x:c>
      <x:c r="H1177" s="32"/>
      <x:c r="I1177" s="32" t="n">
        <x:f>IF(E1177="","",MAX(0,'Scoring Method'!$B$11-E1177-IF(E1177&lt;0,1,0)))</x:f>
        <x:v>145</x:v>
      </x:c>
      <x:c r="J1177" s="32" t="n">
        <x:v>0</x:v>
      </x:c>
      <x:c r="K1177" s="32" t="n">
        <x:v>1</x:v>
      </x:c>
      <x:c r="L1177" s="32" t="n">
        <x:v>1</x:v>
      </x:c>
      <x:c r="M1177" s="32" t="n">
        <x:v>0</x:v>
      </x:c>
      <x:c r="N1177" s="32" t="n">
        <x:v>0</x:v>
      </x:c>
      <x:c r="O1177" s="32" t="n">
        <x:v>0</x:v>
      </x:c>
      <x:c r="P1177" s="37" t="n">
        <x:f>ROUND('Scoring Method'!$B$2*F1177/10,1)</x:f>
        <x:v>0</x:v>
      </x:c>
      <x:c r="Q1177" s="37" t="n">
        <x:f>ROUND(MIN('Scoring Method'!$B$3,10*G1177),1)</x:f>
        <x:v>0</x:v>
      </x:c>
      <x:c r="R1177" s="37" t="n">
        <x:f>IF(H1177="",0,ROUND('Scoring Method'!$B$4*(101-H1177)/100,1))</x:f>
        <x:v>0</x:v>
      </x:c>
      <x:c r="S1177" s="37" t="n">
        <x:f>ROUND(IF(I1177="",0,7.5*MIN(1,LN(1+I1177)/LN(1+'Scoring Method'!$B$10)))+7.5*LN(1+J1177)/LN(1+'Scoring Method'!$B$9),1)</x:f>
        <x:v>6</x:v>
      </x:c>
      <x:c r="T1177" s="37" t="n">
        <x:f>SUM(K1177:O1177)</x:f>
        <x:v>2</x:v>
      </x:c>
      <x:c r="U1177" s="37" t="n">
        <x:f>ROUND(SUM(P1177:T1177),1)</x:f>
        <x:v>8</x:v>
      </x:c>
      <x:c r="V1177" s="32"/>
      <x:c r="W1177" s="32" t="str">
        <x:v>연도 등록</x:v>
      </x:c>
    </x:row>
    <x:row r="1178" ht="24" customHeight="1">
      <x:c r="A1178" s="32" t="n">
        <x:v>1174</x:v>
      </x:c>
      <x:c r="B1178" s="32" t="str">
        <x:v>Imago</x:v>
      </x:c>
      <x:c r="C1178" s="32" t="str">
        <x:v>카를 슈피텔러(Carl Spitteler)</x:v>
      </x:c>
      <x:c r="D1178" s="32" t="str">
        <x:v>소설·단편소설</x:v>
      </x:c>
      <x:c r="E1178" s="32" t="n">
        <x:v>1906</x:v>
      </x:c>
      <x:c r="F1178" s="32" t="n">
        <x:v>0</x:v>
      </x:c>
      <x:c r="G1178" s="32" t="n">
        <x:v>0</x:v>
      </x:c>
      <x:c r="H1178" s="32"/>
      <x:c r="I1178" s="32" t="n">
        <x:f>IF(E1178="","",MAX(0,'Scoring Method'!$B$11-E1178-IF(E1178&lt;0,1,0)))</x:f>
        <x:v>120</x:v>
      </x:c>
      <x:c r="J1178" s="32" t="n">
        <x:v>0</x:v>
      </x:c>
      <x:c r="K1178" s="32" t="n">
        <x:v>1</x:v>
      </x:c>
      <x:c r="L1178" s="32" t="n">
        <x:v>1</x:v>
      </x:c>
      <x:c r="M1178" s="32" t="n">
        <x:v>0</x:v>
      </x:c>
      <x:c r="N1178" s="32" t="n">
        <x:v>0</x:v>
      </x:c>
      <x:c r="O1178" s="32" t="n">
        <x:v>0</x:v>
      </x:c>
      <x:c r="P1178" s="37" t="n">
        <x:f>ROUND('Scoring Method'!$B$2*F1178/10,1)</x:f>
        <x:v>0</x:v>
      </x:c>
      <x:c r="Q1178" s="37" t="n">
        <x:f>ROUND(MIN('Scoring Method'!$B$3,10*G1178),1)</x:f>
        <x:v>0</x:v>
      </x:c>
      <x:c r="R1178" s="37" t="n">
        <x:f>IF(H1178="",0,ROUND('Scoring Method'!$B$4*(101-H1178)/100,1))</x:f>
        <x:v>0</x:v>
      </x:c>
      <x:c r="S1178" s="37" t="n">
        <x:f>ROUND(IF(I1178="",0,7.5*MIN(1,LN(1+I1178)/LN(1+'Scoring Method'!$B$10)))+7.5*LN(1+J1178)/LN(1+'Scoring Method'!$B$9),1)</x:f>
        <x:v>5.8</x:v>
      </x:c>
      <x:c r="T1178" s="37" t="n">
        <x:f>SUM(K1178:O1178)</x:f>
        <x:v>2</x:v>
      </x:c>
      <x:c r="U1178" s="37" t="n">
        <x:f>ROUND(SUM(P1178:T1178),1)</x:f>
        <x:v>7.8</x:v>
      </x:c>
      <x:c r="V1178" s="32"/>
      <x:c r="W1178" s="32" t="str">
        <x:v>연도 등록</x:v>
      </x:c>
    </x:row>
    <x:row r="1179" ht="24" customHeight="1">
      <x:c r="A1179" s="32" t="n">
        <x:v>1175</x:v>
      </x:c>
      <x:c r="B1179" s="32" t="str">
        <x:v>Conrad the Lieutenant</x:v>
      </x:c>
      <x:c r="C1179" s="32" t="str">
        <x:v>카를 슈피텔러(Carl Spitteler)</x:v>
      </x:c>
      <x:c r="D1179" s="32" t="str">
        <x:v>소설·단편소설</x:v>
      </x:c>
      <x:c r="E1179" s="32" t="n">
        <x:v>1898</x:v>
      </x:c>
      <x:c r="F1179" s="32" t="n">
        <x:v>0</x:v>
      </x:c>
      <x:c r="G1179" s="32" t="n">
        <x:v>0</x:v>
      </x:c>
      <x:c r="H1179" s="32"/>
      <x:c r="I1179" s="32" t="n">
        <x:f>IF(E1179="","",MAX(0,'Scoring Method'!$B$11-E1179-IF(E1179&lt;0,1,0)))</x:f>
        <x:v>128</x:v>
      </x:c>
      <x:c r="J1179" s="32" t="n">
        <x:v>0</x:v>
      </x:c>
      <x:c r="K1179" s="32" t="n">
        <x:v>1</x:v>
      </x:c>
      <x:c r="L1179" s="32" t="n">
        <x:v>1</x:v>
      </x:c>
      <x:c r="M1179" s="32" t="n">
        <x:v>0</x:v>
      </x:c>
      <x:c r="N1179" s="32" t="n">
        <x:v>0</x:v>
      </x:c>
      <x:c r="O1179" s="32" t="n">
        <x:v>0</x:v>
      </x:c>
      <x:c r="P1179" s="37" t="n">
        <x:f>ROUND('Scoring Method'!$B$2*F1179/10,1)</x:f>
        <x:v>0</x:v>
      </x:c>
      <x:c r="Q1179" s="37" t="n">
        <x:f>ROUND(MIN('Scoring Method'!$B$3,10*G1179),1)</x:f>
        <x:v>0</x:v>
      </x:c>
      <x:c r="R1179" s="37" t="n">
        <x:f>IF(H1179="",0,ROUND('Scoring Method'!$B$4*(101-H1179)/100,1))</x:f>
        <x:v>0</x:v>
      </x:c>
      <x:c r="S1179" s="37" t="n">
        <x:f>ROUND(IF(I1179="",0,7.5*MIN(1,LN(1+I1179)/LN(1+'Scoring Method'!$B$10)))+7.5*LN(1+J1179)/LN(1+'Scoring Method'!$B$9),1)</x:f>
        <x:v>5.9</x:v>
      </x:c>
      <x:c r="T1179" s="37" t="n">
        <x:f>SUM(K1179:O1179)</x:f>
        <x:v>2</x:v>
      </x:c>
      <x:c r="U1179" s="37" t="n">
        <x:f>ROUND(SUM(P1179:T1179),1)</x:f>
        <x:v>7.9</x:v>
      </x:c>
      <x:c r="V1179" s="32"/>
      <x:c r="W1179" s="32" t="str">
        <x:v>연도 등록</x:v>
      </x:c>
    </x:row>
    <x:row r="1180" ht="24" customHeight="1">
      <x:c r="A1180" s="32" t="n">
        <x:v>1176</x:v>
      </x:c>
      <x:c r="B1180" s="32" t="str">
        <x:v>굶주림(Hunger)</x:v>
      </x:c>
      <x:c r="C1180" s="32" t="str">
        <x:v>크누트 함순(Knut Hamsun)</x:v>
      </x:c>
      <x:c r="D1180" s="32" t="str">
        <x:v>소설·단편소설</x:v>
      </x:c>
      <x:c r="E1180" s="32" t="n">
        <x:v>1890</x:v>
      </x:c>
      <x:c r="F1180" s="32" t="n">
        <x:v>0</x:v>
      </x:c>
      <x:c r="G1180" s="32" t="n">
        <x:v>0</x:v>
      </x:c>
      <x:c r="H1180" s="32"/>
      <x:c r="I1180" s="32" t="n">
        <x:f>IF(E1180="","",MAX(0,'Scoring Method'!$B$11-E1180-IF(E1180&lt;0,1,0)))</x:f>
        <x:v>136</x:v>
      </x:c>
      <x:c r="J1180" s="32" t="n">
        <x:v>0</x:v>
      </x:c>
      <x:c r="K1180" s="32" t="n">
        <x:v>1</x:v>
      </x:c>
      <x:c r="L1180" s="32" t="n">
        <x:v>1</x:v>
      </x:c>
      <x:c r="M1180" s="32" t="n">
        <x:v>0</x:v>
      </x:c>
      <x:c r="N1180" s="32" t="n">
        <x:v>0</x:v>
      </x:c>
      <x:c r="O1180" s="32" t="n">
        <x:v>0</x:v>
      </x:c>
      <x:c r="P1180" s="37" t="n">
        <x:f>ROUND('Scoring Method'!$B$2*F1180/10,1)</x:f>
        <x:v>0</x:v>
      </x:c>
      <x:c r="Q1180" s="37" t="n">
        <x:f>ROUND(MIN('Scoring Method'!$B$3,10*G1180),1)</x:f>
        <x:v>0</x:v>
      </x:c>
      <x:c r="R1180" s="37" t="n">
        <x:f>IF(H1180="",0,ROUND('Scoring Method'!$B$4*(101-H1180)/100,1))</x:f>
        <x:v>0</x:v>
      </x:c>
      <x:c r="S1180" s="37" t="n">
        <x:f>ROUND(IF(I1180="",0,7.5*MIN(1,LN(1+I1180)/LN(1+'Scoring Method'!$B$10)))+7.5*LN(1+J1180)/LN(1+'Scoring Method'!$B$9),1)</x:f>
        <x:v>5.9</x:v>
      </x:c>
      <x:c r="T1180" s="37" t="n">
        <x:f>SUM(K1180:O1180)</x:f>
        <x:v>2</x:v>
      </x:c>
      <x:c r="U1180" s="37" t="n">
        <x:f>ROUND(SUM(P1180:T1180),1)</x:f>
        <x:v>7.9</x:v>
      </x:c>
      <x:c r="V1180" s="32"/>
      <x:c r="W1180" s="32" t="str">
        <x:v>연도 등록</x:v>
      </x:c>
    </x:row>
    <x:row r="1181" ht="24" customHeight="1">
      <x:c r="A1181" s="32" t="n">
        <x:v>1177</x:v>
      </x:c>
      <x:c r="B1181" s="32" t="str">
        <x:v>Mysteries</x:v>
      </x:c>
      <x:c r="C1181" s="32" t="str">
        <x:v>크누트 함순(Knut Hamsun)</x:v>
      </x:c>
      <x:c r="D1181" s="32" t="str">
        <x:v>소설·단편소설</x:v>
      </x:c>
      <x:c r="E1181" s="32" t="n">
        <x:v>1892</x:v>
      </x:c>
      <x:c r="F1181" s="32" t="n">
        <x:v>0</x:v>
      </x:c>
      <x:c r="G1181" s="32" t="n">
        <x:v>0</x:v>
      </x:c>
      <x:c r="H1181" s="32"/>
      <x:c r="I1181" s="32" t="n">
        <x:f>IF(E1181="","",MAX(0,'Scoring Method'!$B$11-E1181-IF(E1181&lt;0,1,0)))</x:f>
        <x:v>134</x:v>
      </x:c>
      <x:c r="J1181" s="32" t="n">
        <x:v>0</x:v>
      </x:c>
      <x:c r="K1181" s="32" t="n">
        <x:v>1</x:v>
      </x:c>
      <x:c r="L1181" s="32" t="n">
        <x:v>1</x:v>
      </x:c>
      <x:c r="M1181" s="32" t="n">
        <x:v>0</x:v>
      </x:c>
      <x:c r="N1181" s="32" t="n">
        <x:v>0</x:v>
      </x:c>
      <x:c r="O1181" s="32" t="n">
        <x:v>0</x:v>
      </x:c>
      <x:c r="P1181" s="37" t="n">
        <x:f>ROUND('Scoring Method'!$B$2*F1181/10,1)</x:f>
        <x:v>0</x:v>
      </x:c>
      <x:c r="Q1181" s="37" t="n">
        <x:f>ROUND(MIN('Scoring Method'!$B$3,10*G1181),1)</x:f>
        <x:v>0</x:v>
      </x:c>
      <x:c r="R1181" s="37" t="n">
        <x:f>IF(H1181="",0,ROUND('Scoring Method'!$B$4*(101-H1181)/100,1))</x:f>
        <x:v>0</x:v>
      </x:c>
      <x:c r="S1181" s="37" t="n">
        <x:f>ROUND(IF(I1181="",0,7.5*MIN(1,LN(1+I1181)/LN(1+'Scoring Method'!$B$10)))+7.5*LN(1+J1181)/LN(1+'Scoring Method'!$B$9),1)</x:f>
        <x:v>5.9</x:v>
      </x:c>
      <x:c r="T1181" s="37" t="n">
        <x:f>SUM(K1181:O1181)</x:f>
        <x:v>2</x:v>
      </x:c>
      <x:c r="U1181" s="37" t="n">
        <x:f>ROUND(SUM(P1181:T1181),1)</x:f>
        <x:v>7.9</x:v>
      </x:c>
      <x:c r="V1181" s="32"/>
      <x:c r="W1181" s="32" t="str">
        <x:v>연도 등록</x:v>
      </x:c>
    </x:row>
    <x:row r="1182" ht="24" customHeight="1">
      <x:c r="A1182" s="32" t="n">
        <x:v>1178</x:v>
      </x:c>
      <x:c r="B1182" s="32" t="str">
        <x:v>Pan</x:v>
      </x:c>
      <x:c r="C1182" s="32" t="str">
        <x:v>크누트 함순(Knut Hamsun)</x:v>
      </x:c>
      <x:c r="D1182" s="32" t="str">
        <x:v>소설·단편소설</x:v>
      </x:c>
      <x:c r="E1182" s="32" t="n">
        <x:v>1894</x:v>
      </x:c>
      <x:c r="F1182" s="32" t="n">
        <x:v>0</x:v>
      </x:c>
      <x:c r="G1182" s="32" t="n">
        <x:v>0</x:v>
      </x:c>
      <x:c r="H1182" s="32"/>
      <x:c r="I1182" s="32" t="n">
        <x:f>IF(E1182="","",MAX(0,'Scoring Method'!$B$11-E1182-IF(E1182&lt;0,1,0)))</x:f>
        <x:v>132</x:v>
      </x:c>
      <x:c r="J1182" s="32" t="n">
        <x:v>0</x:v>
      </x:c>
      <x:c r="K1182" s="32" t="n">
        <x:v>1</x:v>
      </x:c>
      <x:c r="L1182" s="32" t="n">
        <x:v>1</x:v>
      </x:c>
      <x:c r="M1182" s="32" t="n">
        <x:v>0</x:v>
      </x:c>
      <x:c r="N1182" s="32" t="n">
        <x:v>0</x:v>
      </x:c>
      <x:c r="O1182" s="32" t="n">
        <x:v>0</x:v>
      </x:c>
      <x:c r="P1182" s="37" t="n">
        <x:f>ROUND('Scoring Method'!$B$2*F1182/10,1)</x:f>
        <x:v>0</x:v>
      </x:c>
      <x:c r="Q1182" s="37" t="n">
        <x:f>ROUND(MIN('Scoring Method'!$B$3,10*G1182),1)</x:f>
        <x:v>0</x:v>
      </x:c>
      <x:c r="R1182" s="37" t="n">
        <x:f>IF(H1182="",0,ROUND('Scoring Method'!$B$4*(101-H1182)/100,1))</x:f>
        <x:v>0</x:v>
      </x:c>
      <x:c r="S1182" s="37" t="n">
        <x:f>ROUND(IF(I1182="",0,7.5*MIN(1,LN(1+I1182)/LN(1+'Scoring Method'!$B$10)))+7.5*LN(1+J1182)/LN(1+'Scoring Method'!$B$9),1)</x:f>
        <x:v>5.9</x:v>
      </x:c>
      <x:c r="T1182" s="37" t="n">
        <x:f>SUM(K1182:O1182)</x:f>
        <x:v>2</x:v>
      </x:c>
      <x:c r="U1182" s="37" t="n">
        <x:f>ROUND(SUM(P1182:T1182),1)</x:f>
        <x:v>7.9</x:v>
      </x:c>
      <x:c r="V1182" s="32"/>
      <x:c r="W1182" s="32" t="str">
        <x:v>연도 등록</x:v>
      </x:c>
    </x:row>
    <x:row r="1183" ht="24" customHeight="1">
      <x:c r="A1183" s="32" t="n">
        <x:v>1179</x:v>
      </x:c>
      <x:c r="B1183" s="32" t="str">
        <x:v>Victoria</x:v>
      </x:c>
      <x:c r="C1183" s="32" t="str">
        <x:v>크누트 함순(Knut Hamsun)</x:v>
      </x:c>
      <x:c r="D1183" s="32" t="str">
        <x:v>소설·단편소설</x:v>
      </x:c>
      <x:c r="E1183" s="32" t="n">
        <x:v>1898</x:v>
      </x:c>
      <x:c r="F1183" s="32" t="n">
        <x:v>0</x:v>
      </x:c>
      <x:c r="G1183" s="32" t="n">
        <x:v>0</x:v>
      </x:c>
      <x:c r="H1183" s="32"/>
      <x:c r="I1183" s="32" t="n">
        <x:f>IF(E1183="","",MAX(0,'Scoring Method'!$B$11-E1183-IF(E1183&lt;0,1,0)))</x:f>
        <x:v>128</x:v>
      </x:c>
      <x:c r="J1183" s="32" t="n">
        <x:v>0</x:v>
      </x:c>
      <x:c r="K1183" s="32" t="n">
        <x:v>1</x:v>
      </x:c>
      <x:c r="L1183" s="32" t="n">
        <x:v>1</x:v>
      </x:c>
      <x:c r="M1183" s="32" t="n">
        <x:v>0</x:v>
      </x:c>
      <x:c r="N1183" s="32" t="n">
        <x:v>0</x:v>
      </x:c>
      <x:c r="O1183" s="32" t="n">
        <x:v>0</x:v>
      </x:c>
      <x:c r="P1183" s="37" t="n">
        <x:f>ROUND('Scoring Method'!$B$2*F1183/10,1)</x:f>
        <x:v>0</x:v>
      </x:c>
      <x:c r="Q1183" s="37" t="n">
        <x:f>ROUND(MIN('Scoring Method'!$B$3,10*G1183),1)</x:f>
        <x:v>0</x:v>
      </x:c>
      <x:c r="R1183" s="37" t="n">
        <x:f>IF(H1183="",0,ROUND('Scoring Method'!$B$4*(101-H1183)/100,1))</x:f>
        <x:v>0</x:v>
      </x:c>
      <x:c r="S1183" s="37" t="n">
        <x:f>ROUND(IF(I1183="",0,7.5*MIN(1,LN(1+I1183)/LN(1+'Scoring Method'!$B$10)))+7.5*LN(1+J1183)/LN(1+'Scoring Method'!$B$9),1)</x:f>
        <x:v>5.9</x:v>
      </x:c>
      <x:c r="T1183" s="37" t="n">
        <x:f>SUM(K1183:O1183)</x:f>
        <x:v>2</x:v>
      </x:c>
      <x:c r="U1183" s="37" t="n">
        <x:f>ROUND(SUM(P1183:T1183),1)</x:f>
        <x:v>7.9</x:v>
      </x:c>
      <x:c r="V1183" s="32"/>
      <x:c r="W1183" s="32" t="str">
        <x:v>연도 등록</x:v>
      </x:c>
    </x:row>
    <x:row r="1184" ht="24" customHeight="1">
      <x:c r="A1184" s="32" t="n">
        <x:v>1180</x:v>
      </x:c>
      <x:c r="B1184" s="32" t="str">
        <x:v>땅의 혜택(Growth of the Soil)</x:v>
      </x:c>
      <x:c r="C1184" s="32" t="str">
        <x:v>크누트 함순(Knut Hamsun)</x:v>
      </x:c>
      <x:c r="D1184" s="32" t="str">
        <x:v>소설·단편소설</x:v>
      </x:c>
      <x:c r="E1184" s="32" t="n">
        <x:v>1917</x:v>
      </x:c>
      <x:c r="F1184" s="32" t="n">
        <x:v>0</x:v>
      </x:c>
      <x:c r="G1184" s="32" t="n">
        <x:v>0</x:v>
      </x:c>
      <x:c r="H1184" s="32"/>
      <x:c r="I1184" s="32" t="n">
        <x:f>IF(E1184="","",MAX(0,'Scoring Method'!$B$11-E1184-IF(E1184&lt;0,1,0)))</x:f>
        <x:v>109</x:v>
      </x:c>
      <x:c r="J1184" s="32" t="n">
        <x:v>0</x:v>
      </x:c>
      <x:c r="K1184" s="32" t="n">
        <x:v>1</x:v>
      </x:c>
      <x:c r="L1184" s="32" t="n">
        <x:v>1</x:v>
      </x:c>
      <x:c r="M1184" s="32" t="n">
        <x:v>0</x:v>
      </x:c>
      <x:c r="N1184" s="32" t="n">
        <x:v>0</x:v>
      </x:c>
      <x:c r="O1184" s="32" t="n">
        <x:v>0</x:v>
      </x:c>
      <x:c r="P1184" s="37" t="n">
        <x:f>ROUND('Scoring Method'!$B$2*F1184/10,1)</x:f>
        <x:v>0</x:v>
      </x:c>
      <x:c r="Q1184" s="37" t="n">
        <x:f>ROUND(MIN('Scoring Method'!$B$3,10*G1184),1)</x:f>
        <x:v>0</x:v>
      </x:c>
      <x:c r="R1184" s="37" t="n">
        <x:f>IF(H1184="",0,ROUND('Scoring Method'!$B$4*(101-H1184)/100,1))</x:f>
        <x:v>0</x:v>
      </x:c>
      <x:c r="S1184" s="37" t="n">
        <x:f>ROUND(IF(I1184="",0,7.5*MIN(1,LN(1+I1184)/LN(1+'Scoring Method'!$B$10)))+7.5*LN(1+J1184)/LN(1+'Scoring Method'!$B$9),1)</x:f>
        <x:v>5.7</x:v>
      </x:c>
      <x:c r="T1184" s="37" t="n">
        <x:f>SUM(K1184:O1184)</x:f>
        <x:v>2</x:v>
      </x:c>
      <x:c r="U1184" s="37" t="n">
        <x:f>ROUND(SUM(P1184:T1184),1)</x:f>
        <x:v>7.7</x:v>
      </x:c>
      <x:c r="V1184" s="32"/>
      <x:c r="W1184" s="32" t="str">
        <x:v>연도 등록</x:v>
      </x:c>
    </x:row>
    <x:row r="1185" ht="24" customHeight="1">
      <x:c r="A1185" s="32" t="n">
        <x:v>1181</x:v>
      </x:c>
      <x:c r="B1185" s="32" t="str">
        <x:v>Wayfarers</x:v>
      </x:c>
      <x:c r="C1185" s="32" t="str">
        <x:v>크누트 함순(Knut Hamsun)</x:v>
      </x:c>
      <x:c r="D1185" s="32" t="str">
        <x:v>소설·단편소설</x:v>
      </x:c>
      <x:c r="E1185" s="32" t="n">
        <x:v>1927</x:v>
      </x:c>
      <x:c r="F1185" s="32" t="n">
        <x:v>0</x:v>
      </x:c>
      <x:c r="G1185" s="32" t="n">
        <x:v>0</x:v>
      </x:c>
      <x:c r="H1185" s="32"/>
      <x:c r="I1185" s="32" t="n">
        <x:f>IF(E1185="","",MAX(0,'Scoring Method'!$B$11-E1185-IF(E1185&lt;0,1,0)))</x:f>
        <x:v>99</x:v>
      </x:c>
      <x:c r="J1185" s="32" t="n">
        <x:v>0</x:v>
      </x:c>
      <x:c r="K1185" s="32" t="n">
        <x:v>1</x:v>
      </x:c>
      <x:c r="L1185" s="32" t="n">
        <x:v>1</x:v>
      </x:c>
      <x:c r="M1185" s="32" t="n">
        <x:v>0</x:v>
      </x:c>
      <x:c r="N1185" s="32" t="n">
        <x:v>0</x:v>
      </x:c>
      <x:c r="O1185" s="32" t="n">
        <x:v>0</x:v>
      </x:c>
      <x:c r="P1185" s="37" t="n">
        <x:f>ROUND('Scoring Method'!$B$2*F1185/10,1)</x:f>
        <x:v>0</x:v>
      </x:c>
      <x:c r="Q1185" s="37" t="n">
        <x:f>ROUND(MIN('Scoring Method'!$B$3,10*G1185),1)</x:f>
        <x:v>0</x:v>
      </x:c>
      <x:c r="R1185" s="37" t="n">
        <x:f>IF(H1185="",0,ROUND('Scoring Method'!$B$4*(101-H1185)/100,1))</x:f>
        <x:v>0</x:v>
      </x:c>
      <x:c r="S1185" s="37" t="n">
        <x:f>ROUND(IF(I1185="",0,7.5*MIN(1,LN(1+I1185)/LN(1+'Scoring Method'!$B$10)))+7.5*LN(1+J1185)/LN(1+'Scoring Method'!$B$9),1)</x:f>
        <x:v>5.6</x:v>
      </x:c>
      <x:c r="T1185" s="37" t="n">
        <x:f>SUM(K1185:O1185)</x:f>
        <x:v>2</x:v>
      </x:c>
      <x:c r="U1185" s="37" t="n">
        <x:f>ROUND(SUM(P1185:T1185),1)</x:f>
        <x:v>7.6</x:v>
      </x:c>
      <x:c r="V1185" s="32"/>
      <x:c r="W1185" s="32" t="str">
        <x:v>연도 등록</x:v>
      </x:c>
    </x:row>
    <x:row r="1186" ht="24" customHeight="1">
      <x:c r="A1186" s="32" t="n">
        <x:v>1182</x:v>
      </x:c>
      <x:c r="B1186" s="32" t="str">
        <x:v>August</x:v>
      </x:c>
      <x:c r="C1186" s="32" t="str">
        <x:v>크누트 함순(Knut Hamsun)</x:v>
      </x:c>
      <x:c r="D1186" s="32" t="str">
        <x:v>소설·단편소설</x:v>
      </x:c>
      <x:c r="E1186" s="32" t="n">
        <x:v>1930</x:v>
      </x:c>
      <x:c r="F1186" s="32" t="n">
        <x:v>0</x:v>
      </x:c>
      <x:c r="G1186" s="32" t="n">
        <x:v>0</x:v>
      </x:c>
      <x:c r="H1186" s="32"/>
      <x:c r="I1186" s="32" t="n">
        <x:f>IF(E1186="","",MAX(0,'Scoring Method'!$B$11-E1186-IF(E1186&lt;0,1,0)))</x:f>
        <x:v>96</x:v>
      </x:c>
      <x:c r="J1186" s="32" t="n">
        <x:v>0</x:v>
      </x:c>
      <x:c r="K1186" s="32" t="n">
        <x:v>1</x:v>
      </x:c>
      <x:c r="L1186" s="32" t="n">
        <x:v>1</x:v>
      </x:c>
      <x:c r="M1186" s="32" t="n">
        <x:v>0</x:v>
      </x:c>
      <x:c r="N1186" s="32" t="n">
        <x:v>0</x:v>
      </x:c>
      <x:c r="O1186" s="32" t="n">
        <x:v>0</x:v>
      </x:c>
      <x:c r="P1186" s="37" t="n">
        <x:f>ROUND('Scoring Method'!$B$2*F1186/10,1)</x:f>
        <x:v>0</x:v>
      </x:c>
      <x:c r="Q1186" s="37" t="n">
        <x:f>ROUND(MIN('Scoring Method'!$B$3,10*G1186),1)</x:f>
        <x:v>0</x:v>
      </x:c>
      <x:c r="R1186" s="37" t="n">
        <x:f>IF(H1186="",0,ROUND('Scoring Method'!$B$4*(101-H1186)/100,1))</x:f>
        <x:v>0</x:v>
      </x:c>
      <x:c r="S1186" s="37" t="n">
        <x:f>ROUND(IF(I1186="",0,7.5*MIN(1,LN(1+I1186)/LN(1+'Scoring Method'!$B$10)))+7.5*LN(1+J1186)/LN(1+'Scoring Method'!$B$9),1)</x:f>
        <x:v>5.5</x:v>
      </x:c>
      <x:c r="T1186" s="37" t="n">
        <x:f>SUM(K1186:O1186)</x:f>
        <x:v>2</x:v>
      </x:c>
      <x:c r="U1186" s="37" t="n">
        <x:f>ROUND(SUM(P1186:T1186),1)</x:f>
        <x:v>7.5</x:v>
      </x:c>
      <x:c r="V1186" s="32"/>
      <x:c r="W1186" s="32" t="str">
        <x:v>연도 등록</x:v>
      </x:c>
    </x:row>
    <x:row r="1187" ht="24" customHeight="1">
      <x:c r="A1187" s="32" t="n">
        <x:v>1183</x:v>
      </x:c>
      <x:c r="B1187" s="32" t="str">
        <x:v>The Ring Is Closed</x:v>
      </x:c>
      <x:c r="C1187" s="32" t="str">
        <x:v>크누트 함순(Knut Hamsun)</x:v>
      </x:c>
      <x:c r="D1187" s="32" t="str">
        <x:v>소설·단편소설</x:v>
      </x:c>
      <x:c r="E1187" s="32" t="n">
        <x:v>1936</x:v>
      </x:c>
      <x:c r="F1187" s="32" t="n">
        <x:v>0</x:v>
      </x:c>
      <x:c r="G1187" s="32" t="n">
        <x:v>0</x:v>
      </x:c>
      <x:c r="H1187" s="32"/>
      <x:c r="I1187" s="32" t="n">
        <x:f>IF(E1187="","",MAX(0,'Scoring Method'!$B$11-E1187-IF(E1187&lt;0,1,0)))</x:f>
        <x:v>90</x:v>
      </x:c>
      <x:c r="J1187" s="32" t="n">
        <x:v>0</x:v>
      </x:c>
      <x:c r="K1187" s="32" t="n">
        <x:v>1</x:v>
      </x:c>
      <x:c r="L1187" s="32" t="n">
        <x:v>1</x:v>
      </x:c>
      <x:c r="M1187" s="32" t="n">
        <x:v>0</x:v>
      </x:c>
      <x:c r="N1187" s="32" t="n">
        <x:v>0</x:v>
      </x:c>
      <x:c r="O1187" s="32" t="n">
        <x:v>0</x:v>
      </x:c>
      <x:c r="P1187" s="37" t="n">
        <x:f>ROUND('Scoring Method'!$B$2*F1187/10,1)</x:f>
        <x:v>0</x:v>
      </x:c>
      <x:c r="Q1187" s="37" t="n">
        <x:f>ROUND(MIN('Scoring Method'!$B$3,10*G1187),1)</x:f>
        <x:v>0</x:v>
      </x:c>
      <x:c r="R1187" s="37" t="n">
        <x:f>IF(H1187="",0,ROUND('Scoring Method'!$B$4*(101-H1187)/100,1))</x:f>
        <x:v>0</x:v>
      </x:c>
      <x:c r="S1187" s="37" t="n">
        <x:f>ROUND(IF(I1187="",0,7.5*MIN(1,LN(1+I1187)/LN(1+'Scoring Method'!$B$10)))+7.5*LN(1+J1187)/LN(1+'Scoring Method'!$B$9),1)</x:f>
        <x:v>5.4</x:v>
      </x:c>
      <x:c r="T1187" s="37" t="n">
        <x:f>SUM(K1187:O1187)</x:f>
        <x:v>2</x:v>
      </x:c>
      <x:c r="U1187" s="37" t="n">
        <x:f>ROUND(SUM(P1187:T1187),1)</x:f>
        <x:v>7.4</x:v>
      </x:c>
      <x:c r="V1187" s="32"/>
      <x:c r="W1187" s="32" t="str">
        <x:v>연도 등록</x:v>
      </x:c>
    </x:row>
    <x:row r="1188" ht="24" customHeight="1">
      <x:c r="A1188" s="32" t="n">
        <x:v>1184</x:v>
      </x:c>
      <x:c r="B1188" s="32" t="str">
        <x:v>The Crime of Sylvestre Bonnard</x:v>
      </x:c>
      <x:c r="C1188" s="32" t="str">
        <x:v>아나톨 프랑스(Anatole France)</x:v>
      </x:c>
      <x:c r="D1188" s="32" t="str">
        <x:v>소설·단편소설</x:v>
      </x:c>
      <x:c r="E1188" s="32" t="n">
        <x:v>1881</x:v>
      </x:c>
      <x:c r="F1188" s="32" t="n">
        <x:v>0</x:v>
      </x:c>
      <x:c r="G1188" s="32" t="n">
        <x:v>0</x:v>
      </x:c>
      <x:c r="H1188" s="32"/>
      <x:c r="I1188" s="32" t="n">
        <x:f>IF(E1188="","",MAX(0,'Scoring Method'!$B$11-E1188-IF(E1188&lt;0,1,0)))</x:f>
        <x:v>145</x:v>
      </x:c>
      <x:c r="J1188" s="32" t="n">
        <x:v>0</x:v>
      </x:c>
      <x:c r="K1188" s="32" t="n">
        <x:v>1</x:v>
      </x:c>
      <x:c r="L1188" s="32" t="n">
        <x:v>1</x:v>
      </x:c>
      <x:c r="M1188" s="32" t="n">
        <x:v>0</x:v>
      </x:c>
      <x:c r="N1188" s="32" t="n">
        <x:v>0</x:v>
      </x:c>
      <x:c r="O1188" s="32" t="n">
        <x:v>0</x:v>
      </x:c>
      <x:c r="P1188" s="37" t="n">
        <x:f>ROUND('Scoring Method'!$B$2*F1188/10,1)</x:f>
        <x:v>0</x:v>
      </x:c>
      <x:c r="Q1188" s="37" t="n">
        <x:f>ROUND(MIN('Scoring Method'!$B$3,10*G1188),1)</x:f>
        <x:v>0</x:v>
      </x:c>
      <x:c r="R1188" s="37" t="n">
        <x:f>IF(H1188="",0,ROUND('Scoring Method'!$B$4*(101-H1188)/100,1))</x:f>
        <x:v>0</x:v>
      </x:c>
      <x:c r="S1188" s="37" t="n">
        <x:f>ROUND(IF(I1188="",0,7.5*MIN(1,LN(1+I1188)/LN(1+'Scoring Method'!$B$10)))+7.5*LN(1+J1188)/LN(1+'Scoring Method'!$B$9),1)</x:f>
        <x:v>6</x:v>
      </x:c>
      <x:c r="T1188" s="37" t="n">
        <x:f>SUM(K1188:O1188)</x:f>
        <x:v>2</x:v>
      </x:c>
      <x:c r="U1188" s="37" t="n">
        <x:f>ROUND(SUM(P1188:T1188),1)</x:f>
        <x:v>8</x:v>
      </x:c>
      <x:c r="V1188" s="32"/>
      <x:c r="W1188" s="32" t="str">
        <x:v>연도 등록</x:v>
      </x:c>
    </x:row>
    <x:row r="1189" ht="24" customHeight="1">
      <x:c r="A1189" s="32" t="n">
        <x:v>1185</x:v>
      </x:c>
      <x:c r="B1189" s="32" t="str">
        <x:v>Thaïs</x:v>
      </x:c>
      <x:c r="C1189" s="32" t="str">
        <x:v>아나톨 프랑스(Anatole France)</x:v>
      </x:c>
      <x:c r="D1189" s="32" t="str">
        <x:v>소설·단편소설</x:v>
      </x:c>
      <x:c r="E1189" s="32" t="n">
        <x:v>1890</x:v>
      </x:c>
      <x:c r="F1189" s="32" t="n">
        <x:v>0</x:v>
      </x:c>
      <x:c r="G1189" s="32" t="n">
        <x:v>0</x:v>
      </x:c>
      <x:c r="H1189" s="32"/>
      <x:c r="I1189" s="32" t="n">
        <x:f>IF(E1189="","",MAX(0,'Scoring Method'!$B$11-E1189-IF(E1189&lt;0,1,0)))</x:f>
        <x:v>136</x:v>
      </x:c>
      <x:c r="J1189" s="32" t="n">
        <x:v>0</x:v>
      </x:c>
      <x:c r="K1189" s="32" t="n">
        <x:v>1</x:v>
      </x:c>
      <x:c r="L1189" s="32" t="n">
        <x:v>1</x:v>
      </x:c>
      <x:c r="M1189" s="32" t="n">
        <x:v>0</x:v>
      </x:c>
      <x:c r="N1189" s="32" t="n">
        <x:v>0</x:v>
      </x:c>
      <x:c r="O1189" s="32" t="n">
        <x:v>0</x:v>
      </x:c>
      <x:c r="P1189" s="37" t="n">
        <x:f>ROUND('Scoring Method'!$B$2*F1189/10,1)</x:f>
        <x:v>0</x:v>
      </x:c>
      <x:c r="Q1189" s="37" t="n">
        <x:f>ROUND(MIN('Scoring Method'!$B$3,10*G1189),1)</x:f>
        <x:v>0</x:v>
      </x:c>
      <x:c r="R1189" s="37" t="n">
        <x:f>IF(H1189="",0,ROUND('Scoring Method'!$B$4*(101-H1189)/100,1))</x:f>
        <x:v>0</x:v>
      </x:c>
      <x:c r="S1189" s="37" t="n">
        <x:f>ROUND(IF(I1189="",0,7.5*MIN(1,LN(1+I1189)/LN(1+'Scoring Method'!$B$10)))+7.5*LN(1+J1189)/LN(1+'Scoring Method'!$B$9),1)</x:f>
        <x:v>5.9</x:v>
      </x:c>
      <x:c r="T1189" s="37" t="n">
        <x:f>SUM(K1189:O1189)</x:f>
        <x:v>2</x:v>
      </x:c>
      <x:c r="U1189" s="37" t="n">
        <x:f>ROUND(SUM(P1189:T1189),1)</x:f>
        <x:v>7.9</x:v>
      </x:c>
      <x:c r="V1189" s="32"/>
      <x:c r="W1189" s="32" t="str">
        <x:v>연도 등록</x:v>
      </x:c>
    </x:row>
    <x:row r="1190" ht="24" customHeight="1">
      <x:c r="A1190" s="32" t="n">
        <x:v>1186</x:v>
      </x:c>
      <x:c r="B1190" s="32" t="str">
        <x:v>Penguin Island</x:v>
      </x:c>
      <x:c r="C1190" s="32" t="str">
        <x:v>아나톨 프랑스(Anatole France)</x:v>
      </x:c>
      <x:c r="D1190" s="32" t="str">
        <x:v>소설·단편소설</x:v>
      </x:c>
      <x:c r="E1190" s="32" t="n">
        <x:v>1908</x:v>
      </x:c>
      <x:c r="F1190" s="32" t="n">
        <x:v>0</x:v>
      </x:c>
      <x:c r="G1190" s="32" t="n">
        <x:v>0</x:v>
      </x:c>
      <x:c r="H1190" s="32"/>
      <x:c r="I1190" s="32" t="n">
        <x:f>IF(E1190="","",MAX(0,'Scoring Method'!$B$11-E1190-IF(E1190&lt;0,1,0)))</x:f>
        <x:v>118</x:v>
      </x:c>
      <x:c r="J1190" s="32" t="n">
        <x:v>0</x:v>
      </x:c>
      <x:c r="K1190" s="32" t="n">
        <x:v>1</x:v>
      </x:c>
      <x:c r="L1190" s="32" t="n">
        <x:v>1</x:v>
      </x:c>
      <x:c r="M1190" s="32" t="n">
        <x:v>0</x:v>
      </x:c>
      <x:c r="N1190" s="32" t="n">
        <x:v>0</x:v>
      </x:c>
      <x:c r="O1190" s="32" t="n">
        <x:v>0</x:v>
      </x:c>
      <x:c r="P1190" s="37" t="n">
        <x:f>ROUND('Scoring Method'!$B$2*F1190/10,1)</x:f>
        <x:v>0</x:v>
      </x:c>
      <x:c r="Q1190" s="37" t="n">
        <x:f>ROUND(MIN('Scoring Method'!$B$3,10*G1190),1)</x:f>
        <x:v>0</x:v>
      </x:c>
      <x:c r="R1190" s="37" t="n">
        <x:f>IF(H1190="",0,ROUND('Scoring Method'!$B$4*(101-H1190)/100,1))</x:f>
        <x:v>0</x:v>
      </x:c>
      <x:c r="S1190" s="37" t="n">
        <x:f>ROUND(IF(I1190="",0,7.5*MIN(1,LN(1+I1190)/LN(1+'Scoring Method'!$B$10)))+7.5*LN(1+J1190)/LN(1+'Scoring Method'!$B$9),1)</x:f>
        <x:v>5.8</x:v>
      </x:c>
      <x:c r="T1190" s="37" t="n">
        <x:f>SUM(K1190:O1190)</x:f>
        <x:v>2</x:v>
      </x:c>
      <x:c r="U1190" s="37" t="n">
        <x:f>ROUND(SUM(P1190:T1190),1)</x:f>
        <x:v>7.8</x:v>
      </x:c>
      <x:c r="V1190" s="32"/>
      <x:c r="W1190" s="32" t="str">
        <x:v>연도 등록</x:v>
      </x:c>
    </x:row>
    <x:row r="1191" ht="24" customHeight="1">
      <x:c r="A1191" s="32" t="n">
        <x:v>1187</x:v>
      </x:c>
      <x:c r="B1191" s="32" t="str">
        <x:v>The Gods Are Athirst</x:v>
      </x:c>
      <x:c r="C1191" s="32" t="str">
        <x:v>아나톨 프랑스(Anatole France)</x:v>
      </x:c>
      <x:c r="D1191" s="32" t="str">
        <x:v>소설·단편소설</x:v>
      </x:c>
      <x:c r="E1191" s="32" t="n">
        <x:v>1912</x:v>
      </x:c>
      <x:c r="F1191" s="32" t="n">
        <x:v>0</x:v>
      </x:c>
      <x:c r="G1191" s="32" t="n">
        <x:v>0</x:v>
      </x:c>
      <x:c r="H1191" s="32"/>
      <x:c r="I1191" s="32" t="n">
        <x:f>IF(E1191="","",MAX(0,'Scoring Method'!$B$11-E1191-IF(E1191&lt;0,1,0)))</x:f>
        <x:v>114</x:v>
      </x:c>
      <x:c r="J1191" s="32" t="n">
        <x:v>0</x:v>
      </x:c>
      <x:c r="K1191" s="32" t="n">
        <x:v>1</x:v>
      </x:c>
      <x:c r="L1191" s="32" t="n">
        <x:v>1</x:v>
      </x:c>
      <x:c r="M1191" s="32" t="n">
        <x:v>0</x:v>
      </x:c>
      <x:c r="N1191" s="32" t="n">
        <x:v>0</x:v>
      </x:c>
      <x:c r="O1191" s="32" t="n">
        <x:v>0</x:v>
      </x:c>
      <x:c r="P1191" s="37" t="n">
        <x:f>ROUND('Scoring Method'!$B$2*F1191/10,1)</x:f>
        <x:v>0</x:v>
      </x:c>
      <x:c r="Q1191" s="37" t="n">
        <x:f>ROUND(MIN('Scoring Method'!$B$3,10*G1191),1)</x:f>
        <x:v>0</x:v>
      </x:c>
      <x:c r="R1191" s="37" t="n">
        <x:f>IF(H1191="",0,ROUND('Scoring Method'!$B$4*(101-H1191)/100,1))</x:f>
        <x:v>0</x:v>
      </x:c>
      <x:c r="S1191" s="37" t="n">
        <x:f>ROUND(IF(I1191="",0,7.5*MIN(1,LN(1+I1191)/LN(1+'Scoring Method'!$B$10)))+7.5*LN(1+J1191)/LN(1+'Scoring Method'!$B$9),1)</x:f>
        <x:v>5.7</x:v>
      </x:c>
      <x:c r="T1191" s="37" t="n">
        <x:f>SUM(K1191:O1191)</x:f>
        <x:v>2</x:v>
      </x:c>
      <x:c r="U1191" s="37" t="n">
        <x:f>ROUND(SUM(P1191:T1191),1)</x:f>
        <x:v>7.7</x:v>
      </x:c>
      <x:c r="V1191" s="32"/>
      <x:c r="W1191" s="32" t="str">
        <x:v>연도 등록</x:v>
      </x:c>
    </x:row>
    <x:row r="1192" ht="24" customHeight="1">
      <x:c r="A1192" s="32" t="n">
        <x:v>1188</x:v>
      </x:c>
      <x:c r="B1192" s="32" t="str">
        <x:v>The Revolt of the Angels</x:v>
      </x:c>
      <x:c r="C1192" s="32" t="str">
        <x:v>아나톨 프랑스(Anatole France)</x:v>
      </x:c>
      <x:c r="D1192" s="32" t="str">
        <x:v>소설·단편소설</x:v>
      </x:c>
      <x:c r="E1192" s="32" t="n">
        <x:v>1914</x:v>
      </x:c>
      <x:c r="F1192" s="32" t="n">
        <x:v>0</x:v>
      </x:c>
      <x:c r="G1192" s="32" t="n">
        <x:v>0</x:v>
      </x:c>
      <x:c r="H1192" s="32"/>
      <x:c r="I1192" s="32" t="n">
        <x:f>IF(E1192="","",MAX(0,'Scoring Method'!$B$11-E1192-IF(E1192&lt;0,1,0)))</x:f>
        <x:v>112</x:v>
      </x:c>
      <x:c r="J1192" s="32" t="n">
        <x:v>0</x:v>
      </x:c>
      <x:c r="K1192" s="32" t="n">
        <x:v>1</x:v>
      </x:c>
      <x:c r="L1192" s="32" t="n">
        <x:v>1</x:v>
      </x:c>
      <x:c r="M1192" s="32" t="n">
        <x:v>0</x:v>
      </x:c>
      <x:c r="N1192" s="32" t="n">
        <x:v>0</x:v>
      </x:c>
      <x:c r="O1192" s="32" t="n">
        <x:v>0</x:v>
      </x:c>
      <x:c r="P1192" s="37" t="n">
        <x:f>ROUND('Scoring Method'!$B$2*F1192/10,1)</x:f>
        <x:v>0</x:v>
      </x:c>
      <x:c r="Q1192" s="37" t="n">
        <x:f>ROUND(MIN('Scoring Method'!$B$3,10*G1192),1)</x:f>
        <x:v>0</x:v>
      </x:c>
      <x:c r="R1192" s="37" t="n">
        <x:f>IF(H1192="",0,ROUND('Scoring Method'!$B$4*(101-H1192)/100,1))</x:f>
        <x:v>0</x:v>
      </x:c>
      <x:c r="S1192" s="37" t="n">
        <x:f>ROUND(IF(I1192="",0,7.5*MIN(1,LN(1+I1192)/LN(1+'Scoring Method'!$B$10)))+7.5*LN(1+J1192)/LN(1+'Scoring Method'!$B$9),1)</x:f>
        <x:v>5.7</x:v>
      </x:c>
      <x:c r="T1192" s="37" t="n">
        <x:f>SUM(K1192:O1192)</x:f>
        <x:v>2</x:v>
      </x:c>
      <x:c r="U1192" s="37" t="n">
        <x:f>ROUND(SUM(P1192:T1192),1)</x:f>
        <x:v>7.7</x:v>
      </x:c>
      <x:c r="V1192" s="32"/>
      <x:c r="W1192" s="32" t="str">
        <x:v>연도 등록</x:v>
      </x:c>
    </x:row>
    <x:row r="1193" ht="24" customHeight="1">
      <x:c r="A1193" s="32" t="n">
        <x:v>1189</x:v>
      </x:c>
      <x:c r="B1193" s="32" t="str">
        <x:v>Balthasar</x:v>
      </x:c>
      <x:c r="C1193" s="32" t="str">
        <x:v>아나톨 프랑스(Anatole France)</x:v>
      </x:c>
      <x:c r="D1193" s="32" t="str">
        <x:v>소설·단편소설</x:v>
      </x:c>
      <x:c r="E1193" s="32" t="n">
        <x:v>1889</x:v>
      </x:c>
      <x:c r="F1193" s="32" t="n">
        <x:v>0</x:v>
      </x:c>
      <x:c r="G1193" s="32" t="n">
        <x:v>0</x:v>
      </x:c>
      <x:c r="H1193" s="32"/>
      <x:c r="I1193" s="32" t="n">
        <x:f>IF(E1193="","",MAX(0,'Scoring Method'!$B$11-E1193-IF(E1193&lt;0,1,0)))</x:f>
        <x:v>137</x:v>
      </x:c>
      <x:c r="J1193" s="32" t="n">
        <x:v>0</x:v>
      </x:c>
      <x:c r="K1193" s="32" t="n">
        <x:v>1</x:v>
      </x:c>
      <x:c r="L1193" s="32" t="n">
        <x:v>1</x:v>
      </x:c>
      <x:c r="M1193" s="32" t="n">
        <x:v>0</x:v>
      </x:c>
      <x:c r="N1193" s="32" t="n">
        <x:v>0</x:v>
      </x:c>
      <x:c r="O1193" s="32" t="n">
        <x:v>0</x:v>
      </x:c>
      <x:c r="P1193" s="37" t="n">
        <x:f>ROUND('Scoring Method'!$B$2*F1193/10,1)</x:f>
        <x:v>0</x:v>
      </x:c>
      <x:c r="Q1193" s="37" t="n">
        <x:f>ROUND(MIN('Scoring Method'!$B$3,10*G1193),1)</x:f>
        <x:v>0</x:v>
      </x:c>
      <x:c r="R1193" s="37" t="n">
        <x:f>IF(H1193="",0,ROUND('Scoring Method'!$B$4*(101-H1193)/100,1))</x:f>
        <x:v>0</x:v>
      </x:c>
      <x:c r="S1193" s="37" t="n">
        <x:f>ROUND(IF(I1193="",0,7.5*MIN(1,LN(1+I1193)/LN(1+'Scoring Method'!$B$10)))+7.5*LN(1+J1193)/LN(1+'Scoring Method'!$B$9),1)</x:f>
        <x:v>5.9</x:v>
      </x:c>
      <x:c r="T1193" s="37" t="n">
        <x:f>SUM(K1193:O1193)</x:f>
        <x:v>2</x:v>
      </x:c>
      <x:c r="U1193" s="37" t="n">
        <x:f>ROUND(SUM(P1193:T1193),1)</x:f>
        <x:v>7.9</x:v>
      </x:c>
      <x:c r="V1193" s="32"/>
      <x:c r="W1193" s="32" t="str">
        <x:v>연도 등록</x:v>
      </x:c>
    </x:row>
    <x:row r="1194" ht="24" customHeight="1">
      <x:c r="A1194" s="32" t="n">
        <x:v>1190</x:v>
      </x:c>
      <x:c r="B1194" s="32" t="str">
        <x:v>The Bonds of Interest</x:v>
      </x:c>
      <x:c r="C1194" s="32" t="str">
        <x:v>하신토 베나벤테(Jacinto Benavente)</x:v>
      </x:c>
      <x:c r="D1194" s="32" t="str">
        <x:v>희곡</x:v>
      </x:c>
      <x:c r="E1194" s="32" t="n">
        <x:v>1907</x:v>
      </x:c>
      <x:c r="F1194" s="32" t="n">
        <x:v>0</x:v>
      </x:c>
      <x:c r="G1194" s="32" t="n">
        <x:v>0</x:v>
      </x:c>
      <x:c r="H1194" s="32"/>
      <x:c r="I1194" s="32" t="n">
        <x:f>IF(E1194="","",MAX(0,'Scoring Method'!$B$11-E1194-IF(E1194&lt;0,1,0)))</x:f>
        <x:v>119</x:v>
      </x:c>
      <x:c r="J1194" s="32" t="n">
        <x:v>0</x:v>
      </x:c>
      <x:c r="K1194" s="32" t="n">
        <x:v>1</x:v>
      </x:c>
      <x:c r="L1194" s="32" t="n">
        <x:v>1</x:v>
      </x:c>
      <x:c r="M1194" s="32" t="n">
        <x:v>0</x:v>
      </x:c>
      <x:c r="N1194" s="32" t="n">
        <x:v>0</x:v>
      </x:c>
      <x:c r="O1194" s="32" t="n">
        <x:v>0</x:v>
      </x:c>
      <x:c r="P1194" s="37" t="n">
        <x:f>ROUND('Scoring Method'!$B$2*F1194/10,1)</x:f>
        <x:v>0</x:v>
      </x:c>
      <x:c r="Q1194" s="37" t="n">
        <x:f>ROUND(MIN('Scoring Method'!$B$3,10*G1194),1)</x:f>
        <x:v>0</x:v>
      </x:c>
      <x:c r="R1194" s="37" t="n">
        <x:f>IF(H1194="",0,ROUND('Scoring Method'!$B$4*(101-H1194)/100,1))</x:f>
        <x:v>0</x:v>
      </x:c>
      <x:c r="S1194" s="37" t="n">
        <x:f>ROUND(IF(I1194="",0,7.5*MIN(1,LN(1+I1194)/LN(1+'Scoring Method'!$B$10)))+7.5*LN(1+J1194)/LN(1+'Scoring Method'!$B$9),1)</x:f>
        <x:v>5.8</x:v>
      </x:c>
      <x:c r="T1194" s="37" t="n">
        <x:f>SUM(K1194:O1194)</x:f>
        <x:v>2</x:v>
      </x:c>
      <x:c r="U1194" s="37" t="n">
        <x:f>ROUND(SUM(P1194:T1194),1)</x:f>
        <x:v>7.8</x:v>
      </x:c>
      <x:c r="V1194" s="32"/>
      <x:c r="W1194" s="32" t="str">
        <x:v>연도 등록</x:v>
      </x:c>
    </x:row>
    <x:row r="1195" ht="24" customHeight="1">
      <x:c r="A1195" s="32" t="n">
        <x:v>1191</x:v>
      </x:c>
      <x:c r="B1195" s="32" t="str">
        <x:v>Saturday Night</x:v>
      </x:c>
      <x:c r="C1195" s="32" t="str">
        <x:v>하신토 베나벤테(Jacinto Benavente)</x:v>
      </x:c>
      <x:c r="D1195" s="32" t="str">
        <x:v>희곡</x:v>
      </x:c>
      <x:c r="E1195" s="32" t="n">
        <x:v>1903</x:v>
      </x:c>
      <x:c r="F1195" s="32" t="n">
        <x:v>0</x:v>
      </x:c>
      <x:c r="G1195" s="32" t="n">
        <x:v>0</x:v>
      </x:c>
      <x:c r="H1195" s="32"/>
      <x:c r="I1195" s="32" t="n">
        <x:f>IF(E1195="","",MAX(0,'Scoring Method'!$B$11-E1195-IF(E1195&lt;0,1,0)))</x:f>
        <x:v>123</x:v>
      </x:c>
      <x:c r="J1195" s="32" t="n">
        <x:v>0</x:v>
      </x:c>
      <x:c r="K1195" s="32" t="n">
        <x:v>1</x:v>
      </x:c>
      <x:c r="L1195" s="32" t="n">
        <x:v>1</x:v>
      </x:c>
      <x:c r="M1195" s="32" t="n">
        <x:v>0</x:v>
      </x:c>
      <x:c r="N1195" s="32" t="n">
        <x:v>0</x:v>
      </x:c>
      <x:c r="O1195" s="32" t="n">
        <x:v>0</x:v>
      </x:c>
      <x:c r="P1195" s="37" t="n">
        <x:f>ROUND('Scoring Method'!$B$2*F1195/10,1)</x:f>
        <x:v>0</x:v>
      </x:c>
      <x:c r="Q1195" s="37" t="n">
        <x:f>ROUND(MIN('Scoring Method'!$B$3,10*G1195),1)</x:f>
        <x:v>0</x:v>
      </x:c>
      <x:c r="R1195" s="37" t="n">
        <x:f>IF(H1195="",0,ROUND('Scoring Method'!$B$4*(101-H1195)/100,1))</x:f>
        <x:v>0</x:v>
      </x:c>
      <x:c r="S1195" s="37" t="n">
        <x:f>ROUND(IF(I1195="",0,7.5*MIN(1,LN(1+I1195)/LN(1+'Scoring Method'!$B$10)))+7.5*LN(1+J1195)/LN(1+'Scoring Method'!$B$9),1)</x:f>
        <x:v>5.8</x:v>
      </x:c>
      <x:c r="T1195" s="37" t="n">
        <x:f>SUM(K1195:O1195)</x:f>
        <x:v>2</x:v>
      </x:c>
      <x:c r="U1195" s="37" t="n">
        <x:f>ROUND(SUM(P1195:T1195),1)</x:f>
        <x:v>7.8</x:v>
      </x:c>
      <x:c r="V1195" s="32"/>
      <x:c r="W1195" s="32" t="str">
        <x:v>연도 등록</x:v>
      </x:c>
    </x:row>
    <x:row r="1196" ht="24" customHeight="1">
      <x:c r="A1196" s="32" t="n">
        <x:v>1192</x:v>
      </x:c>
      <x:c r="B1196" s="32" t="str">
        <x:v>The Malquerida</x:v>
      </x:c>
      <x:c r="C1196" s="32" t="str">
        <x:v>하신토 베나벤테(Jacinto Benavente)</x:v>
      </x:c>
      <x:c r="D1196" s="32" t="str">
        <x:v>희곡</x:v>
      </x:c>
      <x:c r="E1196" s="32" t="n">
        <x:v>1913</x:v>
      </x:c>
      <x:c r="F1196" s="32" t="n">
        <x:v>0</x:v>
      </x:c>
      <x:c r="G1196" s="32" t="n">
        <x:v>0</x:v>
      </x:c>
      <x:c r="H1196" s="32"/>
      <x:c r="I1196" s="32" t="n">
        <x:f>IF(E1196="","",MAX(0,'Scoring Method'!$B$11-E1196-IF(E1196&lt;0,1,0)))</x:f>
        <x:v>113</x:v>
      </x:c>
      <x:c r="J1196" s="32" t="n">
        <x:v>0</x:v>
      </x:c>
      <x:c r="K1196" s="32" t="n">
        <x:v>1</x:v>
      </x:c>
      <x:c r="L1196" s="32" t="n">
        <x:v>1</x:v>
      </x:c>
      <x:c r="M1196" s="32" t="n">
        <x:v>0</x:v>
      </x:c>
      <x:c r="N1196" s="32" t="n">
        <x:v>0</x:v>
      </x:c>
      <x:c r="O1196" s="32" t="n">
        <x:v>0</x:v>
      </x:c>
      <x:c r="P1196" s="37" t="n">
        <x:f>ROUND('Scoring Method'!$B$2*F1196/10,1)</x:f>
        <x:v>0</x:v>
      </x:c>
      <x:c r="Q1196" s="37" t="n">
        <x:f>ROUND(MIN('Scoring Method'!$B$3,10*G1196),1)</x:f>
        <x:v>0</x:v>
      </x:c>
      <x:c r="R1196" s="37" t="n">
        <x:f>IF(H1196="",0,ROUND('Scoring Method'!$B$4*(101-H1196)/100,1))</x:f>
        <x:v>0</x:v>
      </x:c>
      <x:c r="S1196" s="37" t="n">
        <x:f>ROUND(IF(I1196="",0,7.5*MIN(1,LN(1+I1196)/LN(1+'Scoring Method'!$B$10)))+7.5*LN(1+J1196)/LN(1+'Scoring Method'!$B$9),1)</x:f>
        <x:v>5.7</x:v>
      </x:c>
      <x:c r="T1196" s="37" t="n">
        <x:f>SUM(K1196:O1196)</x:f>
        <x:v>2</x:v>
      </x:c>
      <x:c r="U1196" s="37" t="n">
        <x:f>ROUND(SUM(P1196:T1196),1)</x:f>
        <x:v>7.7</x:v>
      </x:c>
      <x:c r="V1196" s="32"/>
      <x:c r="W1196" s="32" t="str">
        <x:v>연도 등록</x:v>
      </x:c>
    </x:row>
    <x:row r="1197" ht="24" customHeight="1">
      <x:c r="A1197" s="32" t="n">
        <x:v>1193</x:v>
      </x:c>
      <x:c r="B1197" s="32" t="str">
        <x:v>Señora ama</x:v>
      </x:c>
      <x:c r="C1197" s="32" t="str">
        <x:v>하신토 베나벤테(Jacinto Benavente)</x:v>
      </x:c>
      <x:c r="D1197" s="32" t="str">
        <x:v>희곡</x:v>
      </x:c>
      <x:c r="E1197" s="32" t="n">
        <x:v>1908</x:v>
      </x:c>
      <x:c r="F1197" s="32" t="n">
        <x:v>0</x:v>
      </x:c>
      <x:c r="G1197" s="32" t="n">
        <x:v>0</x:v>
      </x:c>
      <x:c r="H1197" s="32"/>
      <x:c r="I1197" s="32" t="n">
        <x:f>IF(E1197="","",MAX(0,'Scoring Method'!$B$11-E1197-IF(E1197&lt;0,1,0)))</x:f>
        <x:v>118</x:v>
      </x:c>
      <x:c r="J1197" s="32" t="n">
        <x:v>0</x:v>
      </x:c>
      <x:c r="K1197" s="32" t="n">
        <x:v>1</x:v>
      </x:c>
      <x:c r="L1197" s="32" t="n">
        <x:v>1</x:v>
      </x:c>
      <x:c r="M1197" s="32" t="n">
        <x:v>0</x:v>
      </x:c>
      <x:c r="N1197" s="32" t="n">
        <x:v>0</x:v>
      </x:c>
      <x:c r="O1197" s="32" t="n">
        <x:v>0</x:v>
      </x:c>
      <x:c r="P1197" s="37" t="n">
        <x:f>ROUND('Scoring Method'!$B$2*F1197/10,1)</x:f>
        <x:v>0</x:v>
      </x:c>
      <x:c r="Q1197" s="37" t="n">
        <x:f>ROUND(MIN('Scoring Method'!$B$3,10*G1197),1)</x:f>
        <x:v>0</x:v>
      </x:c>
      <x:c r="R1197" s="37" t="n">
        <x:f>IF(H1197="",0,ROUND('Scoring Method'!$B$4*(101-H1197)/100,1))</x:f>
        <x:v>0</x:v>
      </x:c>
      <x:c r="S1197" s="37" t="n">
        <x:f>ROUND(IF(I1197="",0,7.5*MIN(1,LN(1+I1197)/LN(1+'Scoring Method'!$B$10)))+7.5*LN(1+J1197)/LN(1+'Scoring Method'!$B$9),1)</x:f>
        <x:v>5.8</x:v>
      </x:c>
      <x:c r="T1197" s="37" t="n">
        <x:f>SUM(K1197:O1197)</x:f>
        <x:v>2</x:v>
      </x:c>
      <x:c r="U1197" s="37" t="n">
        <x:f>ROUND(SUM(P1197:T1197),1)</x:f>
        <x:v>7.8</x:v>
      </x:c>
      <x:c r="V1197" s="32"/>
      <x:c r="W1197" s="32" t="str">
        <x:v>연도 등록</x:v>
      </x:c>
    </x:row>
    <x:row r="1198" ht="24" customHeight="1">
      <x:c r="A1198" s="32" t="n">
        <x:v>1194</x:v>
      </x:c>
      <x:c r="B1198" s="32" t="str">
        <x:v>The Tower</x:v>
      </x:c>
      <x:c r="C1198" s="32" t="str">
        <x:v>윌리엄 버틀러 예이츠(William Butler Yeats)</x:v>
      </x:c>
      <x:c r="D1198" s="32" t="str">
        <x:v>시</x:v>
      </x:c>
      <x:c r="E1198" s="32" t="n">
        <x:v>1928</x:v>
      </x:c>
      <x:c r="F1198" s="32" t="n">
        <x:v>0</x:v>
      </x:c>
      <x:c r="G1198" s="32" t="n">
        <x:v>0</x:v>
      </x:c>
      <x:c r="H1198" s="32"/>
      <x:c r="I1198" s="32" t="n">
        <x:f>IF(E1198="","",MAX(0,'Scoring Method'!$B$11-E1198-IF(E1198&lt;0,1,0)))</x:f>
        <x:v>98</x:v>
      </x:c>
      <x:c r="J1198" s="32" t="n">
        <x:v>0</x:v>
      </x:c>
      <x:c r="K1198" s="32" t="n">
        <x:v>1</x:v>
      </x:c>
      <x:c r="L1198" s="32" t="n">
        <x:v>1</x:v>
      </x:c>
      <x:c r="M1198" s="32" t="n">
        <x:v>0</x:v>
      </x:c>
      <x:c r="N1198" s="32" t="n">
        <x:v>0</x:v>
      </x:c>
      <x:c r="O1198" s="32" t="n">
        <x:v>0</x:v>
      </x:c>
      <x:c r="P1198" s="37" t="n">
        <x:f>ROUND('Scoring Method'!$B$2*F1198/10,1)</x:f>
        <x:v>0</x:v>
      </x:c>
      <x:c r="Q1198" s="37" t="n">
        <x:f>ROUND(MIN('Scoring Method'!$B$3,10*G1198),1)</x:f>
        <x:v>0</x:v>
      </x:c>
      <x:c r="R1198" s="37" t="n">
        <x:f>IF(H1198="",0,ROUND('Scoring Method'!$B$4*(101-H1198)/100,1))</x:f>
        <x:v>0</x:v>
      </x:c>
      <x:c r="S1198" s="37" t="n">
        <x:f>ROUND(IF(I1198="",0,7.5*MIN(1,LN(1+I1198)/LN(1+'Scoring Method'!$B$10)))+7.5*LN(1+J1198)/LN(1+'Scoring Method'!$B$9),1)</x:f>
        <x:v>5.5</x:v>
      </x:c>
      <x:c r="T1198" s="37" t="n">
        <x:f>SUM(K1198:O1198)</x:f>
        <x:v>2</x:v>
      </x:c>
      <x:c r="U1198" s="37" t="n">
        <x:f>ROUND(SUM(P1198:T1198),1)</x:f>
        <x:v>7.5</x:v>
      </x:c>
      <x:c r="V1198" s="32"/>
      <x:c r="W1198" s="32" t="str">
        <x:v>연도 등록</x:v>
      </x:c>
    </x:row>
    <x:row r="1199" ht="24" customHeight="1">
      <x:c r="A1199" s="32" t="n">
        <x:v>1195</x:v>
      </x:c>
      <x:c r="B1199" s="32" t="str">
        <x:v>The Winding Stair</x:v>
      </x:c>
      <x:c r="C1199" s="32" t="str">
        <x:v>윌리엄 버틀러 예이츠(William Butler Yeats)</x:v>
      </x:c>
      <x:c r="D1199" s="32" t="str">
        <x:v>시</x:v>
      </x:c>
      <x:c r="E1199" s="32" t="n">
        <x:v>1933</x:v>
      </x:c>
      <x:c r="F1199" s="32" t="n">
        <x:v>0</x:v>
      </x:c>
      <x:c r="G1199" s="32" t="n">
        <x:v>0</x:v>
      </x:c>
      <x:c r="H1199" s="32"/>
      <x:c r="I1199" s="32" t="n">
        <x:f>IF(E1199="","",MAX(0,'Scoring Method'!$B$11-E1199-IF(E1199&lt;0,1,0)))</x:f>
        <x:v>93</x:v>
      </x:c>
      <x:c r="J1199" s="32" t="n">
        <x:v>0</x:v>
      </x:c>
      <x:c r="K1199" s="32" t="n">
        <x:v>1</x:v>
      </x:c>
      <x:c r="L1199" s="32" t="n">
        <x:v>1</x:v>
      </x:c>
      <x:c r="M1199" s="32" t="n">
        <x:v>0</x:v>
      </x:c>
      <x:c r="N1199" s="32" t="n">
        <x:v>0</x:v>
      </x:c>
      <x:c r="O1199" s="32" t="n">
        <x:v>0</x:v>
      </x:c>
      <x:c r="P1199" s="37" t="n">
        <x:f>ROUND('Scoring Method'!$B$2*F1199/10,1)</x:f>
        <x:v>0</x:v>
      </x:c>
      <x:c r="Q1199" s="37" t="n">
        <x:f>ROUND(MIN('Scoring Method'!$B$3,10*G1199),1)</x:f>
        <x:v>0</x:v>
      </x:c>
      <x:c r="R1199" s="37" t="n">
        <x:f>IF(H1199="",0,ROUND('Scoring Method'!$B$4*(101-H1199)/100,1))</x:f>
        <x:v>0</x:v>
      </x:c>
      <x:c r="S1199" s="37" t="n">
        <x:f>ROUND(IF(I1199="",0,7.5*MIN(1,LN(1+I1199)/LN(1+'Scoring Method'!$B$10)))+7.5*LN(1+J1199)/LN(1+'Scoring Method'!$B$9),1)</x:f>
        <x:v>5.5</x:v>
      </x:c>
      <x:c r="T1199" s="37" t="n">
        <x:f>SUM(K1199:O1199)</x:f>
        <x:v>2</x:v>
      </x:c>
      <x:c r="U1199" s="37" t="n">
        <x:f>ROUND(SUM(P1199:T1199),1)</x:f>
        <x:v>7.5</x:v>
      </x:c>
      <x:c r="V1199" s="32"/>
      <x:c r="W1199" s="32" t="str">
        <x:v>연도 등록</x:v>
      </x:c>
    </x:row>
    <x:row r="1200" ht="24" customHeight="1">
      <x:c r="A1200" s="32" t="n">
        <x:v>1196</x:v>
      </x:c>
      <x:c r="B1200" s="32" t="str">
        <x:v>The Wild Swans at Coole</x:v>
      </x:c>
      <x:c r="C1200" s="32" t="str">
        <x:v>윌리엄 버틀러 예이츠(William Butler Yeats)</x:v>
      </x:c>
      <x:c r="D1200" s="32" t="str">
        <x:v>시</x:v>
      </x:c>
      <x:c r="E1200" s="32" t="n">
        <x:v>1917</x:v>
      </x:c>
      <x:c r="F1200" s="32" t="n">
        <x:v>0</x:v>
      </x:c>
      <x:c r="G1200" s="32" t="n">
        <x:v>0</x:v>
      </x:c>
      <x:c r="H1200" s="32"/>
      <x:c r="I1200" s="32" t="n">
        <x:f>IF(E1200="","",MAX(0,'Scoring Method'!$B$11-E1200-IF(E1200&lt;0,1,0)))</x:f>
        <x:v>109</x:v>
      </x:c>
      <x:c r="J1200" s="32" t="n">
        <x:v>0</x:v>
      </x:c>
      <x:c r="K1200" s="32" t="n">
        <x:v>1</x:v>
      </x:c>
      <x:c r="L1200" s="32" t="n">
        <x:v>1</x:v>
      </x:c>
      <x:c r="M1200" s="32" t="n">
        <x:v>0</x:v>
      </x:c>
      <x:c r="N1200" s="32" t="n">
        <x:v>0</x:v>
      </x:c>
      <x:c r="O1200" s="32" t="n">
        <x:v>0</x:v>
      </x:c>
      <x:c r="P1200" s="37" t="n">
        <x:f>ROUND('Scoring Method'!$B$2*F1200/10,1)</x:f>
        <x:v>0</x:v>
      </x:c>
      <x:c r="Q1200" s="37" t="n">
        <x:f>ROUND(MIN('Scoring Method'!$B$3,10*G1200),1)</x:f>
        <x:v>0</x:v>
      </x:c>
      <x:c r="R1200" s="37" t="n">
        <x:f>IF(H1200="",0,ROUND('Scoring Method'!$B$4*(101-H1200)/100,1))</x:f>
        <x:v>0</x:v>
      </x:c>
      <x:c r="S1200" s="37" t="n">
        <x:f>ROUND(IF(I1200="",0,7.5*MIN(1,LN(1+I1200)/LN(1+'Scoring Method'!$B$10)))+7.5*LN(1+J1200)/LN(1+'Scoring Method'!$B$9),1)</x:f>
        <x:v>5.7</x:v>
      </x:c>
      <x:c r="T1200" s="37" t="n">
        <x:f>SUM(K1200:O1200)</x:f>
        <x:v>2</x:v>
      </x:c>
      <x:c r="U1200" s="37" t="n">
        <x:f>ROUND(SUM(P1200:T1200),1)</x:f>
        <x:v>7.7</x:v>
      </x:c>
      <x:c r="V1200" s="32"/>
      <x:c r="W1200" s="32" t="str">
        <x:v>연도 등록</x:v>
      </x:c>
    </x:row>
    <x:row r="1201" ht="24" customHeight="1">
      <x:c r="A1201" s="32" t="n">
        <x:v>1197</x:v>
      </x:c>
      <x:c r="B1201" s="32" t="str">
        <x:v>Responsibilities</x:v>
      </x:c>
      <x:c r="C1201" s="32" t="str">
        <x:v>윌리엄 버틀러 예이츠(William Butler Yeats)</x:v>
      </x:c>
      <x:c r="D1201" s="32" t="str">
        <x:v>시</x:v>
      </x:c>
      <x:c r="E1201" s="32" t="n">
        <x:v>1914</x:v>
      </x:c>
      <x:c r="F1201" s="32" t="n">
        <x:v>0</x:v>
      </x:c>
      <x:c r="G1201" s="32" t="n">
        <x:v>0</x:v>
      </x:c>
      <x:c r="H1201" s="32"/>
      <x:c r="I1201" s="32" t="n">
        <x:f>IF(E1201="","",MAX(0,'Scoring Method'!$B$11-E1201-IF(E1201&lt;0,1,0)))</x:f>
        <x:v>112</x:v>
      </x:c>
      <x:c r="J1201" s="32" t="n">
        <x:v>0</x:v>
      </x:c>
      <x:c r="K1201" s="32" t="n">
        <x:v>1</x:v>
      </x:c>
      <x:c r="L1201" s="32" t="n">
        <x:v>1</x:v>
      </x:c>
      <x:c r="M1201" s="32" t="n">
        <x:v>0</x:v>
      </x:c>
      <x:c r="N1201" s="32" t="n">
        <x:v>0</x:v>
      </x:c>
      <x:c r="O1201" s="32" t="n">
        <x:v>0</x:v>
      </x:c>
      <x:c r="P1201" s="37" t="n">
        <x:f>ROUND('Scoring Method'!$B$2*F1201/10,1)</x:f>
        <x:v>0</x:v>
      </x:c>
      <x:c r="Q1201" s="37" t="n">
        <x:f>ROUND(MIN('Scoring Method'!$B$3,10*G1201),1)</x:f>
        <x:v>0</x:v>
      </x:c>
      <x:c r="R1201" s="37" t="n">
        <x:f>IF(H1201="",0,ROUND('Scoring Method'!$B$4*(101-H1201)/100,1))</x:f>
        <x:v>0</x:v>
      </x:c>
      <x:c r="S1201" s="37" t="n">
        <x:f>ROUND(IF(I1201="",0,7.5*MIN(1,LN(1+I1201)/LN(1+'Scoring Method'!$B$10)))+7.5*LN(1+J1201)/LN(1+'Scoring Method'!$B$9),1)</x:f>
        <x:v>5.7</x:v>
      </x:c>
      <x:c r="T1201" s="37" t="n">
        <x:f>SUM(K1201:O1201)</x:f>
        <x:v>2</x:v>
      </x:c>
      <x:c r="U1201" s="37" t="n">
        <x:f>ROUND(SUM(P1201:T1201),1)</x:f>
        <x:v>7.7</x:v>
      </x:c>
      <x:c r="V1201" s="32"/>
      <x:c r="W1201" s="32" t="str">
        <x:v>연도 등록</x:v>
      </x:c>
    </x:row>
    <x:row r="1202" ht="24" customHeight="1">
      <x:c r="A1202" s="32" t="n">
        <x:v>1198</x:v>
      </x:c>
      <x:c r="B1202" s="32" t="str">
        <x:v>Michael Robartes and the Dancer</x:v>
      </x:c>
      <x:c r="C1202" s="32" t="str">
        <x:v>윌리엄 버틀러 예이츠(William Butler Yeats)</x:v>
      </x:c>
      <x:c r="D1202" s="32" t="str">
        <x:v>시</x:v>
      </x:c>
      <x:c r="E1202" s="32" t="n">
        <x:v>1921</x:v>
      </x:c>
      <x:c r="F1202" s="32" t="n">
        <x:v>0</x:v>
      </x:c>
      <x:c r="G1202" s="32" t="n">
        <x:v>0</x:v>
      </x:c>
      <x:c r="H1202" s="32"/>
      <x:c r="I1202" s="32" t="n">
        <x:f>IF(E1202="","",MAX(0,'Scoring Method'!$B$11-E1202-IF(E1202&lt;0,1,0)))</x:f>
        <x:v>105</x:v>
      </x:c>
      <x:c r="J1202" s="32" t="n">
        <x:v>0</x:v>
      </x:c>
      <x:c r="K1202" s="32" t="n">
        <x:v>1</x:v>
      </x:c>
      <x:c r="L1202" s="32" t="n">
        <x:v>1</x:v>
      </x:c>
      <x:c r="M1202" s="32" t="n">
        <x:v>0</x:v>
      </x:c>
      <x:c r="N1202" s="32" t="n">
        <x:v>0</x:v>
      </x:c>
      <x:c r="O1202" s="32" t="n">
        <x:v>0</x:v>
      </x:c>
      <x:c r="P1202" s="37" t="n">
        <x:f>ROUND('Scoring Method'!$B$2*F1202/10,1)</x:f>
        <x:v>0</x:v>
      </x:c>
      <x:c r="Q1202" s="37" t="n">
        <x:f>ROUND(MIN('Scoring Method'!$B$3,10*G1202),1)</x:f>
        <x:v>0</x:v>
      </x:c>
      <x:c r="R1202" s="37" t="n">
        <x:f>IF(H1202="",0,ROUND('Scoring Method'!$B$4*(101-H1202)/100,1))</x:f>
        <x:v>0</x:v>
      </x:c>
      <x:c r="S1202" s="37" t="n">
        <x:f>ROUND(IF(I1202="",0,7.5*MIN(1,LN(1+I1202)/LN(1+'Scoring Method'!$B$10)))+7.5*LN(1+J1202)/LN(1+'Scoring Method'!$B$9),1)</x:f>
        <x:v>5.6</x:v>
      </x:c>
      <x:c r="T1202" s="37" t="n">
        <x:f>SUM(K1202:O1202)</x:f>
        <x:v>2</x:v>
      </x:c>
      <x:c r="U1202" s="37" t="n">
        <x:f>ROUND(SUM(P1202:T1202),1)</x:f>
        <x:v>7.6</x:v>
      </x:c>
      <x:c r="V1202" s="32"/>
      <x:c r="W1202" s="32" t="str">
        <x:v>연도 등록</x:v>
      </x:c>
    </x:row>
    <x:row r="1203" ht="24" customHeight="1">
      <x:c r="A1203" s="32" t="n">
        <x:v>1199</x:v>
      </x:c>
      <x:c r="B1203" s="32" t="str">
        <x:v>The Countess Cathleen</x:v>
      </x:c>
      <x:c r="C1203" s="32" t="str">
        <x:v>윌리엄 버틀러 예이츠(William Butler Yeats)</x:v>
      </x:c>
      <x:c r="D1203" s="32" t="str">
        <x:v>희곡</x:v>
      </x:c>
      <x:c r="E1203" s="32" t="n">
        <x:v>1892</x:v>
      </x:c>
      <x:c r="F1203" s="32" t="n">
        <x:v>0</x:v>
      </x:c>
      <x:c r="G1203" s="32" t="n">
        <x:v>0</x:v>
      </x:c>
      <x:c r="H1203" s="32"/>
      <x:c r="I1203" s="32" t="n">
        <x:f>IF(E1203="","",MAX(0,'Scoring Method'!$B$11-E1203-IF(E1203&lt;0,1,0)))</x:f>
        <x:v>134</x:v>
      </x:c>
      <x:c r="J1203" s="32" t="n">
        <x:v>0</x:v>
      </x:c>
      <x:c r="K1203" s="32" t="n">
        <x:v>1</x:v>
      </x:c>
      <x:c r="L1203" s="32" t="n">
        <x:v>1</x:v>
      </x:c>
      <x:c r="M1203" s="32" t="n">
        <x:v>0</x:v>
      </x:c>
      <x:c r="N1203" s="32" t="n">
        <x:v>0</x:v>
      </x:c>
      <x:c r="O1203" s="32" t="n">
        <x:v>0</x:v>
      </x:c>
      <x:c r="P1203" s="37" t="n">
        <x:f>ROUND('Scoring Method'!$B$2*F1203/10,1)</x:f>
        <x:v>0</x:v>
      </x:c>
      <x:c r="Q1203" s="37" t="n">
        <x:f>ROUND(MIN('Scoring Method'!$B$3,10*G1203),1)</x:f>
        <x:v>0</x:v>
      </x:c>
      <x:c r="R1203" s="37" t="n">
        <x:f>IF(H1203="",0,ROUND('Scoring Method'!$B$4*(101-H1203)/100,1))</x:f>
        <x:v>0</x:v>
      </x:c>
      <x:c r="S1203" s="37" t="n">
        <x:f>ROUND(IF(I1203="",0,7.5*MIN(1,LN(1+I1203)/LN(1+'Scoring Method'!$B$10)))+7.5*LN(1+J1203)/LN(1+'Scoring Method'!$B$9),1)</x:f>
        <x:v>5.9</x:v>
      </x:c>
      <x:c r="T1203" s="37" t="n">
        <x:f>SUM(K1203:O1203)</x:f>
        <x:v>2</x:v>
      </x:c>
      <x:c r="U1203" s="37" t="n">
        <x:f>ROUND(SUM(P1203:T1203),1)</x:f>
        <x:v>7.9</x:v>
      </x:c>
      <x:c r="V1203" s="32"/>
      <x:c r="W1203" s="32" t="str">
        <x:v>연도 등록</x:v>
      </x:c>
    </x:row>
    <x:row r="1204" ht="24" customHeight="1">
      <x:c r="A1204" s="32" t="n">
        <x:v>1200</x:v>
      </x:c>
      <x:c r="B1204" s="32" t="str">
        <x:v>Cathleen ni Houlihan</x:v>
      </x:c>
      <x:c r="C1204" s="32" t="str">
        <x:v>윌리엄 버틀러 예이츠(William Butler Yeats)</x:v>
      </x:c>
      <x:c r="D1204" s="32" t="str">
        <x:v>희곡</x:v>
      </x:c>
      <x:c r="E1204" s="32" t="n">
        <x:v>1902</x:v>
      </x:c>
      <x:c r="F1204" s="32" t="n">
        <x:v>0</x:v>
      </x:c>
      <x:c r="G1204" s="32" t="n">
        <x:v>0</x:v>
      </x:c>
      <x:c r="H1204" s="32"/>
      <x:c r="I1204" s="32" t="n">
        <x:f>IF(E1204="","",MAX(0,'Scoring Method'!$B$11-E1204-IF(E1204&lt;0,1,0)))</x:f>
        <x:v>124</x:v>
      </x:c>
      <x:c r="J1204" s="32" t="n">
        <x:v>0</x:v>
      </x:c>
      <x:c r="K1204" s="32" t="n">
        <x:v>1</x:v>
      </x:c>
      <x:c r="L1204" s="32" t="n">
        <x:v>1</x:v>
      </x:c>
      <x:c r="M1204" s="32" t="n">
        <x:v>0</x:v>
      </x:c>
      <x:c r="N1204" s="32" t="n">
        <x:v>0</x:v>
      </x:c>
      <x:c r="O1204" s="32" t="n">
        <x:v>0</x:v>
      </x:c>
      <x:c r="P1204" s="37" t="n">
        <x:f>ROUND('Scoring Method'!$B$2*F1204/10,1)</x:f>
        <x:v>0</x:v>
      </x:c>
      <x:c r="Q1204" s="37" t="n">
        <x:f>ROUND(MIN('Scoring Method'!$B$3,10*G1204),1)</x:f>
        <x:v>0</x:v>
      </x:c>
      <x:c r="R1204" s="37" t="n">
        <x:f>IF(H1204="",0,ROUND('Scoring Method'!$B$4*(101-H1204)/100,1))</x:f>
        <x:v>0</x:v>
      </x:c>
      <x:c r="S1204" s="37" t="n">
        <x:f>ROUND(IF(I1204="",0,7.5*MIN(1,LN(1+I1204)/LN(1+'Scoring Method'!$B$10)))+7.5*LN(1+J1204)/LN(1+'Scoring Method'!$B$9),1)</x:f>
        <x:v>5.8</x:v>
      </x:c>
      <x:c r="T1204" s="37" t="n">
        <x:f>SUM(K1204:O1204)</x:f>
        <x:v>2</x:v>
      </x:c>
      <x:c r="U1204" s="37" t="n">
        <x:f>ROUND(SUM(P1204:T1204),1)</x:f>
        <x:v>7.8</x:v>
      </x:c>
      <x:c r="V1204" s="32"/>
      <x:c r="W1204" s="32" t="str">
        <x:v>연도 등록</x:v>
      </x:c>
    </x:row>
    <x:row r="1205" ht="24" customHeight="1">
      <x:c r="A1205" s="32" t="n">
        <x:v>1201</x:v>
      </x:c>
      <x:c r="B1205" s="32" t="str">
        <x:v>The Peasants</x:v>
      </x:c>
      <x:c r="C1205" s="32" t="str">
        <x:v>브와디스와프 레이몬트(Władysław Reymont)</x:v>
      </x:c>
      <x:c r="D1205" s="32" t="str">
        <x:v>소설·단편소설</x:v>
      </x:c>
      <x:c r="E1205" s="32" t="n">
        <x:v>1904</x:v>
      </x:c>
      <x:c r="F1205" s="32" t="n">
        <x:v>0</x:v>
      </x:c>
      <x:c r="G1205" s="32" t="n">
        <x:v>0</x:v>
      </x:c>
      <x:c r="H1205" s="32"/>
      <x:c r="I1205" s="32" t="n">
        <x:f>IF(E1205="","",MAX(0,'Scoring Method'!$B$11-E1205-IF(E1205&lt;0,1,0)))</x:f>
        <x:v>122</x:v>
      </x:c>
      <x:c r="J1205" s="32" t="n">
        <x:v>0</x:v>
      </x:c>
      <x:c r="K1205" s="32" t="n">
        <x:v>1</x:v>
      </x:c>
      <x:c r="L1205" s="32" t="n">
        <x:v>1</x:v>
      </x:c>
      <x:c r="M1205" s="32" t="n">
        <x:v>0</x:v>
      </x:c>
      <x:c r="N1205" s="32" t="n">
        <x:v>0</x:v>
      </x:c>
      <x:c r="O1205" s="32" t="n">
        <x:v>0</x:v>
      </x:c>
      <x:c r="P1205" s="37" t="n">
        <x:f>ROUND('Scoring Method'!$B$2*F1205/10,1)</x:f>
        <x:v>0</x:v>
      </x:c>
      <x:c r="Q1205" s="37" t="n">
        <x:f>ROUND(MIN('Scoring Method'!$B$3,10*G1205),1)</x:f>
        <x:v>0</x:v>
      </x:c>
      <x:c r="R1205" s="37" t="n">
        <x:f>IF(H1205="",0,ROUND('Scoring Method'!$B$4*(101-H1205)/100,1))</x:f>
        <x:v>0</x:v>
      </x:c>
      <x:c r="S1205" s="37" t="n">
        <x:f>ROUND(IF(I1205="",0,7.5*MIN(1,LN(1+I1205)/LN(1+'Scoring Method'!$B$10)))+7.5*LN(1+J1205)/LN(1+'Scoring Method'!$B$9),1)</x:f>
        <x:v>5.8</x:v>
      </x:c>
      <x:c r="T1205" s="37" t="n">
        <x:f>SUM(K1205:O1205)</x:f>
        <x:v>2</x:v>
      </x:c>
      <x:c r="U1205" s="37" t="n">
        <x:f>ROUND(SUM(P1205:T1205),1)</x:f>
        <x:v>7.8</x:v>
      </x:c>
      <x:c r="V1205" s="32"/>
      <x:c r="W1205" s="32" t="str">
        <x:v>연도 등록</x:v>
      </x:c>
    </x:row>
    <x:row r="1206" ht="24" customHeight="1">
      <x:c r="A1206" s="32" t="n">
        <x:v>1202</x:v>
      </x:c>
      <x:c r="B1206" s="32" t="str">
        <x:v>The Promised Land</x:v>
      </x:c>
      <x:c r="C1206" s="32" t="str">
        <x:v>브와디스와프 레이몬트(Władysław Reymont)</x:v>
      </x:c>
      <x:c r="D1206" s="32" t="str">
        <x:v>소설·단편소설</x:v>
      </x:c>
      <x:c r="E1206" s="32" t="n">
        <x:v>1899</x:v>
      </x:c>
      <x:c r="F1206" s="32" t="n">
        <x:v>0</x:v>
      </x:c>
      <x:c r="G1206" s="32" t="n">
        <x:v>0</x:v>
      </x:c>
      <x:c r="H1206" s="32"/>
      <x:c r="I1206" s="32" t="n">
        <x:f>IF(E1206="","",MAX(0,'Scoring Method'!$B$11-E1206-IF(E1206&lt;0,1,0)))</x:f>
        <x:v>127</x:v>
      </x:c>
      <x:c r="J1206" s="32" t="n">
        <x:v>0</x:v>
      </x:c>
      <x:c r="K1206" s="32" t="n">
        <x:v>1</x:v>
      </x:c>
      <x:c r="L1206" s="32" t="n">
        <x:v>1</x:v>
      </x:c>
      <x:c r="M1206" s="32" t="n">
        <x:v>0</x:v>
      </x:c>
      <x:c r="N1206" s="32" t="n">
        <x:v>0</x:v>
      </x:c>
      <x:c r="O1206" s="32" t="n">
        <x:v>0</x:v>
      </x:c>
      <x:c r="P1206" s="37" t="n">
        <x:f>ROUND('Scoring Method'!$B$2*F1206/10,1)</x:f>
        <x:v>0</x:v>
      </x:c>
      <x:c r="Q1206" s="37" t="n">
        <x:f>ROUND(MIN('Scoring Method'!$B$3,10*G1206),1)</x:f>
        <x:v>0</x:v>
      </x:c>
      <x:c r="R1206" s="37" t="n">
        <x:f>IF(H1206="",0,ROUND('Scoring Method'!$B$4*(101-H1206)/100,1))</x:f>
        <x:v>0</x:v>
      </x:c>
      <x:c r="S1206" s="37" t="n">
        <x:f>ROUND(IF(I1206="",0,7.5*MIN(1,LN(1+I1206)/LN(1+'Scoring Method'!$B$10)))+7.5*LN(1+J1206)/LN(1+'Scoring Method'!$B$9),1)</x:f>
        <x:v>5.9</x:v>
      </x:c>
      <x:c r="T1206" s="37" t="n">
        <x:f>SUM(K1206:O1206)</x:f>
        <x:v>2</x:v>
      </x:c>
      <x:c r="U1206" s="37" t="n">
        <x:f>ROUND(SUM(P1206:T1206),1)</x:f>
        <x:v>7.9</x:v>
      </x:c>
      <x:c r="V1206" s="32"/>
      <x:c r="W1206" s="32" t="str">
        <x:v>연도 등록</x:v>
      </x:c>
    </x:row>
    <x:row r="1207" ht="24" customHeight="1">
      <x:c r="A1207" s="32" t="n">
        <x:v>1203</x:v>
      </x:c>
      <x:c r="B1207" s="32" t="str">
        <x:v>The Comedienne</x:v>
      </x:c>
      <x:c r="C1207" s="32" t="str">
        <x:v>브와디스와프 레이몬트(Władysław Reymont)</x:v>
      </x:c>
      <x:c r="D1207" s="32" t="str">
        <x:v>소설·단편소설</x:v>
      </x:c>
      <x:c r="E1207" s="32" t="n">
        <x:v>1896</x:v>
      </x:c>
      <x:c r="F1207" s="32" t="n">
        <x:v>0</x:v>
      </x:c>
      <x:c r="G1207" s="32" t="n">
        <x:v>0</x:v>
      </x:c>
      <x:c r="H1207" s="32"/>
      <x:c r="I1207" s="32" t="n">
        <x:f>IF(E1207="","",MAX(0,'Scoring Method'!$B$11-E1207-IF(E1207&lt;0,1,0)))</x:f>
        <x:v>130</x:v>
      </x:c>
      <x:c r="J1207" s="32" t="n">
        <x:v>0</x:v>
      </x:c>
      <x:c r="K1207" s="32" t="n">
        <x:v>1</x:v>
      </x:c>
      <x:c r="L1207" s="32" t="n">
        <x:v>1</x:v>
      </x:c>
      <x:c r="M1207" s="32" t="n">
        <x:v>0</x:v>
      </x:c>
      <x:c r="N1207" s="32" t="n">
        <x:v>0</x:v>
      </x:c>
      <x:c r="O1207" s="32" t="n">
        <x:v>0</x:v>
      </x:c>
      <x:c r="P1207" s="37" t="n">
        <x:f>ROUND('Scoring Method'!$B$2*F1207/10,1)</x:f>
        <x:v>0</x:v>
      </x:c>
      <x:c r="Q1207" s="37" t="n">
        <x:f>ROUND(MIN('Scoring Method'!$B$3,10*G1207),1)</x:f>
        <x:v>0</x:v>
      </x:c>
      <x:c r="R1207" s="37" t="n">
        <x:f>IF(H1207="",0,ROUND('Scoring Method'!$B$4*(101-H1207)/100,1))</x:f>
        <x:v>0</x:v>
      </x:c>
      <x:c r="S1207" s="37" t="n">
        <x:f>ROUND(IF(I1207="",0,7.5*MIN(1,LN(1+I1207)/LN(1+'Scoring Method'!$B$10)))+7.5*LN(1+J1207)/LN(1+'Scoring Method'!$B$9),1)</x:f>
        <x:v>5.9</x:v>
      </x:c>
      <x:c r="T1207" s="37" t="n">
        <x:f>SUM(K1207:O1207)</x:f>
        <x:v>2</x:v>
      </x:c>
      <x:c r="U1207" s="37" t="n">
        <x:f>ROUND(SUM(P1207:T1207),1)</x:f>
        <x:v>7.9</x:v>
      </x:c>
      <x:c r="V1207" s="32"/>
      <x:c r="W1207" s="32" t="str">
        <x:v>연도 등록</x:v>
      </x:c>
    </x:row>
    <x:row r="1208" ht="24" customHeight="1">
      <x:c r="A1208" s="32" t="n">
        <x:v>1204</x:v>
      </x:c>
      <x:c r="B1208" s="32" t="str">
        <x:v>Ferments</x:v>
      </x:c>
      <x:c r="C1208" s="32" t="str">
        <x:v>브와디스와프 레이몬트(Władysław Reymont)</x:v>
      </x:c>
      <x:c r="D1208" s="32" t="str">
        <x:v>소설·단편소설</x:v>
      </x:c>
      <x:c r="E1208" s="32" t="n">
        <x:v>1897</x:v>
      </x:c>
      <x:c r="F1208" s="32" t="n">
        <x:v>0</x:v>
      </x:c>
      <x:c r="G1208" s="32" t="n">
        <x:v>0</x:v>
      </x:c>
      <x:c r="H1208" s="32"/>
      <x:c r="I1208" s="32" t="n">
        <x:f>IF(E1208="","",MAX(0,'Scoring Method'!$B$11-E1208-IF(E1208&lt;0,1,0)))</x:f>
        <x:v>129</x:v>
      </x:c>
      <x:c r="J1208" s="32" t="n">
        <x:v>0</x:v>
      </x:c>
      <x:c r="K1208" s="32" t="n">
        <x:v>1</x:v>
      </x:c>
      <x:c r="L1208" s="32" t="n">
        <x:v>1</x:v>
      </x:c>
      <x:c r="M1208" s="32" t="n">
        <x:v>0</x:v>
      </x:c>
      <x:c r="N1208" s="32" t="n">
        <x:v>0</x:v>
      </x:c>
      <x:c r="O1208" s="32" t="n">
        <x:v>0</x:v>
      </x:c>
      <x:c r="P1208" s="37" t="n">
        <x:f>ROUND('Scoring Method'!$B$2*F1208/10,1)</x:f>
        <x:v>0</x:v>
      </x:c>
      <x:c r="Q1208" s="37" t="n">
        <x:f>ROUND(MIN('Scoring Method'!$B$3,10*G1208),1)</x:f>
        <x:v>0</x:v>
      </x:c>
      <x:c r="R1208" s="37" t="n">
        <x:f>IF(H1208="",0,ROUND('Scoring Method'!$B$4*(101-H1208)/100,1))</x:f>
        <x:v>0</x:v>
      </x:c>
      <x:c r="S1208" s="37" t="n">
        <x:f>ROUND(IF(I1208="",0,7.5*MIN(1,LN(1+I1208)/LN(1+'Scoring Method'!$B$10)))+7.5*LN(1+J1208)/LN(1+'Scoring Method'!$B$9),1)</x:f>
        <x:v>5.9</x:v>
      </x:c>
      <x:c r="T1208" s="37" t="n">
        <x:f>SUM(K1208:O1208)</x:f>
        <x:v>2</x:v>
      </x:c>
      <x:c r="U1208" s="37" t="n">
        <x:f>ROUND(SUM(P1208:T1208),1)</x:f>
        <x:v>7.9</x:v>
      </x:c>
      <x:c r="V1208" s="32"/>
      <x:c r="W1208" s="32" t="str">
        <x:v>연도 등록</x:v>
      </x:c>
    </x:row>
    <x:row r="1209" ht="24" customHeight="1">
      <x:c r="A1209" s="32" t="n">
        <x:v>1205</x:v>
      </x:c>
      <x:c r="B1209" s="32" t="str">
        <x:v>The Vampire</x:v>
      </x:c>
      <x:c r="C1209" s="32" t="str">
        <x:v>브와디스와프 레이몬트(Władysław Reymont)</x:v>
      </x:c>
      <x:c r="D1209" s="32" t="str">
        <x:v>소설·단편소설</x:v>
      </x:c>
      <x:c r="E1209" s="32" t="n">
        <x:v>1911</x:v>
      </x:c>
      <x:c r="F1209" s="32" t="n">
        <x:v>0</x:v>
      </x:c>
      <x:c r="G1209" s="32" t="n">
        <x:v>0</x:v>
      </x:c>
      <x:c r="H1209" s="32"/>
      <x:c r="I1209" s="32" t="n">
        <x:f>IF(E1209="","",MAX(0,'Scoring Method'!$B$11-E1209-IF(E1209&lt;0,1,0)))</x:f>
        <x:v>115</x:v>
      </x:c>
      <x:c r="J1209" s="32" t="n">
        <x:v>0</x:v>
      </x:c>
      <x:c r="K1209" s="32" t="n">
        <x:v>1</x:v>
      </x:c>
      <x:c r="L1209" s="32" t="n">
        <x:v>1</x:v>
      </x:c>
      <x:c r="M1209" s="32" t="n">
        <x:v>0</x:v>
      </x:c>
      <x:c r="N1209" s="32" t="n">
        <x:v>0</x:v>
      </x:c>
      <x:c r="O1209" s="32" t="n">
        <x:v>0</x:v>
      </x:c>
      <x:c r="P1209" s="37" t="n">
        <x:f>ROUND('Scoring Method'!$B$2*F1209/10,1)</x:f>
        <x:v>0</x:v>
      </x:c>
      <x:c r="Q1209" s="37" t="n">
        <x:f>ROUND(MIN('Scoring Method'!$B$3,10*G1209),1)</x:f>
        <x:v>0</x:v>
      </x:c>
      <x:c r="R1209" s="37" t="n">
        <x:f>IF(H1209="",0,ROUND('Scoring Method'!$B$4*(101-H1209)/100,1))</x:f>
        <x:v>0</x:v>
      </x:c>
      <x:c r="S1209" s="37" t="n">
        <x:f>ROUND(IF(I1209="",0,7.5*MIN(1,LN(1+I1209)/LN(1+'Scoring Method'!$B$10)))+7.5*LN(1+J1209)/LN(1+'Scoring Method'!$B$9),1)</x:f>
        <x:v>5.7</x:v>
      </x:c>
      <x:c r="T1209" s="37" t="n">
        <x:f>SUM(K1209:O1209)</x:f>
        <x:v>2</x:v>
      </x:c>
      <x:c r="U1209" s="37" t="n">
        <x:f>ROUND(SUM(P1209:T1209),1)</x:f>
        <x:v>7.7</x:v>
      </x:c>
      <x:c r="V1209" s="32"/>
      <x:c r="W1209" s="32" t="str">
        <x:v>연도 등록</x:v>
      </x:c>
    </x:row>
    <x:row r="1210" ht="24" customHeight="1">
      <x:c r="A1210" s="32" t="n">
        <x:v>1206</x:v>
      </x:c>
      <x:c r="B1210" s="32" t="str">
        <x:v>Pygmalion</x:v>
      </x:c>
      <x:c r="C1210" s="32" t="str">
        <x:v>조지 버나드 쇼(George Bernard Shaw)</x:v>
      </x:c>
      <x:c r="D1210" s="32" t="str">
        <x:v>희곡</x:v>
      </x:c>
      <x:c r="E1210" s="32" t="n">
        <x:v>1913</x:v>
      </x:c>
      <x:c r="F1210" s="32" t="n">
        <x:v>0</x:v>
      </x:c>
      <x:c r="G1210" s="32" t="n">
        <x:v>0</x:v>
      </x:c>
      <x:c r="H1210" s="32"/>
      <x:c r="I1210" s="32" t="n">
        <x:f>IF(E1210="","",MAX(0,'Scoring Method'!$B$11-E1210-IF(E1210&lt;0,1,0)))</x:f>
        <x:v>113</x:v>
      </x:c>
      <x:c r="J1210" s="32" t="n">
        <x:v>0</x:v>
      </x:c>
      <x:c r="K1210" s="32" t="n">
        <x:v>1</x:v>
      </x:c>
      <x:c r="L1210" s="32" t="n">
        <x:v>1</x:v>
      </x:c>
      <x:c r="M1210" s="32" t="n">
        <x:v>0</x:v>
      </x:c>
      <x:c r="N1210" s="32" t="n">
        <x:v>0</x:v>
      </x:c>
      <x:c r="O1210" s="32" t="n">
        <x:v>0</x:v>
      </x:c>
      <x:c r="P1210" s="37" t="n">
        <x:f>ROUND('Scoring Method'!$B$2*F1210/10,1)</x:f>
        <x:v>0</x:v>
      </x:c>
      <x:c r="Q1210" s="37" t="n">
        <x:f>ROUND(MIN('Scoring Method'!$B$3,10*G1210),1)</x:f>
        <x:v>0</x:v>
      </x:c>
      <x:c r="R1210" s="37" t="n">
        <x:f>IF(H1210="",0,ROUND('Scoring Method'!$B$4*(101-H1210)/100,1))</x:f>
        <x:v>0</x:v>
      </x:c>
      <x:c r="S1210" s="37" t="n">
        <x:f>ROUND(IF(I1210="",0,7.5*MIN(1,LN(1+I1210)/LN(1+'Scoring Method'!$B$10)))+7.5*LN(1+J1210)/LN(1+'Scoring Method'!$B$9),1)</x:f>
        <x:v>5.7</x:v>
      </x:c>
      <x:c r="T1210" s="37" t="n">
        <x:f>SUM(K1210:O1210)</x:f>
        <x:v>2</x:v>
      </x:c>
      <x:c r="U1210" s="37" t="n">
        <x:f>ROUND(SUM(P1210:T1210),1)</x:f>
        <x:v>7.7</x:v>
      </x:c>
      <x:c r="V1210" s="32"/>
      <x:c r="W1210" s="32" t="str">
        <x:v>연도 등록</x:v>
      </x:c>
    </x:row>
    <x:row r="1211" ht="24" customHeight="1">
      <x:c r="A1211" s="32" t="n">
        <x:v>1207</x:v>
      </x:c>
      <x:c r="B1211" s="32" t="str">
        <x:v>Man and Superman</x:v>
      </x:c>
      <x:c r="C1211" s="32" t="str">
        <x:v>조지 버나드 쇼(George Bernard Shaw)</x:v>
      </x:c>
      <x:c r="D1211" s="32" t="str">
        <x:v>희곡</x:v>
      </x:c>
      <x:c r="E1211" s="32" t="n">
        <x:v>1903</x:v>
      </x:c>
      <x:c r="F1211" s="32" t="n">
        <x:v>0</x:v>
      </x:c>
      <x:c r="G1211" s="32" t="n">
        <x:v>0</x:v>
      </x:c>
      <x:c r="H1211" s="32"/>
      <x:c r="I1211" s="32" t="n">
        <x:f>IF(E1211="","",MAX(0,'Scoring Method'!$B$11-E1211-IF(E1211&lt;0,1,0)))</x:f>
        <x:v>123</x:v>
      </x:c>
      <x:c r="J1211" s="32" t="n">
        <x:v>0</x:v>
      </x:c>
      <x:c r="K1211" s="32" t="n">
        <x:v>1</x:v>
      </x:c>
      <x:c r="L1211" s="32" t="n">
        <x:v>1</x:v>
      </x:c>
      <x:c r="M1211" s="32" t="n">
        <x:v>0</x:v>
      </x:c>
      <x:c r="N1211" s="32" t="n">
        <x:v>0</x:v>
      </x:c>
      <x:c r="O1211" s="32" t="n">
        <x:v>0</x:v>
      </x:c>
      <x:c r="P1211" s="37" t="n">
        <x:f>ROUND('Scoring Method'!$B$2*F1211/10,1)</x:f>
        <x:v>0</x:v>
      </x:c>
      <x:c r="Q1211" s="37" t="n">
        <x:f>ROUND(MIN('Scoring Method'!$B$3,10*G1211),1)</x:f>
        <x:v>0</x:v>
      </x:c>
      <x:c r="R1211" s="37" t="n">
        <x:f>IF(H1211="",0,ROUND('Scoring Method'!$B$4*(101-H1211)/100,1))</x:f>
        <x:v>0</x:v>
      </x:c>
      <x:c r="S1211" s="37" t="n">
        <x:f>ROUND(IF(I1211="",0,7.5*MIN(1,LN(1+I1211)/LN(1+'Scoring Method'!$B$10)))+7.5*LN(1+J1211)/LN(1+'Scoring Method'!$B$9),1)</x:f>
        <x:v>5.8</x:v>
      </x:c>
      <x:c r="T1211" s="37" t="n">
        <x:f>SUM(K1211:O1211)</x:f>
        <x:v>2</x:v>
      </x:c>
      <x:c r="U1211" s="37" t="n">
        <x:f>ROUND(SUM(P1211:T1211),1)</x:f>
        <x:v>7.8</x:v>
      </x:c>
      <x:c r="V1211" s="32"/>
      <x:c r="W1211" s="32" t="str">
        <x:v>연도 등록</x:v>
      </x:c>
    </x:row>
    <x:row r="1212" ht="24" customHeight="1">
      <x:c r="A1212" s="32" t="n">
        <x:v>1208</x:v>
      </x:c>
      <x:c r="B1212" s="32" t="str">
        <x:v>Major Barbara</x:v>
      </x:c>
      <x:c r="C1212" s="32" t="str">
        <x:v>조지 버나드 쇼(George Bernard Shaw)</x:v>
      </x:c>
      <x:c r="D1212" s="32" t="str">
        <x:v>희곡</x:v>
      </x:c>
      <x:c r="E1212" s="32" t="n">
        <x:v>1905</x:v>
      </x:c>
      <x:c r="F1212" s="32" t="n">
        <x:v>0</x:v>
      </x:c>
      <x:c r="G1212" s="32" t="n">
        <x:v>0</x:v>
      </x:c>
      <x:c r="H1212" s="32"/>
      <x:c r="I1212" s="32" t="n">
        <x:f>IF(E1212="","",MAX(0,'Scoring Method'!$B$11-E1212-IF(E1212&lt;0,1,0)))</x:f>
        <x:v>121</x:v>
      </x:c>
      <x:c r="J1212" s="32" t="n">
        <x:v>0</x:v>
      </x:c>
      <x:c r="K1212" s="32" t="n">
        <x:v>1</x:v>
      </x:c>
      <x:c r="L1212" s="32" t="n">
        <x:v>1</x:v>
      </x:c>
      <x:c r="M1212" s="32" t="n">
        <x:v>0</x:v>
      </x:c>
      <x:c r="N1212" s="32" t="n">
        <x:v>0</x:v>
      </x:c>
      <x:c r="O1212" s="32" t="n">
        <x:v>0</x:v>
      </x:c>
      <x:c r="P1212" s="37" t="n">
        <x:f>ROUND('Scoring Method'!$B$2*F1212/10,1)</x:f>
        <x:v>0</x:v>
      </x:c>
      <x:c r="Q1212" s="37" t="n">
        <x:f>ROUND(MIN('Scoring Method'!$B$3,10*G1212),1)</x:f>
        <x:v>0</x:v>
      </x:c>
      <x:c r="R1212" s="37" t="n">
        <x:f>IF(H1212="",0,ROUND('Scoring Method'!$B$4*(101-H1212)/100,1))</x:f>
        <x:v>0</x:v>
      </x:c>
      <x:c r="S1212" s="37" t="n">
        <x:f>ROUND(IF(I1212="",0,7.5*MIN(1,LN(1+I1212)/LN(1+'Scoring Method'!$B$10)))+7.5*LN(1+J1212)/LN(1+'Scoring Method'!$B$9),1)</x:f>
        <x:v>5.8</x:v>
      </x:c>
      <x:c r="T1212" s="37" t="n">
        <x:f>SUM(K1212:O1212)</x:f>
        <x:v>2</x:v>
      </x:c>
      <x:c r="U1212" s="37" t="n">
        <x:f>ROUND(SUM(P1212:T1212),1)</x:f>
        <x:v>7.8</x:v>
      </x:c>
      <x:c r="V1212" s="32"/>
      <x:c r="W1212" s="32" t="str">
        <x:v>연도 등록</x:v>
      </x:c>
    </x:row>
    <x:row r="1213" ht="24" customHeight="1">
      <x:c r="A1213" s="32" t="n">
        <x:v>1209</x:v>
      </x:c>
      <x:c r="B1213" s="32" t="str">
        <x:v>Saint Joan</x:v>
      </x:c>
      <x:c r="C1213" s="32" t="str">
        <x:v>조지 버나드 쇼(George Bernard Shaw)</x:v>
      </x:c>
      <x:c r="D1213" s="32" t="str">
        <x:v>희곡</x:v>
      </x:c>
      <x:c r="E1213" s="32" t="n">
        <x:v>1923</x:v>
      </x:c>
      <x:c r="F1213" s="32" t="n">
        <x:v>0</x:v>
      </x:c>
      <x:c r="G1213" s="32" t="n">
        <x:v>0</x:v>
      </x:c>
      <x:c r="H1213" s="32"/>
      <x:c r="I1213" s="32" t="n">
        <x:f>IF(E1213="","",MAX(0,'Scoring Method'!$B$11-E1213-IF(E1213&lt;0,1,0)))</x:f>
        <x:v>103</x:v>
      </x:c>
      <x:c r="J1213" s="32" t="n">
        <x:v>0</x:v>
      </x:c>
      <x:c r="K1213" s="32" t="n">
        <x:v>1</x:v>
      </x:c>
      <x:c r="L1213" s="32" t="n">
        <x:v>1</x:v>
      </x:c>
      <x:c r="M1213" s="32" t="n">
        <x:v>0</x:v>
      </x:c>
      <x:c r="N1213" s="32" t="n">
        <x:v>0</x:v>
      </x:c>
      <x:c r="O1213" s="32" t="n">
        <x:v>0</x:v>
      </x:c>
      <x:c r="P1213" s="37" t="n">
        <x:f>ROUND('Scoring Method'!$B$2*F1213/10,1)</x:f>
        <x:v>0</x:v>
      </x:c>
      <x:c r="Q1213" s="37" t="n">
        <x:f>ROUND(MIN('Scoring Method'!$B$3,10*G1213),1)</x:f>
        <x:v>0</x:v>
      </x:c>
      <x:c r="R1213" s="37" t="n">
        <x:f>IF(H1213="",0,ROUND('Scoring Method'!$B$4*(101-H1213)/100,1))</x:f>
        <x:v>0</x:v>
      </x:c>
      <x:c r="S1213" s="37" t="n">
        <x:f>ROUND(IF(I1213="",0,7.5*MIN(1,LN(1+I1213)/LN(1+'Scoring Method'!$B$10)))+7.5*LN(1+J1213)/LN(1+'Scoring Method'!$B$9),1)</x:f>
        <x:v>5.6</x:v>
      </x:c>
      <x:c r="T1213" s="37" t="n">
        <x:f>SUM(K1213:O1213)</x:f>
        <x:v>2</x:v>
      </x:c>
      <x:c r="U1213" s="37" t="n">
        <x:f>ROUND(SUM(P1213:T1213),1)</x:f>
        <x:v>7.6</x:v>
      </x:c>
      <x:c r="V1213" s="32"/>
      <x:c r="W1213" s="32" t="str">
        <x:v>연도 등록</x:v>
      </x:c>
    </x:row>
    <x:row r="1214" ht="24" customHeight="1">
      <x:c r="A1214" s="32" t="n">
        <x:v>1210</x:v>
      </x:c>
      <x:c r="B1214" s="32" t="str">
        <x:v>Mrs Warren's Profession</x:v>
      </x:c>
      <x:c r="C1214" s="32" t="str">
        <x:v>조지 버나드 쇼(George Bernard Shaw)</x:v>
      </x:c>
      <x:c r="D1214" s="32" t="str">
        <x:v>희곡</x:v>
      </x:c>
      <x:c r="E1214" s="32" t="n">
        <x:v>1893</x:v>
      </x:c>
      <x:c r="F1214" s="32" t="n">
        <x:v>0</x:v>
      </x:c>
      <x:c r="G1214" s="32" t="n">
        <x:v>0</x:v>
      </x:c>
      <x:c r="H1214" s="32"/>
      <x:c r="I1214" s="32" t="n">
        <x:f>IF(E1214="","",MAX(0,'Scoring Method'!$B$11-E1214-IF(E1214&lt;0,1,0)))</x:f>
        <x:v>133</x:v>
      </x:c>
      <x:c r="J1214" s="32" t="n">
        <x:v>0</x:v>
      </x:c>
      <x:c r="K1214" s="32" t="n">
        <x:v>1</x:v>
      </x:c>
      <x:c r="L1214" s="32" t="n">
        <x:v>1</x:v>
      </x:c>
      <x:c r="M1214" s="32" t="n">
        <x:v>0</x:v>
      </x:c>
      <x:c r="N1214" s="32" t="n">
        <x:v>0</x:v>
      </x:c>
      <x:c r="O1214" s="32" t="n">
        <x:v>0</x:v>
      </x:c>
      <x:c r="P1214" s="37" t="n">
        <x:f>ROUND('Scoring Method'!$B$2*F1214/10,1)</x:f>
        <x:v>0</x:v>
      </x:c>
      <x:c r="Q1214" s="37" t="n">
        <x:f>ROUND(MIN('Scoring Method'!$B$3,10*G1214),1)</x:f>
        <x:v>0</x:v>
      </x:c>
      <x:c r="R1214" s="37" t="n">
        <x:f>IF(H1214="",0,ROUND('Scoring Method'!$B$4*(101-H1214)/100,1))</x:f>
        <x:v>0</x:v>
      </x:c>
      <x:c r="S1214" s="37" t="n">
        <x:f>ROUND(IF(I1214="",0,7.5*MIN(1,LN(1+I1214)/LN(1+'Scoring Method'!$B$10)))+7.5*LN(1+J1214)/LN(1+'Scoring Method'!$B$9),1)</x:f>
        <x:v>5.9</x:v>
      </x:c>
      <x:c r="T1214" s="37" t="n">
        <x:f>SUM(K1214:O1214)</x:f>
        <x:v>2</x:v>
      </x:c>
      <x:c r="U1214" s="37" t="n">
        <x:f>ROUND(SUM(P1214:T1214),1)</x:f>
        <x:v>7.9</x:v>
      </x:c>
      <x:c r="V1214" s="32"/>
      <x:c r="W1214" s="32" t="str">
        <x:v>연도 등록</x:v>
      </x:c>
    </x:row>
    <x:row r="1215" ht="24" customHeight="1">
      <x:c r="A1215" s="32" t="n">
        <x:v>1211</x:v>
      </x:c>
      <x:c r="B1215" s="32" t="str">
        <x:v>Arms and the Man</x:v>
      </x:c>
      <x:c r="C1215" s="32" t="str">
        <x:v>조지 버나드 쇼(George Bernard Shaw)</x:v>
      </x:c>
      <x:c r="D1215" s="32" t="str">
        <x:v>희곡</x:v>
      </x:c>
      <x:c r="E1215" s="32" t="n">
        <x:v>1894</x:v>
      </x:c>
      <x:c r="F1215" s="32" t="n">
        <x:v>0</x:v>
      </x:c>
      <x:c r="G1215" s="32" t="n">
        <x:v>0</x:v>
      </x:c>
      <x:c r="H1215" s="32"/>
      <x:c r="I1215" s="32" t="n">
        <x:f>IF(E1215="","",MAX(0,'Scoring Method'!$B$11-E1215-IF(E1215&lt;0,1,0)))</x:f>
        <x:v>132</x:v>
      </x:c>
      <x:c r="J1215" s="32" t="n">
        <x:v>0</x:v>
      </x:c>
      <x:c r="K1215" s="32" t="n">
        <x:v>1</x:v>
      </x:c>
      <x:c r="L1215" s="32" t="n">
        <x:v>1</x:v>
      </x:c>
      <x:c r="M1215" s="32" t="n">
        <x:v>0</x:v>
      </x:c>
      <x:c r="N1215" s="32" t="n">
        <x:v>0</x:v>
      </x:c>
      <x:c r="O1215" s="32" t="n">
        <x:v>0</x:v>
      </x:c>
      <x:c r="P1215" s="37" t="n">
        <x:f>ROUND('Scoring Method'!$B$2*F1215/10,1)</x:f>
        <x:v>0</x:v>
      </x:c>
      <x:c r="Q1215" s="37" t="n">
        <x:f>ROUND(MIN('Scoring Method'!$B$3,10*G1215),1)</x:f>
        <x:v>0</x:v>
      </x:c>
      <x:c r="R1215" s="37" t="n">
        <x:f>IF(H1215="",0,ROUND('Scoring Method'!$B$4*(101-H1215)/100,1))</x:f>
        <x:v>0</x:v>
      </x:c>
      <x:c r="S1215" s="37" t="n">
        <x:f>ROUND(IF(I1215="",0,7.5*MIN(1,LN(1+I1215)/LN(1+'Scoring Method'!$B$10)))+7.5*LN(1+J1215)/LN(1+'Scoring Method'!$B$9),1)</x:f>
        <x:v>5.9</x:v>
      </x:c>
      <x:c r="T1215" s="37" t="n">
        <x:f>SUM(K1215:O1215)</x:f>
        <x:v>2</x:v>
      </x:c>
      <x:c r="U1215" s="37" t="n">
        <x:f>ROUND(SUM(P1215:T1215),1)</x:f>
        <x:v>7.9</x:v>
      </x:c>
      <x:c r="V1215" s="32"/>
      <x:c r="W1215" s="32" t="str">
        <x:v>연도 등록</x:v>
      </x:c>
    </x:row>
    <x:row r="1216" ht="24" customHeight="1">
      <x:c r="A1216" s="32" t="n">
        <x:v>1212</x:v>
      </x:c>
      <x:c r="B1216" s="32" t="str">
        <x:v>Heartbreak House</x:v>
      </x:c>
      <x:c r="C1216" s="32" t="str">
        <x:v>조지 버나드 쇼(George Bernard Shaw)</x:v>
      </x:c>
      <x:c r="D1216" s="32" t="str">
        <x:v>희곡</x:v>
      </x:c>
      <x:c r="E1216" s="32" t="n">
        <x:v>1919</x:v>
      </x:c>
      <x:c r="F1216" s="32" t="n">
        <x:v>0</x:v>
      </x:c>
      <x:c r="G1216" s="32" t="n">
        <x:v>0</x:v>
      </x:c>
      <x:c r="H1216" s="32"/>
      <x:c r="I1216" s="32" t="n">
        <x:f>IF(E1216="","",MAX(0,'Scoring Method'!$B$11-E1216-IF(E1216&lt;0,1,0)))</x:f>
        <x:v>107</x:v>
      </x:c>
      <x:c r="J1216" s="32" t="n">
        <x:v>0</x:v>
      </x:c>
      <x:c r="K1216" s="32" t="n">
        <x:v>1</x:v>
      </x:c>
      <x:c r="L1216" s="32" t="n">
        <x:v>1</x:v>
      </x:c>
      <x:c r="M1216" s="32" t="n">
        <x:v>0</x:v>
      </x:c>
      <x:c r="N1216" s="32" t="n">
        <x:v>0</x:v>
      </x:c>
      <x:c r="O1216" s="32" t="n">
        <x:v>0</x:v>
      </x:c>
      <x:c r="P1216" s="37" t="n">
        <x:f>ROUND('Scoring Method'!$B$2*F1216/10,1)</x:f>
        <x:v>0</x:v>
      </x:c>
      <x:c r="Q1216" s="37" t="n">
        <x:f>ROUND(MIN('Scoring Method'!$B$3,10*G1216),1)</x:f>
        <x:v>0</x:v>
      </x:c>
      <x:c r="R1216" s="37" t="n">
        <x:f>IF(H1216="",0,ROUND('Scoring Method'!$B$4*(101-H1216)/100,1))</x:f>
        <x:v>0</x:v>
      </x:c>
      <x:c r="S1216" s="37" t="n">
        <x:f>ROUND(IF(I1216="",0,7.5*MIN(1,LN(1+I1216)/LN(1+'Scoring Method'!$B$10)))+7.5*LN(1+J1216)/LN(1+'Scoring Method'!$B$9),1)</x:f>
        <x:v>5.6</x:v>
      </x:c>
      <x:c r="T1216" s="37" t="n">
        <x:f>SUM(K1216:O1216)</x:f>
        <x:v>2</x:v>
      </x:c>
      <x:c r="U1216" s="37" t="n">
        <x:f>ROUND(SUM(P1216:T1216),1)</x:f>
        <x:v>7.6</x:v>
      </x:c>
      <x:c r="V1216" s="32"/>
      <x:c r="W1216" s="32" t="str">
        <x:v>연도 등록</x:v>
      </x:c>
    </x:row>
    <x:row r="1217" ht="24" customHeight="1">
      <x:c r="A1217" s="32" t="n">
        <x:v>1213</x:v>
      </x:c>
      <x:c r="B1217" s="32" t="str">
        <x:v>Back to Methuselah</x:v>
      </x:c>
      <x:c r="C1217" s="32" t="str">
        <x:v>조지 버나드 쇼(George Bernard Shaw)</x:v>
      </x:c>
      <x:c r="D1217" s="32" t="str">
        <x:v>희곡</x:v>
      </x:c>
      <x:c r="E1217" s="32" t="n">
        <x:v>1921</x:v>
      </x:c>
      <x:c r="F1217" s="32" t="n">
        <x:v>0</x:v>
      </x:c>
      <x:c r="G1217" s="32" t="n">
        <x:v>0</x:v>
      </x:c>
      <x:c r="H1217" s="32"/>
      <x:c r="I1217" s="32" t="n">
        <x:f>IF(E1217="","",MAX(0,'Scoring Method'!$B$11-E1217-IF(E1217&lt;0,1,0)))</x:f>
        <x:v>105</x:v>
      </x:c>
      <x:c r="J1217" s="32" t="n">
        <x:v>0</x:v>
      </x:c>
      <x:c r="K1217" s="32" t="n">
        <x:v>1</x:v>
      </x:c>
      <x:c r="L1217" s="32" t="n">
        <x:v>1</x:v>
      </x:c>
      <x:c r="M1217" s="32" t="n">
        <x:v>0</x:v>
      </x:c>
      <x:c r="N1217" s="32" t="n">
        <x:v>0</x:v>
      </x:c>
      <x:c r="O1217" s="32" t="n">
        <x:v>0</x:v>
      </x:c>
      <x:c r="P1217" s="37" t="n">
        <x:f>ROUND('Scoring Method'!$B$2*F1217/10,1)</x:f>
        <x:v>0</x:v>
      </x:c>
      <x:c r="Q1217" s="37" t="n">
        <x:f>ROUND(MIN('Scoring Method'!$B$3,10*G1217),1)</x:f>
        <x:v>0</x:v>
      </x:c>
      <x:c r="R1217" s="37" t="n">
        <x:f>IF(H1217="",0,ROUND('Scoring Method'!$B$4*(101-H1217)/100,1))</x:f>
        <x:v>0</x:v>
      </x:c>
      <x:c r="S1217" s="37" t="n">
        <x:f>ROUND(IF(I1217="",0,7.5*MIN(1,LN(1+I1217)/LN(1+'Scoring Method'!$B$10)))+7.5*LN(1+J1217)/LN(1+'Scoring Method'!$B$9),1)</x:f>
        <x:v>5.6</x:v>
      </x:c>
      <x:c r="T1217" s="37" t="n">
        <x:f>SUM(K1217:O1217)</x:f>
        <x:v>2</x:v>
      </x:c>
      <x:c r="U1217" s="37" t="n">
        <x:f>ROUND(SUM(P1217:T1217),1)</x:f>
        <x:v>7.6</x:v>
      </x:c>
      <x:c r="V1217" s="32"/>
      <x:c r="W1217" s="32" t="str">
        <x:v>연도 등록</x:v>
      </x:c>
    </x:row>
    <x:row r="1218" ht="24" customHeight="1">
      <x:c r="A1218" s="32" t="n">
        <x:v>1214</x:v>
      </x:c>
      <x:c r="B1218" s="32" t="str">
        <x:v>Reeds in the Wind</x:v>
      </x:c>
      <x:c r="C1218" s="32" t="str">
        <x:v>그라치아 델레다(Grazia Deledda)</x:v>
      </x:c>
      <x:c r="D1218" s="32" t="str">
        <x:v>소설·단편소설</x:v>
      </x:c>
      <x:c r="E1218" s="32" t="n">
        <x:v>1913</x:v>
      </x:c>
      <x:c r="F1218" s="32" t="n">
        <x:v>0</x:v>
      </x:c>
      <x:c r="G1218" s="32" t="n">
        <x:v>0</x:v>
      </x:c>
      <x:c r="H1218" s="32"/>
      <x:c r="I1218" s="32" t="n">
        <x:f>IF(E1218="","",MAX(0,'Scoring Method'!$B$11-E1218-IF(E1218&lt;0,1,0)))</x:f>
        <x:v>113</x:v>
      </x:c>
      <x:c r="J1218" s="32" t="n">
        <x:v>0</x:v>
      </x:c>
      <x:c r="K1218" s="32" t="n">
        <x:v>1</x:v>
      </x:c>
      <x:c r="L1218" s="32" t="n">
        <x:v>1</x:v>
      </x:c>
      <x:c r="M1218" s="32" t="n">
        <x:v>0</x:v>
      </x:c>
      <x:c r="N1218" s="32" t="n">
        <x:v>0</x:v>
      </x:c>
      <x:c r="O1218" s="32" t="n">
        <x:v>0</x:v>
      </x:c>
      <x:c r="P1218" s="37" t="n">
        <x:f>ROUND('Scoring Method'!$B$2*F1218/10,1)</x:f>
        <x:v>0</x:v>
      </x:c>
      <x:c r="Q1218" s="37" t="n">
        <x:f>ROUND(MIN('Scoring Method'!$B$3,10*G1218),1)</x:f>
        <x:v>0</x:v>
      </x:c>
      <x:c r="R1218" s="37" t="n">
        <x:f>IF(H1218="",0,ROUND('Scoring Method'!$B$4*(101-H1218)/100,1))</x:f>
        <x:v>0</x:v>
      </x:c>
      <x:c r="S1218" s="37" t="n">
        <x:f>ROUND(IF(I1218="",0,7.5*MIN(1,LN(1+I1218)/LN(1+'Scoring Method'!$B$10)))+7.5*LN(1+J1218)/LN(1+'Scoring Method'!$B$9),1)</x:f>
        <x:v>5.7</x:v>
      </x:c>
      <x:c r="T1218" s="37" t="n">
        <x:f>SUM(K1218:O1218)</x:f>
        <x:v>2</x:v>
      </x:c>
      <x:c r="U1218" s="37" t="n">
        <x:f>ROUND(SUM(P1218:T1218),1)</x:f>
        <x:v>7.7</x:v>
      </x:c>
      <x:c r="V1218" s="32"/>
      <x:c r="W1218" s="32" t="str">
        <x:v>연도 등록</x:v>
      </x:c>
    </x:row>
    <x:row r="1219" ht="24" customHeight="1">
      <x:c r="A1219" s="32" t="n">
        <x:v>1215</x:v>
      </x:c>
      <x:c r="B1219" s="32" t="str">
        <x:v>Elias Portolu</x:v>
      </x:c>
      <x:c r="C1219" s="32" t="str">
        <x:v>그라치아 델레다(Grazia Deledda)</x:v>
      </x:c>
      <x:c r="D1219" s="32" t="str">
        <x:v>소설·단편소설</x:v>
      </x:c>
      <x:c r="E1219" s="32" t="n">
        <x:v>1903</x:v>
      </x:c>
      <x:c r="F1219" s="32" t="n">
        <x:v>0</x:v>
      </x:c>
      <x:c r="G1219" s="32" t="n">
        <x:v>0</x:v>
      </x:c>
      <x:c r="H1219" s="32"/>
      <x:c r="I1219" s="32" t="n">
        <x:f>IF(E1219="","",MAX(0,'Scoring Method'!$B$11-E1219-IF(E1219&lt;0,1,0)))</x:f>
        <x:v>123</x:v>
      </x:c>
      <x:c r="J1219" s="32" t="n">
        <x:v>0</x:v>
      </x:c>
      <x:c r="K1219" s="32" t="n">
        <x:v>1</x:v>
      </x:c>
      <x:c r="L1219" s="32" t="n">
        <x:v>1</x:v>
      </x:c>
      <x:c r="M1219" s="32" t="n">
        <x:v>0</x:v>
      </x:c>
      <x:c r="N1219" s="32" t="n">
        <x:v>0</x:v>
      </x:c>
      <x:c r="O1219" s="32" t="n">
        <x:v>0</x:v>
      </x:c>
      <x:c r="P1219" s="37" t="n">
        <x:f>ROUND('Scoring Method'!$B$2*F1219/10,1)</x:f>
        <x:v>0</x:v>
      </x:c>
      <x:c r="Q1219" s="37" t="n">
        <x:f>ROUND(MIN('Scoring Method'!$B$3,10*G1219),1)</x:f>
        <x:v>0</x:v>
      </x:c>
      <x:c r="R1219" s="37" t="n">
        <x:f>IF(H1219="",0,ROUND('Scoring Method'!$B$4*(101-H1219)/100,1))</x:f>
        <x:v>0</x:v>
      </x:c>
      <x:c r="S1219" s="37" t="n">
        <x:f>ROUND(IF(I1219="",0,7.5*MIN(1,LN(1+I1219)/LN(1+'Scoring Method'!$B$10)))+7.5*LN(1+J1219)/LN(1+'Scoring Method'!$B$9),1)</x:f>
        <x:v>5.8</x:v>
      </x:c>
      <x:c r="T1219" s="37" t="n">
        <x:f>SUM(K1219:O1219)</x:f>
        <x:v>2</x:v>
      </x:c>
      <x:c r="U1219" s="37" t="n">
        <x:f>ROUND(SUM(P1219:T1219),1)</x:f>
        <x:v>7.8</x:v>
      </x:c>
      <x:c r="V1219" s="32"/>
      <x:c r="W1219" s="32" t="str">
        <x:v>연도 등록</x:v>
      </x:c>
    </x:row>
    <x:row r="1220" ht="24" customHeight="1">
      <x:c r="A1220" s="32" t="n">
        <x:v>1216</x:v>
      </x:c>
      <x:c r="B1220" s="32" t="str">
        <x:v>Ashes</x:v>
      </x:c>
      <x:c r="C1220" s="32" t="str">
        <x:v>그라치아 델레다(Grazia Deledda)</x:v>
      </x:c>
      <x:c r="D1220" s="32" t="str">
        <x:v>소설·단편소설</x:v>
      </x:c>
      <x:c r="E1220" s="32" t="n">
        <x:v>1904</x:v>
      </x:c>
      <x:c r="F1220" s="32" t="n">
        <x:v>0</x:v>
      </x:c>
      <x:c r="G1220" s="32" t="n">
        <x:v>0</x:v>
      </x:c>
      <x:c r="H1220" s="32"/>
      <x:c r="I1220" s="32" t="n">
        <x:f>IF(E1220="","",MAX(0,'Scoring Method'!$B$11-E1220-IF(E1220&lt;0,1,0)))</x:f>
        <x:v>122</x:v>
      </x:c>
      <x:c r="J1220" s="32" t="n">
        <x:v>0</x:v>
      </x:c>
      <x:c r="K1220" s="32" t="n">
        <x:v>1</x:v>
      </x:c>
      <x:c r="L1220" s="32" t="n">
        <x:v>1</x:v>
      </x:c>
      <x:c r="M1220" s="32" t="n">
        <x:v>0</x:v>
      </x:c>
      <x:c r="N1220" s="32" t="n">
        <x:v>0</x:v>
      </x:c>
      <x:c r="O1220" s="32" t="n">
        <x:v>0</x:v>
      </x:c>
      <x:c r="P1220" s="37" t="n">
        <x:f>ROUND('Scoring Method'!$B$2*F1220/10,1)</x:f>
        <x:v>0</x:v>
      </x:c>
      <x:c r="Q1220" s="37" t="n">
        <x:f>ROUND(MIN('Scoring Method'!$B$3,10*G1220),1)</x:f>
        <x:v>0</x:v>
      </x:c>
      <x:c r="R1220" s="37" t="n">
        <x:f>IF(H1220="",0,ROUND('Scoring Method'!$B$4*(101-H1220)/100,1))</x:f>
        <x:v>0</x:v>
      </x:c>
      <x:c r="S1220" s="37" t="n">
        <x:f>ROUND(IF(I1220="",0,7.5*MIN(1,LN(1+I1220)/LN(1+'Scoring Method'!$B$10)))+7.5*LN(1+J1220)/LN(1+'Scoring Method'!$B$9),1)</x:f>
        <x:v>5.8</x:v>
      </x:c>
      <x:c r="T1220" s="37" t="n">
        <x:f>SUM(K1220:O1220)</x:f>
        <x:v>2</x:v>
      </x:c>
      <x:c r="U1220" s="37" t="n">
        <x:f>ROUND(SUM(P1220:T1220),1)</x:f>
        <x:v>7.8</x:v>
      </x:c>
      <x:c r="V1220" s="32"/>
      <x:c r="W1220" s="32" t="str">
        <x:v>연도 등록</x:v>
      </x:c>
    </x:row>
    <x:row r="1221" ht="24" customHeight="1">
      <x:c r="A1221" s="32" t="n">
        <x:v>1217</x:v>
      </x:c>
      <x:c r="B1221" s="32" t="str">
        <x:v>The Mother</x:v>
      </x:c>
      <x:c r="C1221" s="32" t="str">
        <x:v>그라치아 델레다(Grazia Deledda)</x:v>
      </x:c>
      <x:c r="D1221" s="32" t="str">
        <x:v>소설·단편소설</x:v>
      </x:c>
      <x:c r="E1221" s="32" t="n">
        <x:v>1920</x:v>
      </x:c>
      <x:c r="F1221" s="32" t="n">
        <x:v>0</x:v>
      </x:c>
      <x:c r="G1221" s="32" t="n">
        <x:v>0</x:v>
      </x:c>
      <x:c r="H1221" s="32"/>
      <x:c r="I1221" s="32" t="n">
        <x:f>IF(E1221="","",MAX(0,'Scoring Method'!$B$11-E1221-IF(E1221&lt;0,1,0)))</x:f>
        <x:v>106</x:v>
      </x:c>
      <x:c r="J1221" s="32" t="n">
        <x:v>0</x:v>
      </x:c>
      <x:c r="K1221" s="32" t="n">
        <x:v>1</x:v>
      </x:c>
      <x:c r="L1221" s="32" t="n">
        <x:v>1</x:v>
      </x:c>
      <x:c r="M1221" s="32" t="n">
        <x:v>0</x:v>
      </x:c>
      <x:c r="N1221" s="32" t="n">
        <x:v>0</x:v>
      </x:c>
      <x:c r="O1221" s="32" t="n">
        <x:v>0</x:v>
      </x:c>
      <x:c r="P1221" s="37" t="n">
        <x:f>ROUND('Scoring Method'!$B$2*F1221/10,1)</x:f>
        <x:v>0</x:v>
      </x:c>
      <x:c r="Q1221" s="37" t="n">
        <x:f>ROUND(MIN('Scoring Method'!$B$3,10*G1221),1)</x:f>
        <x:v>0</x:v>
      </x:c>
      <x:c r="R1221" s="37" t="n">
        <x:f>IF(H1221="",0,ROUND('Scoring Method'!$B$4*(101-H1221)/100,1))</x:f>
        <x:v>0</x:v>
      </x:c>
      <x:c r="S1221" s="37" t="n">
        <x:f>ROUND(IF(I1221="",0,7.5*MIN(1,LN(1+I1221)/LN(1+'Scoring Method'!$B$10)))+7.5*LN(1+J1221)/LN(1+'Scoring Method'!$B$9),1)</x:f>
        <x:v>5.6</x:v>
      </x:c>
      <x:c r="T1221" s="37" t="n">
        <x:f>SUM(K1221:O1221)</x:f>
        <x:v>2</x:v>
      </x:c>
      <x:c r="U1221" s="37" t="n">
        <x:f>ROUND(SUM(P1221:T1221),1)</x:f>
        <x:v>7.6</x:v>
      </x:c>
      <x:c r="V1221" s="32"/>
      <x:c r="W1221" s="32" t="str">
        <x:v>연도 등록</x:v>
      </x:c>
    </x:row>
    <x:row r="1222" ht="24" customHeight="1">
      <x:c r="A1222" s="32" t="n">
        <x:v>1218</x:v>
      </x:c>
      <x:c r="B1222" s="32" t="str">
        <x:v>After the Divorce</x:v>
      </x:c>
      <x:c r="C1222" s="32" t="str">
        <x:v>그라치아 델레다(Grazia Deledda)</x:v>
      </x:c>
      <x:c r="D1222" s="32" t="str">
        <x:v>소설·단편소설</x:v>
      </x:c>
      <x:c r="E1222" s="32" t="n">
        <x:v>1902</x:v>
      </x:c>
      <x:c r="F1222" s="32" t="n">
        <x:v>0</x:v>
      </x:c>
      <x:c r="G1222" s="32" t="n">
        <x:v>0</x:v>
      </x:c>
      <x:c r="H1222" s="32"/>
      <x:c r="I1222" s="32" t="n">
        <x:f>IF(E1222="","",MAX(0,'Scoring Method'!$B$11-E1222-IF(E1222&lt;0,1,0)))</x:f>
        <x:v>124</x:v>
      </x:c>
      <x:c r="J1222" s="32" t="n">
        <x:v>0</x:v>
      </x:c>
      <x:c r="K1222" s="32" t="n">
        <x:v>1</x:v>
      </x:c>
      <x:c r="L1222" s="32" t="n">
        <x:v>1</x:v>
      </x:c>
      <x:c r="M1222" s="32" t="n">
        <x:v>0</x:v>
      </x:c>
      <x:c r="N1222" s="32" t="n">
        <x:v>0</x:v>
      </x:c>
      <x:c r="O1222" s="32" t="n">
        <x:v>0</x:v>
      </x:c>
      <x:c r="P1222" s="37" t="n">
        <x:f>ROUND('Scoring Method'!$B$2*F1222/10,1)</x:f>
        <x:v>0</x:v>
      </x:c>
      <x:c r="Q1222" s="37" t="n">
        <x:f>ROUND(MIN('Scoring Method'!$B$3,10*G1222),1)</x:f>
        <x:v>0</x:v>
      </x:c>
      <x:c r="R1222" s="37" t="n">
        <x:f>IF(H1222="",0,ROUND('Scoring Method'!$B$4*(101-H1222)/100,1))</x:f>
        <x:v>0</x:v>
      </x:c>
      <x:c r="S1222" s="37" t="n">
        <x:f>ROUND(IF(I1222="",0,7.5*MIN(1,LN(1+I1222)/LN(1+'Scoring Method'!$B$10)))+7.5*LN(1+J1222)/LN(1+'Scoring Method'!$B$9),1)</x:f>
        <x:v>5.8</x:v>
      </x:c>
      <x:c r="T1222" s="37" t="n">
        <x:f>SUM(K1222:O1222)</x:f>
        <x:v>2</x:v>
      </x:c>
      <x:c r="U1222" s="37" t="n">
        <x:f>ROUND(SUM(P1222:T1222),1)</x:f>
        <x:v>7.8</x:v>
      </x:c>
      <x:c r="V1222" s="32"/>
      <x:c r="W1222" s="32" t="str">
        <x:v>연도 등록</x:v>
      </x:c>
    </x:row>
    <x:row r="1223" ht="24" customHeight="1">
      <x:c r="A1223" s="32" t="n">
        <x:v>1219</x:v>
      </x:c>
      <x:c r="B1223" s="32" t="str">
        <x:v>Ivy</x:v>
      </x:c>
      <x:c r="C1223" s="32" t="str">
        <x:v>그라치아 델레다(Grazia Deledda)</x:v>
      </x:c>
      <x:c r="D1223" s="32" t="str">
        <x:v>소설·단편소설</x:v>
      </x:c>
      <x:c r="E1223" s="32" t="n">
        <x:v>1908</x:v>
      </x:c>
      <x:c r="F1223" s="32" t="n">
        <x:v>0</x:v>
      </x:c>
      <x:c r="G1223" s="32" t="n">
        <x:v>0</x:v>
      </x:c>
      <x:c r="H1223" s="32"/>
      <x:c r="I1223" s="32" t="n">
        <x:f>IF(E1223="","",MAX(0,'Scoring Method'!$B$11-E1223-IF(E1223&lt;0,1,0)))</x:f>
        <x:v>118</x:v>
      </x:c>
      <x:c r="J1223" s="32" t="n">
        <x:v>0</x:v>
      </x:c>
      <x:c r="K1223" s="32" t="n">
        <x:v>1</x:v>
      </x:c>
      <x:c r="L1223" s="32" t="n">
        <x:v>1</x:v>
      </x:c>
      <x:c r="M1223" s="32" t="n">
        <x:v>0</x:v>
      </x:c>
      <x:c r="N1223" s="32" t="n">
        <x:v>0</x:v>
      </x:c>
      <x:c r="O1223" s="32" t="n">
        <x:v>0</x:v>
      </x:c>
      <x:c r="P1223" s="37" t="n">
        <x:f>ROUND('Scoring Method'!$B$2*F1223/10,1)</x:f>
        <x:v>0</x:v>
      </x:c>
      <x:c r="Q1223" s="37" t="n">
        <x:f>ROUND(MIN('Scoring Method'!$B$3,10*G1223),1)</x:f>
        <x:v>0</x:v>
      </x:c>
      <x:c r="R1223" s="37" t="n">
        <x:f>IF(H1223="",0,ROUND('Scoring Method'!$B$4*(101-H1223)/100,1))</x:f>
        <x:v>0</x:v>
      </x:c>
      <x:c r="S1223" s="37" t="n">
        <x:f>ROUND(IF(I1223="",0,7.5*MIN(1,LN(1+I1223)/LN(1+'Scoring Method'!$B$10)))+7.5*LN(1+J1223)/LN(1+'Scoring Method'!$B$9),1)</x:f>
        <x:v>5.8</x:v>
      </x:c>
      <x:c r="T1223" s="37" t="n">
        <x:f>SUM(K1223:O1223)</x:f>
        <x:v>2</x:v>
      </x:c>
      <x:c r="U1223" s="37" t="n">
        <x:f>ROUND(SUM(P1223:T1223),1)</x:f>
        <x:v>7.8</x:v>
      </x:c>
      <x:c r="V1223" s="32"/>
      <x:c r="W1223" s="32" t="str">
        <x:v>연도 등록</x:v>
      </x:c>
    </x:row>
    <x:row r="1224" ht="24" customHeight="1">
      <x:c r="A1224" s="32" t="n">
        <x:v>1220</x:v>
      </x:c>
      <x:c r="B1224" s="32" t="str">
        <x:v>Time and Free Will</x:v>
      </x:c>
      <x:c r="C1224" s="32" t="str">
        <x:v>앙리 베르그손(Henri Bergson)</x:v>
      </x:c>
      <x:c r="D1224" s="32" t="str">
        <x:v>철학</x:v>
      </x:c>
      <x:c r="E1224" s="32" t="n">
        <x:v>1889</x:v>
      </x:c>
      <x:c r="F1224" s="32" t="n">
        <x:v>0</x:v>
      </x:c>
      <x:c r="G1224" s="32" t="n">
        <x:v>0</x:v>
      </x:c>
      <x:c r="H1224" s="32"/>
      <x:c r="I1224" s="32" t="n">
        <x:f>IF(E1224="","",MAX(0,'Scoring Method'!$B$11-E1224-IF(E1224&lt;0,1,0)))</x:f>
        <x:v>137</x:v>
      </x:c>
      <x:c r="J1224" s="32" t="n">
        <x:v>0</x:v>
      </x:c>
      <x:c r="K1224" s="32" t="n">
        <x:v>1</x:v>
      </x:c>
      <x:c r="L1224" s="32" t="n">
        <x:v>1</x:v>
      </x:c>
      <x:c r="M1224" s="32" t="n">
        <x:v>0</x:v>
      </x:c>
      <x:c r="N1224" s="32" t="n">
        <x:v>0</x:v>
      </x:c>
      <x:c r="O1224" s="32" t="n">
        <x:v>0</x:v>
      </x:c>
      <x:c r="P1224" s="37" t="n">
        <x:f>ROUND('Scoring Method'!$B$2*F1224/10,1)</x:f>
        <x:v>0</x:v>
      </x:c>
      <x:c r="Q1224" s="37" t="n">
        <x:f>ROUND(MIN('Scoring Method'!$B$3,10*G1224),1)</x:f>
        <x:v>0</x:v>
      </x:c>
      <x:c r="R1224" s="37" t="n">
        <x:f>IF(H1224="",0,ROUND('Scoring Method'!$B$4*(101-H1224)/100,1))</x:f>
        <x:v>0</x:v>
      </x:c>
      <x:c r="S1224" s="37" t="n">
        <x:f>ROUND(IF(I1224="",0,7.5*MIN(1,LN(1+I1224)/LN(1+'Scoring Method'!$B$10)))+7.5*LN(1+J1224)/LN(1+'Scoring Method'!$B$9),1)</x:f>
        <x:v>5.9</x:v>
      </x:c>
      <x:c r="T1224" s="37" t="n">
        <x:f>SUM(K1224:O1224)</x:f>
        <x:v>2</x:v>
      </x:c>
      <x:c r="U1224" s="37" t="n">
        <x:f>ROUND(SUM(P1224:T1224),1)</x:f>
        <x:v>7.9</x:v>
      </x:c>
      <x:c r="V1224" s="32"/>
      <x:c r="W1224" s="32" t="str">
        <x:v>연도 등록</x:v>
      </x:c>
    </x:row>
    <x:row r="1225" ht="24" customHeight="1">
      <x:c r="A1225" s="32" t="n">
        <x:v>1221</x:v>
      </x:c>
      <x:c r="B1225" s="32" t="str">
        <x:v>Matter and Memory</x:v>
      </x:c>
      <x:c r="C1225" s="32" t="str">
        <x:v>앙리 베르그손(Henri Bergson)</x:v>
      </x:c>
      <x:c r="D1225" s="32" t="str">
        <x:v>철학</x:v>
      </x:c>
      <x:c r="E1225" s="32" t="n">
        <x:v>1896</x:v>
      </x:c>
      <x:c r="F1225" s="32" t="n">
        <x:v>0</x:v>
      </x:c>
      <x:c r="G1225" s="32" t="n">
        <x:v>0</x:v>
      </x:c>
      <x:c r="H1225" s="32"/>
      <x:c r="I1225" s="32" t="n">
        <x:f>IF(E1225="","",MAX(0,'Scoring Method'!$B$11-E1225-IF(E1225&lt;0,1,0)))</x:f>
        <x:v>130</x:v>
      </x:c>
      <x:c r="J1225" s="32" t="n">
        <x:v>0</x:v>
      </x:c>
      <x:c r="K1225" s="32" t="n">
        <x:v>1</x:v>
      </x:c>
      <x:c r="L1225" s="32" t="n">
        <x:v>1</x:v>
      </x:c>
      <x:c r="M1225" s="32" t="n">
        <x:v>0</x:v>
      </x:c>
      <x:c r="N1225" s="32" t="n">
        <x:v>0</x:v>
      </x:c>
      <x:c r="O1225" s="32" t="n">
        <x:v>0</x:v>
      </x:c>
      <x:c r="P1225" s="37" t="n">
        <x:f>ROUND('Scoring Method'!$B$2*F1225/10,1)</x:f>
        <x:v>0</x:v>
      </x:c>
      <x:c r="Q1225" s="37" t="n">
        <x:f>ROUND(MIN('Scoring Method'!$B$3,10*G1225),1)</x:f>
        <x:v>0</x:v>
      </x:c>
      <x:c r="R1225" s="37" t="n">
        <x:f>IF(H1225="",0,ROUND('Scoring Method'!$B$4*(101-H1225)/100,1))</x:f>
        <x:v>0</x:v>
      </x:c>
      <x:c r="S1225" s="37" t="n">
        <x:f>ROUND(IF(I1225="",0,7.5*MIN(1,LN(1+I1225)/LN(1+'Scoring Method'!$B$10)))+7.5*LN(1+J1225)/LN(1+'Scoring Method'!$B$9),1)</x:f>
        <x:v>5.9</x:v>
      </x:c>
      <x:c r="T1225" s="37" t="n">
        <x:f>SUM(K1225:O1225)</x:f>
        <x:v>2</x:v>
      </x:c>
      <x:c r="U1225" s="37" t="n">
        <x:f>ROUND(SUM(P1225:T1225),1)</x:f>
        <x:v>7.9</x:v>
      </x:c>
      <x:c r="V1225" s="32"/>
      <x:c r="W1225" s="32" t="str">
        <x:v>연도 등록</x:v>
      </x:c>
    </x:row>
    <x:row r="1226" ht="24" customHeight="1">
      <x:c r="A1226" s="32" t="n">
        <x:v>1222</x:v>
      </x:c>
      <x:c r="B1226" s="32" t="str">
        <x:v>Creative Evolution</x:v>
      </x:c>
      <x:c r="C1226" s="32" t="str">
        <x:v>앙리 베르그손(Henri Bergson)</x:v>
      </x:c>
      <x:c r="D1226" s="32" t="str">
        <x:v>철학</x:v>
      </x:c>
      <x:c r="E1226" s="32" t="n">
        <x:v>1907</x:v>
      </x:c>
      <x:c r="F1226" s="32" t="n">
        <x:v>0</x:v>
      </x:c>
      <x:c r="G1226" s="32" t="n">
        <x:v>0</x:v>
      </x:c>
      <x:c r="H1226" s="32"/>
      <x:c r="I1226" s="32" t="n">
        <x:f>IF(E1226="","",MAX(0,'Scoring Method'!$B$11-E1226-IF(E1226&lt;0,1,0)))</x:f>
        <x:v>119</x:v>
      </x:c>
      <x:c r="J1226" s="32" t="n">
        <x:v>0</x:v>
      </x:c>
      <x:c r="K1226" s="32" t="n">
        <x:v>1</x:v>
      </x:c>
      <x:c r="L1226" s="32" t="n">
        <x:v>1</x:v>
      </x:c>
      <x:c r="M1226" s="32" t="n">
        <x:v>0</x:v>
      </x:c>
      <x:c r="N1226" s="32" t="n">
        <x:v>0</x:v>
      </x:c>
      <x:c r="O1226" s="32" t="n">
        <x:v>0</x:v>
      </x:c>
      <x:c r="P1226" s="37" t="n">
        <x:f>ROUND('Scoring Method'!$B$2*F1226/10,1)</x:f>
        <x:v>0</x:v>
      </x:c>
      <x:c r="Q1226" s="37" t="n">
        <x:f>ROUND(MIN('Scoring Method'!$B$3,10*G1226),1)</x:f>
        <x:v>0</x:v>
      </x:c>
      <x:c r="R1226" s="37" t="n">
        <x:f>IF(H1226="",0,ROUND('Scoring Method'!$B$4*(101-H1226)/100,1))</x:f>
        <x:v>0</x:v>
      </x:c>
      <x:c r="S1226" s="37" t="n">
        <x:f>ROUND(IF(I1226="",0,7.5*MIN(1,LN(1+I1226)/LN(1+'Scoring Method'!$B$10)))+7.5*LN(1+J1226)/LN(1+'Scoring Method'!$B$9),1)</x:f>
        <x:v>5.8</x:v>
      </x:c>
      <x:c r="T1226" s="37" t="n">
        <x:f>SUM(K1226:O1226)</x:f>
        <x:v>2</x:v>
      </x:c>
      <x:c r="U1226" s="37" t="n">
        <x:f>ROUND(SUM(P1226:T1226),1)</x:f>
        <x:v>7.8</x:v>
      </x:c>
      <x:c r="V1226" s="32"/>
      <x:c r="W1226" s="32" t="str">
        <x:v>연도 등록</x:v>
      </x:c>
    </x:row>
    <x:row r="1227" ht="24" customHeight="1">
      <x:c r="A1227" s="32" t="n">
        <x:v>1223</x:v>
      </x:c>
      <x:c r="B1227" s="32" t="str">
        <x:v>Laughter</x:v>
      </x:c>
      <x:c r="C1227" s="32" t="str">
        <x:v>앙리 베르그손(Henri Bergson)</x:v>
      </x:c>
      <x:c r="D1227" s="32" t="str">
        <x:v>에세이</x:v>
      </x:c>
      <x:c r="E1227" s="32" t="n">
        <x:v>1900</x:v>
      </x:c>
      <x:c r="F1227" s="32" t="n">
        <x:v>0</x:v>
      </x:c>
      <x:c r="G1227" s="32" t="n">
        <x:v>0</x:v>
      </x:c>
      <x:c r="H1227" s="32"/>
      <x:c r="I1227" s="32" t="n">
        <x:f>IF(E1227="","",MAX(0,'Scoring Method'!$B$11-E1227-IF(E1227&lt;0,1,0)))</x:f>
        <x:v>126</x:v>
      </x:c>
      <x:c r="J1227" s="32" t="n">
        <x:v>0</x:v>
      </x:c>
      <x:c r="K1227" s="32" t="n">
        <x:v>1</x:v>
      </x:c>
      <x:c r="L1227" s="32" t="n">
        <x:v>1</x:v>
      </x:c>
      <x:c r="M1227" s="32" t="n">
        <x:v>0</x:v>
      </x:c>
      <x:c r="N1227" s="32" t="n">
        <x:v>0</x:v>
      </x:c>
      <x:c r="O1227" s="32" t="n">
        <x:v>0</x:v>
      </x:c>
      <x:c r="P1227" s="37" t="n">
        <x:f>ROUND('Scoring Method'!$B$2*F1227/10,1)</x:f>
        <x:v>0</x:v>
      </x:c>
      <x:c r="Q1227" s="37" t="n">
        <x:f>ROUND(MIN('Scoring Method'!$B$3,10*G1227),1)</x:f>
        <x:v>0</x:v>
      </x:c>
      <x:c r="R1227" s="37" t="n">
        <x:f>IF(H1227="",0,ROUND('Scoring Method'!$B$4*(101-H1227)/100,1))</x:f>
        <x:v>0</x:v>
      </x:c>
      <x:c r="S1227" s="37" t="n">
        <x:f>ROUND(IF(I1227="",0,7.5*MIN(1,LN(1+I1227)/LN(1+'Scoring Method'!$B$10)))+7.5*LN(1+J1227)/LN(1+'Scoring Method'!$B$9),1)</x:f>
        <x:v>5.8</x:v>
      </x:c>
      <x:c r="T1227" s="37" t="n">
        <x:f>SUM(K1227:O1227)</x:f>
        <x:v>2</x:v>
      </x:c>
      <x:c r="U1227" s="37" t="n">
        <x:f>ROUND(SUM(P1227:T1227),1)</x:f>
        <x:v>7.8</x:v>
      </x:c>
      <x:c r="V1227" s="32"/>
      <x:c r="W1227" s="32" t="str">
        <x:v>연도 등록</x:v>
      </x:c>
    </x:row>
    <x:row r="1228" ht="24" customHeight="1">
      <x:c r="A1228" s="32" t="n">
        <x:v>1224</x:v>
      </x:c>
      <x:c r="B1228" s="32" t="str">
        <x:v>The Two Sources of Morality and Religion</x:v>
      </x:c>
      <x:c r="C1228" s="32" t="str">
        <x:v>앙리 베르그손(Henri Bergson)</x:v>
      </x:c>
      <x:c r="D1228" s="32" t="str">
        <x:v>철학</x:v>
      </x:c>
      <x:c r="E1228" s="32" t="n">
        <x:v>1932</x:v>
      </x:c>
      <x:c r="F1228" s="32" t="n">
        <x:v>0</x:v>
      </x:c>
      <x:c r="G1228" s="32" t="n">
        <x:v>0</x:v>
      </x:c>
      <x:c r="H1228" s="32"/>
      <x:c r="I1228" s="32" t="n">
        <x:f>IF(E1228="","",MAX(0,'Scoring Method'!$B$11-E1228-IF(E1228&lt;0,1,0)))</x:f>
        <x:v>94</x:v>
      </x:c>
      <x:c r="J1228" s="32" t="n">
        <x:v>0</x:v>
      </x:c>
      <x:c r="K1228" s="32" t="n">
        <x:v>1</x:v>
      </x:c>
      <x:c r="L1228" s="32" t="n">
        <x:v>1</x:v>
      </x:c>
      <x:c r="M1228" s="32" t="n">
        <x:v>0</x:v>
      </x:c>
      <x:c r="N1228" s="32" t="n">
        <x:v>0</x:v>
      </x:c>
      <x:c r="O1228" s="32" t="n">
        <x:v>0</x:v>
      </x:c>
      <x:c r="P1228" s="37" t="n">
        <x:f>ROUND('Scoring Method'!$B$2*F1228/10,1)</x:f>
        <x:v>0</x:v>
      </x:c>
      <x:c r="Q1228" s="37" t="n">
        <x:f>ROUND(MIN('Scoring Method'!$B$3,10*G1228),1)</x:f>
        <x:v>0</x:v>
      </x:c>
      <x:c r="R1228" s="37" t="n">
        <x:f>IF(H1228="",0,ROUND('Scoring Method'!$B$4*(101-H1228)/100,1))</x:f>
        <x:v>0</x:v>
      </x:c>
      <x:c r="S1228" s="37" t="n">
        <x:f>ROUND(IF(I1228="",0,7.5*MIN(1,LN(1+I1228)/LN(1+'Scoring Method'!$B$10)))+7.5*LN(1+J1228)/LN(1+'Scoring Method'!$B$9),1)</x:f>
        <x:v>5.5</x:v>
      </x:c>
      <x:c r="T1228" s="37" t="n">
        <x:f>SUM(K1228:O1228)</x:f>
        <x:v>2</x:v>
      </x:c>
      <x:c r="U1228" s="37" t="n">
        <x:f>ROUND(SUM(P1228:T1228),1)</x:f>
        <x:v>7.5</x:v>
      </x:c>
      <x:c r="V1228" s="32"/>
      <x:c r="W1228" s="32" t="str">
        <x:v>연도 등록</x:v>
      </x:c>
    </x:row>
    <x:row r="1229" ht="24" customHeight="1">
      <x:c r="A1229" s="32" t="n">
        <x:v>1225</x:v>
      </x:c>
      <x:c r="B1229" s="32" t="str">
        <x:v>크리스틴 라브란스다테르(Kristin Lavransdatter)</x:v>
      </x:c>
      <x:c r="C1229" s="32" t="str">
        <x:v>시그리드 운세트(Sigrid Undset)</x:v>
      </x:c>
      <x:c r="D1229" s="32" t="str">
        <x:v>소설·단편소설</x:v>
      </x:c>
      <x:c r="E1229" s="32" t="n">
        <x:v>1920</x:v>
      </x:c>
      <x:c r="F1229" s="32" t="n">
        <x:v>0</x:v>
      </x:c>
      <x:c r="G1229" s="32" t="n">
        <x:v>0</x:v>
      </x:c>
      <x:c r="H1229" s="32"/>
      <x:c r="I1229" s="32" t="n">
        <x:f>IF(E1229="","",MAX(0,'Scoring Method'!$B$11-E1229-IF(E1229&lt;0,1,0)))</x:f>
        <x:v>106</x:v>
      </x:c>
      <x:c r="J1229" s="32" t="n">
        <x:v>0</x:v>
      </x:c>
      <x:c r="K1229" s="32" t="n">
        <x:v>1</x:v>
      </x:c>
      <x:c r="L1229" s="32" t="n">
        <x:v>1</x:v>
      </x:c>
      <x:c r="M1229" s="32" t="n">
        <x:v>0</x:v>
      </x:c>
      <x:c r="N1229" s="32" t="n">
        <x:v>0</x:v>
      </x:c>
      <x:c r="O1229" s="32" t="n">
        <x:v>0</x:v>
      </x:c>
      <x:c r="P1229" s="37" t="n">
        <x:f>ROUND('Scoring Method'!$B$2*F1229/10,1)</x:f>
        <x:v>0</x:v>
      </x:c>
      <x:c r="Q1229" s="37" t="n">
        <x:f>ROUND(MIN('Scoring Method'!$B$3,10*G1229),1)</x:f>
        <x:v>0</x:v>
      </x:c>
      <x:c r="R1229" s="37" t="n">
        <x:f>IF(H1229="",0,ROUND('Scoring Method'!$B$4*(101-H1229)/100,1))</x:f>
        <x:v>0</x:v>
      </x:c>
      <x:c r="S1229" s="37" t="n">
        <x:f>ROUND(IF(I1229="",0,7.5*MIN(1,LN(1+I1229)/LN(1+'Scoring Method'!$B$10)))+7.5*LN(1+J1229)/LN(1+'Scoring Method'!$B$9),1)</x:f>
        <x:v>5.6</x:v>
      </x:c>
      <x:c r="T1229" s="37" t="n">
        <x:f>SUM(K1229:O1229)</x:f>
        <x:v>2</x:v>
      </x:c>
      <x:c r="U1229" s="37" t="n">
        <x:f>ROUND(SUM(P1229:T1229),1)</x:f>
        <x:v>7.6</x:v>
      </x:c>
      <x:c r="V1229" s="32"/>
      <x:c r="W1229" s="32" t="str">
        <x:v>연도 등록</x:v>
      </x:c>
    </x:row>
    <x:row r="1230" ht="24" customHeight="1">
      <x:c r="A1230" s="32" t="n">
        <x:v>1226</x:v>
      </x:c>
      <x:c r="B1230" s="32" t="str">
        <x:v>The Master of Hestviken</x:v>
      </x:c>
      <x:c r="C1230" s="32" t="str">
        <x:v>시그리드 운세트(Sigrid Undset)</x:v>
      </x:c>
      <x:c r="D1230" s="32" t="str">
        <x:v>소설·단편소설</x:v>
      </x:c>
      <x:c r="E1230" s="32" t="n">
        <x:v>1925</x:v>
      </x:c>
      <x:c r="F1230" s="32" t="n">
        <x:v>0</x:v>
      </x:c>
      <x:c r="G1230" s="32" t="n">
        <x:v>0</x:v>
      </x:c>
      <x:c r="H1230" s="32"/>
      <x:c r="I1230" s="32" t="n">
        <x:f>IF(E1230="","",MAX(0,'Scoring Method'!$B$11-E1230-IF(E1230&lt;0,1,0)))</x:f>
        <x:v>101</x:v>
      </x:c>
      <x:c r="J1230" s="32" t="n">
        <x:v>0</x:v>
      </x:c>
      <x:c r="K1230" s="32" t="n">
        <x:v>1</x:v>
      </x:c>
      <x:c r="L1230" s="32" t="n">
        <x:v>1</x:v>
      </x:c>
      <x:c r="M1230" s="32" t="n">
        <x:v>0</x:v>
      </x:c>
      <x:c r="N1230" s="32" t="n">
        <x:v>0</x:v>
      </x:c>
      <x:c r="O1230" s="32" t="n">
        <x:v>0</x:v>
      </x:c>
      <x:c r="P1230" s="37" t="n">
        <x:f>ROUND('Scoring Method'!$B$2*F1230/10,1)</x:f>
        <x:v>0</x:v>
      </x:c>
      <x:c r="Q1230" s="37" t="n">
        <x:f>ROUND(MIN('Scoring Method'!$B$3,10*G1230),1)</x:f>
        <x:v>0</x:v>
      </x:c>
      <x:c r="R1230" s="37" t="n">
        <x:f>IF(H1230="",0,ROUND('Scoring Method'!$B$4*(101-H1230)/100,1))</x:f>
        <x:v>0</x:v>
      </x:c>
      <x:c r="S1230" s="37" t="n">
        <x:f>ROUND(IF(I1230="",0,7.5*MIN(1,LN(1+I1230)/LN(1+'Scoring Method'!$B$10)))+7.5*LN(1+J1230)/LN(1+'Scoring Method'!$B$9),1)</x:f>
        <x:v>5.6</x:v>
      </x:c>
      <x:c r="T1230" s="37" t="n">
        <x:f>SUM(K1230:O1230)</x:f>
        <x:v>2</x:v>
      </x:c>
      <x:c r="U1230" s="37" t="n">
        <x:f>ROUND(SUM(P1230:T1230),1)</x:f>
        <x:v>7.6</x:v>
      </x:c>
      <x:c r="V1230" s="32"/>
      <x:c r="W1230" s="32" t="str">
        <x:v>연도 등록</x:v>
      </x:c>
    </x:row>
    <x:row r="1231" ht="24" customHeight="1">
      <x:c r="A1231" s="32" t="n">
        <x:v>1227</x:v>
      </x:c>
      <x:c r="B1231" s="32" t="str">
        <x:v>Jenny</x:v>
      </x:c>
      <x:c r="C1231" s="32" t="str">
        <x:v>시그리드 운세트(Sigrid Undset)</x:v>
      </x:c>
      <x:c r="D1231" s="32" t="str">
        <x:v>소설·단편소설</x:v>
      </x:c>
      <x:c r="E1231" s="32" t="n">
        <x:v>1911</x:v>
      </x:c>
      <x:c r="F1231" s="32" t="n">
        <x:v>0</x:v>
      </x:c>
      <x:c r="G1231" s="32" t="n">
        <x:v>0</x:v>
      </x:c>
      <x:c r="H1231" s="32"/>
      <x:c r="I1231" s="32" t="n">
        <x:f>IF(E1231="","",MAX(0,'Scoring Method'!$B$11-E1231-IF(E1231&lt;0,1,0)))</x:f>
        <x:v>115</x:v>
      </x:c>
      <x:c r="J1231" s="32" t="n">
        <x:v>0</x:v>
      </x:c>
      <x:c r="K1231" s="32" t="n">
        <x:v>1</x:v>
      </x:c>
      <x:c r="L1231" s="32" t="n">
        <x:v>1</x:v>
      </x:c>
      <x:c r="M1231" s="32" t="n">
        <x:v>0</x:v>
      </x:c>
      <x:c r="N1231" s="32" t="n">
        <x:v>0</x:v>
      </x:c>
      <x:c r="O1231" s="32" t="n">
        <x:v>0</x:v>
      </x:c>
      <x:c r="P1231" s="37" t="n">
        <x:f>ROUND('Scoring Method'!$B$2*F1231/10,1)</x:f>
        <x:v>0</x:v>
      </x:c>
      <x:c r="Q1231" s="37" t="n">
        <x:f>ROUND(MIN('Scoring Method'!$B$3,10*G1231),1)</x:f>
        <x:v>0</x:v>
      </x:c>
      <x:c r="R1231" s="37" t="n">
        <x:f>IF(H1231="",0,ROUND('Scoring Method'!$B$4*(101-H1231)/100,1))</x:f>
        <x:v>0</x:v>
      </x:c>
      <x:c r="S1231" s="37" t="n">
        <x:f>ROUND(IF(I1231="",0,7.5*MIN(1,LN(1+I1231)/LN(1+'Scoring Method'!$B$10)))+7.5*LN(1+J1231)/LN(1+'Scoring Method'!$B$9),1)</x:f>
        <x:v>5.7</x:v>
      </x:c>
      <x:c r="T1231" s="37" t="n">
        <x:f>SUM(K1231:O1231)</x:f>
        <x:v>2</x:v>
      </x:c>
      <x:c r="U1231" s="37" t="n">
        <x:f>ROUND(SUM(P1231:T1231),1)</x:f>
        <x:v>7.7</x:v>
      </x:c>
      <x:c r="V1231" s="32"/>
      <x:c r="W1231" s="32" t="str">
        <x:v>연도 등록</x:v>
      </x:c>
    </x:row>
    <x:row r="1232" ht="24" customHeight="1">
      <x:c r="A1232" s="32" t="n">
        <x:v>1228</x:v>
      </x:c>
      <x:c r="B1232" s="32" t="str">
        <x:v>Gunnar's Daughter</x:v>
      </x:c>
      <x:c r="C1232" s="32" t="str">
        <x:v>시그리드 운세트(Sigrid Undset)</x:v>
      </x:c>
      <x:c r="D1232" s="32" t="str">
        <x:v>소설·단편소설</x:v>
      </x:c>
      <x:c r="E1232" s="32" t="n">
        <x:v>1909</x:v>
      </x:c>
      <x:c r="F1232" s="32" t="n">
        <x:v>0</x:v>
      </x:c>
      <x:c r="G1232" s="32" t="n">
        <x:v>0</x:v>
      </x:c>
      <x:c r="H1232" s="32"/>
      <x:c r="I1232" s="32" t="n">
        <x:f>IF(E1232="","",MAX(0,'Scoring Method'!$B$11-E1232-IF(E1232&lt;0,1,0)))</x:f>
        <x:v>117</x:v>
      </x:c>
      <x:c r="J1232" s="32" t="n">
        <x:v>0</x:v>
      </x:c>
      <x:c r="K1232" s="32" t="n">
        <x:v>1</x:v>
      </x:c>
      <x:c r="L1232" s="32" t="n">
        <x:v>1</x:v>
      </x:c>
      <x:c r="M1232" s="32" t="n">
        <x:v>0</x:v>
      </x:c>
      <x:c r="N1232" s="32" t="n">
        <x:v>0</x:v>
      </x:c>
      <x:c r="O1232" s="32" t="n">
        <x:v>0</x:v>
      </x:c>
      <x:c r="P1232" s="37" t="n">
        <x:f>ROUND('Scoring Method'!$B$2*F1232/10,1)</x:f>
        <x:v>0</x:v>
      </x:c>
      <x:c r="Q1232" s="37" t="n">
        <x:f>ROUND(MIN('Scoring Method'!$B$3,10*G1232),1)</x:f>
        <x:v>0</x:v>
      </x:c>
      <x:c r="R1232" s="37" t="n">
        <x:f>IF(H1232="",0,ROUND('Scoring Method'!$B$4*(101-H1232)/100,1))</x:f>
        <x:v>0</x:v>
      </x:c>
      <x:c r="S1232" s="37" t="n">
        <x:f>ROUND(IF(I1232="",0,7.5*MIN(1,LN(1+I1232)/LN(1+'Scoring Method'!$B$10)))+7.5*LN(1+J1232)/LN(1+'Scoring Method'!$B$9),1)</x:f>
        <x:v>5.8</x:v>
      </x:c>
      <x:c r="T1232" s="37" t="n">
        <x:f>SUM(K1232:O1232)</x:f>
        <x:v>2</x:v>
      </x:c>
      <x:c r="U1232" s="37" t="n">
        <x:f>ROUND(SUM(P1232:T1232),1)</x:f>
        <x:v>7.8</x:v>
      </x:c>
      <x:c r="V1232" s="32"/>
      <x:c r="W1232" s="32" t="str">
        <x:v>연도 등록</x:v>
      </x:c>
    </x:row>
    <x:row r="1233" ht="24" customHeight="1">
      <x:c r="A1233" s="32" t="n">
        <x:v>1229</x:v>
      </x:c>
      <x:c r="B1233" s="32" t="str">
        <x:v>The Wild Orchid</x:v>
      </x:c>
      <x:c r="C1233" s="32" t="str">
        <x:v>시그리드 운세트(Sigrid Undset)</x:v>
      </x:c>
      <x:c r="D1233" s="32" t="str">
        <x:v>소설·단편소설</x:v>
      </x:c>
      <x:c r="E1233" s="32" t="n">
        <x:v>1929</x:v>
      </x:c>
      <x:c r="F1233" s="32" t="n">
        <x:v>0</x:v>
      </x:c>
      <x:c r="G1233" s="32" t="n">
        <x:v>0</x:v>
      </x:c>
      <x:c r="H1233" s="32"/>
      <x:c r="I1233" s="32" t="n">
        <x:f>IF(E1233="","",MAX(0,'Scoring Method'!$B$11-E1233-IF(E1233&lt;0,1,0)))</x:f>
        <x:v>97</x:v>
      </x:c>
      <x:c r="J1233" s="32" t="n">
        <x:v>0</x:v>
      </x:c>
      <x:c r="K1233" s="32" t="n">
        <x:v>1</x:v>
      </x:c>
      <x:c r="L1233" s="32" t="n">
        <x:v>1</x:v>
      </x:c>
      <x:c r="M1233" s="32" t="n">
        <x:v>0</x:v>
      </x:c>
      <x:c r="N1233" s="32" t="n">
        <x:v>0</x:v>
      </x:c>
      <x:c r="O1233" s="32" t="n">
        <x:v>0</x:v>
      </x:c>
      <x:c r="P1233" s="37" t="n">
        <x:f>ROUND('Scoring Method'!$B$2*F1233/10,1)</x:f>
        <x:v>0</x:v>
      </x:c>
      <x:c r="Q1233" s="37" t="n">
        <x:f>ROUND(MIN('Scoring Method'!$B$3,10*G1233),1)</x:f>
        <x:v>0</x:v>
      </x:c>
      <x:c r="R1233" s="37" t="n">
        <x:f>IF(H1233="",0,ROUND('Scoring Method'!$B$4*(101-H1233)/100,1))</x:f>
        <x:v>0</x:v>
      </x:c>
      <x:c r="S1233" s="37" t="n">
        <x:f>ROUND(IF(I1233="",0,7.5*MIN(1,LN(1+I1233)/LN(1+'Scoring Method'!$B$10)))+7.5*LN(1+J1233)/LN(1+'Scoring Method'!$B$9),1)</x:f>
        <x:v>5.5</x:v>
      </x:c>
      <x:c r="T1233" s="37" t="n">
        <x:f>SUM(K1233:O1233)</x:f>
        <x:v>2</x:v>
      </x:c>
      <x:c r="U1233" s="37" t="n">
        <x:f>ROUND(SUM(P1233:T1233),1)</x:f>
        <x:v>7.5</x:v>
      </x:c>
      <x:c r="V1233" s="32"/>
      <x:c r="W1233" s="32" t="str">
        <x:v>연도 등록</x:v>
      </x:c>
    </x:row>
    <x:row r="1234" ht="24" customHeight="1">
      <x:c r="A1234" s="32" t="n">
        <x:v>1230</x:v>
      </x:c>
      <x:c r="B1234" s="32" t="str">
        <x:v>Doctor Faustus</x:v>
      </x:c>
      <x:c r="C1234" s="32" t="str">
        <x:v>파울 토마스 만(Paul Thomas Mann)</x:v>
      </x:c>
      <x:c r="D1234" s="32" t="str">
        <x:v>소설·단편소설</x:v>
      </x:c>
      <x:c r="E1234" s="32" t="n">
        <x:v>1947</x:v>
      </x:c>
      <x:c r="F1234" s="32" t="n">
        <x:v>0</x:v>
      </x:c>
      <x:c r="G1234" s="32" t="n">
        <x:v>0</x:v>
      </x:c>
      <x:c r="H1234" s="32"/>
      <x:c r="I1234" s="32" t="n">
        <x:f>IF(E1234="","",MAX(0,'Scoring Method'!$B$11-E1234-IF(E1234&lt;0,1,0)))</x:f>
        <x:v>79</x:v>
      </x:c>
      <x:c r="J1234" s="32" t="n">
        <x:v>0</x:v>
      </x:c>
      <x:c r="K1234" s="32" t="n">
        <x:v>1</x:v>
      </x:c>
      <x:c r="L1234" s="32" t="n">
        <x:v>1</x:v>
      </x:c>
      <x:c r="M1234" s="32" t="n">
        <x:v>0</x:v>
      </x:c>
      <x:c r="N1234" s="32" t="n">
        <x:v>0</x:v>
      </x:c>
      <x:c r="O1234" s="32" t="n">
        <x:v>0</x:v>
      </x:c>
      <x:c r="P1234" s="37" t="n">
        <x:f>ROUND('Scoring Method'!$B$2*F1234/10,1)</x:f>
        <x:v>0</x:v>
      </x:c>
      <x:c r="Q1234" s="37" t="n">
        <x:f>ROUND(MIN('Scoring Method'!$B$3,10*G1234),1)</x:f>
        <x:v>0</x:v>
      </x:c>
      <x:c r="R1234" s="37" t="n">
        <x:f>IF(H1234="",0,ROUND('Scoring Method'!$B$4*(101-H1234)/100,1))</x:f>
        <x:v>0</x:v>
      </x:c>
      <x:c r="S1234" s="37" t="n">
        <x:f>ROUND(IF(I1234="",0,7.5*MIN(1,LN(1+I1234)/LN(1+'Scoring Method'!$B$10)))+7.5*LN(1+J1234)/LN(1+'Scoring Method'!$B$9),1)</x:f>
        <x:v>5.3</x:v>
      </x:c>
      <x:c r="T1234" s="37" t="n">
        <x:f>SUM(K1234:O1234)</x:f>
        <x:v>2</x:v>
      </x:c>
      <x:c r="U1234" s="37" t="n">
        <x:f>ROUND(SUM(P1234:T1234),1)</x:f>
        <x:v>7.3</x:v>
      </x:c>
      <x:c r="V1234" s="32"/>
      <x:c r="W1234" s="32" t="str">
        <x:v>연도 등록</x:v>
      </x:c>
    </x:row>
    <x:row r="1235" ht="24" customHeight="1">
      <x:c r="A1235" s="32" t="n">
        <x:v>1231</x:v>
      </x:c>
      <x:c r="B1235" s="32" t="str">
        <x:v>Joseph and His Brothers</x:v>
      </x:c>
      <x:c r="C1235" s="32" t="str">
        <x:v>파울 토마스 만(Paul Thomas Mann)</x:v>
      </x:c>
      <x:c r="D1235" s="32" t="str">
        <x:v>소설·단편소설</x:v>
      </x:c>
      <x:c r="E1235" s="32" t="n">
        <x:v>1933</x:v>
      </x:c>
      <x:c r="F1235" s="32" t="n">
        <x:v>0</x:v>
      </x:c>
      <x:c r="G1235" s="32" t="n">
        <x:v>0</x:v>
      </x:c>
      <x:c r="H1235" s="32"/>
      <x:c r="I1235" s="32" t="n">
        <x:f>IF(E1235="","",MAX(0,'Scoring Method'!$B$11-E1235-IF(E1235&lt;0,1,0)))</x:f>
        <x:v>93</x:v>
      </x:c>
      <x:c r="J1235" s="32" t="n">
        <x:v>0</x:v>
      </x:c>
      <x:c r="K1235" s="32" t="n">
        <x:v>1</x:v>
      </x:c>
      <x:c r="L1235" s="32" t="n">
        <x:v>1</x:v>
      </x:c>
      <x:c r="M1235" s="32" t="n">
        <x:v>0</x:v>
      </x:c>
      <x:c r="N1235" s="32" t="n">
        <x:v>0</x:v>
      </x:c>
      <x:c r="O1235" s="32" t="n">
        <x:v>0</x:v>
      </x:c>
      <x:c r="P1235" s="37" t="n">
        <x:f>ROUND('Scoring Method'!$B$2*F1235/10,1)</x:f>
        <x:v>0</x:v>
      </x:c>
      <x:c r="Q1235" s="37" t="n">
        <x:f>ROUND(MIN('Scoring Method'!$B$3,10*G1235),1)</x:f>
        <x:v>0</x:v>
      </x:c>
      <x:c r="R1235" s="37" t="n">
        <x:f>IF(H1235="",0,ROUND('Scoring Method'!$B$4*(101-H1235)/100,1))</x:f>
        <x:v>0</x:v>
      </x:c>
      <x:c r="S1235" s="37" t="n">
        <x:f>ROUND(IF(I1235="",0,7.5*MIN(1,LN(1+I1235)/LN(1+'Scoring Method'!$B$10)))+7.5*LN(1+J1235)/LN(1+'Scoring Method'!$B$9),1)</x:f>
        <x:v>5.5</x:v>
      </x:c>
      <x:c r="T1235" s="37" t="n">
        <x:f>SUM(K1235:O1235)</x:f>
        <x:v>2</x:v>
      </x:c>
      <x:c r="U1235" s="37" t="n">
        <x:f>ROUND(SUM(P1235:T1235),1)</x:f>
        <x:v>7.5</x:v>
      </x:c>
      <x:c r="V1235" s="32"/>
      <x:c r="W1235" s="32" t="str">
        <x:v>연도 등록</x:v>
      </x:c>
    </x:row>
    <x:row r="1236" ht="24" customHeight="1">
      <x:c r="A1236" s="32" t="n">
        <x:v>1232</x:v>
      </x:c>
      <x:c r="B1236" s="32" t="str">
        <x:v>Tonio Kröger</x:v>
      </x:c>
      <x:c r="C1236" s="32" t="str">
        <x:v>파울 토마스 만(Paul Thomas Mann)</x:v>
      </x:c>
      <x:c r="D1236" s="32" t="str">
        <x:v>소설·단편소설</x:v>
      </x:c>
      <x:c r="E1236" s="32" t="n">
        <x:v>1903</x:v>
      </x:c>
      <x:c r="F1236" s="32" t="n">
        <x:v>0</x:v>
      </x:c>
      <x:c r="G1236" s="32" t="n">
        <x:v>0</x:v>
      </x:c>
      <x:c r="H1236" s="32"/>
      <x:c r="I1236" s="32" t="n">
        <x:f>IF(E1236="","",MAX(0,'Scoring Method'!$B$11-E1236-IF(E1236&lt;0,1,0)))</x:f>
        <x:v>123</x:v>
      </x:c>
      <x:c r="J1236" s="32" t="n">
        <x:v>0</x:v>
      </x:c>
      <x:c r="K1236" s="32" t="n">
        <x:v>1</x:v>
      </x:c>
      <x:c r="L1236" s="32" t="n">
        <x:v>1</x:v>
      </x:c>
      <x:c r="M1236" s="32" t="n">
        <x:v>0</x:v>
      </x:c>
      <x:c r="N1236" s="32" t="n">
        <x:v>0</x:v>
      </x:c>
      <x:c r="O1236" s="32" t="n">
        <x:v>0</x:v>
      </x:c>
      <x:c r="P1236" s="37" t="n">
        <x:f>ROUND('Scoring Method'!$B$2*F1236/10,1)</x:f>
        <x:v>0</x:v>
      </x:c>
      <x:c r="Q1236" s="37" t="n">
        <x:f>ROUND(MIN('Scoring Method'!$B$3,10*G1236),1)</x:f>
        <x:v>0</x:v>
      </x:c>
      <x:c r="R1236" s="37" t="n">
        <x:f>IF(H1236="",0,ROUND('Scoring Method'!$B$4*(101-H1236)/100,1))</x:f>
        <x:v>0</x:v>
      </x:c>
      <x:c r="S1236" s="37" t="n">
        <x:f>ROUND(IF(I1236="",0,7.5*MIN(1,LN(1+I1236)/LN(1+'Scoring Method'!$B$10)))+7.5*LN(1+J1236)/LN(1+'Scoring Method'!$B$9),1)</x:f>
        <x:v>5.8</x:v>
      </x:c>
      <x:c r="T1236" s="37" t="n">
        <x:f>SUM(K1236:O1236)</x:f>
        <x:v>2</x:v>
      </x:c>
      <x:c r="U1236" s="37" t="n">
        <x:f>ROUND(SUM(P1236:T1236),1)</x:f>
        <x:v>7.8</x:v>
      </x:c>
      <x:c r="V1236" s="32"/>
      <x:c r="W1236" s="32" t="str">
        <x:v>연도 등록</x:v>
      </x:c>
    </x:row>
    <x:row r="1237" ht="24" customHeight="1">
      <x:c r="A1237" s="32" t="n">
        <x:v>1233</x:v>
      </x:c>
      <x:c r="B1237" s="32" t="str">
        <x:v>The Holy Sinner</x:v>
      </x:c>
      <x:c r="C1237" s="32" t="str">
        <x:v>파울 토마스 만(Paul Thomas Mann)</x:v>
      </x:c>
      <x:c r="D1237" s="32" t="str">
        <x:v>소설·단편소설</x:v>
      </x:c>
      <x:c r="E1237" s="32" t="n">
        <x:v>1951</x:v>
      </x:c>
      <x:c r="F1237" s="32" t="n">
        <x:v>0</x:v>
      </x:c>
      <x:c r="G1237" s="32" t="n">
        <x:v>0</x:v>
      </x:c>
      <x:c r="H1237" s="32"/>
      <x:c r="I1237" s="32" t="n">
        <x:f>IF(E1237="","",MAX(0,'Scoring Method'!$B$11-E1237-IF(E1237&lt;0,1,0)))</x:f>
        <x:v>75</x:v>
      </x:c>
      <x:c r="J1237" s="32" t="n">
        <x:v>0</x:v>
      </x:c>
      <x:c r="K1237" s="32" t="n">
        <x:v>1</x:v>
      </x:c>
      <x:c r="L1237" s="32" t="n">
        <x:v>1</x:v>
      </x:c>
      <x:c r="M1237" s="32" t="n">
        <x:v>0</x:v>
      </x:c>
      <x:c r="N1237" s="32" t="n">
        <x:v>0</x:v>
      </x:c>
      <x:c r="O1237" s="32" t="n">
        <x:v>0</x:v>
      </x:c>
      <x:c r="P1237" s="37" t="n">
        <x:f>ROUND('Scoring Method'!$B$2*F1237/10,1)</x:f>
        <x:v>0</x:v>
      </x:c>
      <x:c r="Q1237" s="37" t="n">
        <x:f>ROUND(MIN('Scoring Method'!$B$3,10*G1237),1)</x:f>
        <x:v>0</x:v>
      </x:c>
      <x:c r="R1237" s="37" t="n">
        <x:f>IF(H1237="",0,ROUND('Scoring Method'!$B$4*(101-H1237)/100,1))</x:f>
        <x:v>0</x:v>
      </x:c>
      <x:c r="S1237" s="37" t="n">
        <x:f>ROUND(IF(I1237="",0,7.5*MIN(1,LN(1+I1237)/LN(1+'Scoring Method'!$B$10)))+7.5*LN(1+J1237)/LN(1+'Scoring Method'!$B$9),1)</x:f>
        <x:v>5.2</x:v>
      </x:c>
      <x:c r="T1237" s="37" t="n">
        <x:f>SUM(K1237:O1237)</x:f>
        <x:v>2</x:v>
      </x:c>
      <x:c r="U1237" s="37" t="n">
        <x:f>ROUND(SUM(P1237:T1237),1)</x:f>
        <x:v>7.2</x:v>
      </x:c>
      <x:c r="V1237" s="32"/>
      <x:c r="W1237" s="32" t="str">
        <x:v>연도 등록</x:v>
      </x:c>
    </x:row>
    <x:row r="1238" ht="24" customHeight="1">
      <x:c r="A1238" s="32" t="n">
        <x:v>1234</x:v>
      </x:c>
      <x:c r="B1238" s="32" t="str">
        <x:v>Main Street</x:v>
      </x:c>
      <x:c r="C1238" s="32" t="str">
        <x:v>싱클레어 루이스(Sinclair Lewis)</x:v>
      </x:c>
      <x:c r="D1238" s="32" t="str">
        <x:v>소설·단편소설</x:v>
      </x:c>
      <x:c r="E1238" s="32" t="n">
        <x:v>1920</x:v>
      </x:c>
      <x:c r="F1238" s="32" t="n">
        <x:v>0</x:v>
      </x:c>
      <x:c r="G1238" s="32" t="n">
        <x:v>0</x:v>
      </x:c>
      <x:c r="H1238" s="32"/>
      <x:c r="I1238" s="32" t="n">
        <x:f>IF(E1238="","",MAX(0,'Scoring Method'!$B$11-E1238-IF(E1238&lt;0,1,0)))</x:f>
        <x:v>106</x:v>
      </x:c>
      <x:c r="J1238" s="32" t="n">
        <x:v>0</x:v>
      </x:c>
      <x:c r="K1238" s="32" t="n">
        <x:v>1</x:v>
      </x:c>
      <x:c r="L1238" s="32" t="n">
        <x:v>1</x:v>
      </x:c>
      <x:c r="M1238" s="32" t="n">
        <x:v>0</x:v>
      </x:c>
      <x:c r="N1238" s="32" t="n">
        <x:v>0</x:v>
      </x:c>
      <x:c r="O1238" s="32" t="n">
        <x:v>0</x:v>
      </x:c>
      <x:c r="P1238" s="37" t="n">
        <x:f>ROUND('Scoring Method'!$B$2*F1238/10,1)</x:f>
        <x:v>0</x:v>
      </x:c>
      <x:c r="Q1238" s="37" t="n">
        <x:f>ROUND(MIN('Scoring Method'!$B$3,10*G1238),1)</x:f>
        <x:v>0</x:v>
      </x:c>
      <x:c r="R1238" s="37" t="n">
        <x:f>IF(H1238="",0,ROUND('Scoring Method'!$B$4*(101-H1238)/100,1))</x:f>
        <x:v>0</x:v>
      </x:c>
      <x:c r="S1238" s="37" t="n">
        <x:f>ROUND(IF(I1238="",0,7.5*MIN(1,LN(1+I1238)/LN(1+'Scoring Method'!$B$10)))+7.5*LN(1+J1238)/LN(1+'Scoring Method'!$B$9),1)</x:f>
        <x:v>5.6</x:v>
      </x:c>
      <x:c r="T1238" s="37" t="n">
        <x:f>SUM(K1238:O1238)</x:f>
        <x:v>2</x:v>
      </x:c>
      <x:c r="U1238" s="37" t="n">
        <x:f>ROUND(SUM(P1238:T1238),1)</x:f>
        <x:v>7.6</x:v>
      </x:c>
      <x:c r="V1238" s="32"/>
      <x:c r="W1238" s="32" t="str">
        <x:v>연도 등록</x:v>
      </x:c>
    </x:row>
    <x:row r="1239" ht="24" customHeight="1">
      <x:c r="A1239" s="32" t="n">
        <x:v>1235</x:v>
      </x:c>
      <x:c r="B1239" s="32" t="str">
        <x:v>Babbitt</x:v>
      </x:c>
      <x:c r="C1239" s="32" t="str">
        <x:v>싱클레어 루이스(Sinclair Lewis)</x:v>
      </x:c>
      <x:c r="D1239" s="32" t="str">
        <x:v>소설·단편소설</x:v>
      </x:c>
      <x:c r="E1239" s="32" t="n">
        <x:v>1922</x:v>
      </x:c>
      <x:c r="F1239" s="32" t="n">
        <x:v>0</x:v>
      </x:c>
      <x:c r="G1239" s="32" t="n">
        <x:v>0</x:v>
      </x:c>
      <x:c r="H1239" s="32"/>
      <x:c r="I1239" s="32" t="n">
        <x:f>IF(E1239="","",MAX(0,'Scoring Method'!$B$11-E1239-IF(E1239&lt;0,1,0)))</x:f>
        <x:v>104</x:v>
      </x:c>
      <x:c r="J1239" s="32" t="n">
        <x:v>0</x:v>
      </x:c>
      <x:c r="K1239" s="32" t="n">
        <x:v>1</x:v>
      </x:c>
      <x:c r="L1239" s="32" t="n">
        <x:v>1</x:v>
      </x:c>
      <x:c r="M1239" s="32" t="n">
        <x:v>0</x:v>
      </x:c>
      <x:c r="N1239" s="32" t="n">
        <x:v>0</x:v>
      </x:c>
      <x:c r="O1239" s="32" t="n">
        <x:v>0</x:v>
      </x:c>
      <x:c r="P1239" s="37" t="n">
        <x:f>ROUND('Scoring Method'!$B$2*F1239/10,1)</x:f>
        <x:v>0</x:v>
      </x:c>
      <x:c r="Q1239" s="37" t="n">
        <x:f>ROUND(MIN('Scoring Method'!$B$3,10*G1239),1)</x:f>
        <x:v>0</x:v>
      </x:c>
      <x:c r="R1239" s="37" t="n">
        <x:f>IF(H1239="",0,ROUND('Scoring Method'!$B$4*(101-H1239)/100,1))</x:f>
        <x:v>0</x:v>
      </x:c>
      <x:c r="S1239" s="37" t="n">
        <x:f>ROUND(IF(I1239="",0,7.5*MIN(1,LN(1+I1239)/LN(1+'Scoring Method'!$B$10)))+7.5*LN(1+J1239)/LN(1+'Scoring Method'!$B$9),1)</x:f>
        <x:v>5.6</x:v>
      </x:c>
      <x:c r="T1239" s="37" t="n">
        <x:f>SUM(K1239:O1239)</x:f>
        <x:v>2</x:v>
      </x:c>
      <x:c r="U1239" s="37" t="n">
        <x:f>ROUND(SUM(P1239:T1239),1)</x:f>
        <x:v>7.6</x:v>
      </x:c>
      <x:c r="V1239" s="32"/>
      <x:c r="W1239" s="32" t="str">
        <x:v>연도 등록</x:v>
      </x:c>
    </x:row>
    <x:row r="1240" ht="24" customHeight="1">
      <x:c r="A1240" s="32" t="n">
        <x:v>1236</x:v>
      </x:c>
      <x:c r="B1240" s="32" t="str">
        <x:v>Arrowsmith</x:v>
      </x:c>
      <x:c r="C1240" s="32" t="str">
        <x:v>싱클레어 루이스(Sinclair Lewis)</x:v>
      </x:c>
      <x:c r="D1240" s="32" t="str">
        <x:v>소설·단편소설</x:v>
      </x:c>
      <x:c r="E1240" s="32" t="n">
        <x:v>1925</x:v>
      </x:c>
      <x:c r="F1240" s="32" t="n">
        <x:v>0</x:v>
      </x:c>
      <x:c r="G1240" s="32" t="n">
        <x:v>0</x:v>
      </x:c>
      <x:c r="H1240" s="32"/>
      <x:c r="I1240" s="32" t="n">
        <x:f>IF(E1240="","",MAX(0,'Scoring Method'!$B$11-E1240-IF(E1240&lt;0,1,0)))</x:f>
        <x:v>101</x:v>
      </x:c>
      <x:c r="J1240" s="32" t="n">
        <x:v>0</x:v>
      </x:c>
      <x:c r="K1240" s="32" t="n">
        <x:v>1</x:v>
      </x:c>
      <x:c r="L1240" s="32" t="n">
        <x:v>1</x:v>
      </x:c>
      <x:c r="M1240" s="32" t="n">
        <x:v>0</x:v>
      </x:c>
      <x:c r="N1240" s="32" t="n">
        <x:v>0</x:v>
      </x:c>
      <x:c r="O1240" s="32" t="n">
        <x:v>0</x:v>
      </x:c>
      <x:c r="P1240" s="37" t="n">
        <x:f>ROUND('Scoring Method'!$B$2*F1240/10,1)</x:f>
        <x:v>0</x:v>
      </x:c>
      <x:c r="Q1240" s="37" t="n">
        <x:f>ROUND(MIN('Scoring Method'!$B$3,10*G1240),1)</x:f>
        <x:v>0</x:v>
      </x:c>
      <x:c r="R1240" s="37" t="n">
        <x:f>IF(H1240="",0,ROUND('Scoring Method'!$B$4*(101-H1240)/100,1))</x:f>
        <x:v>0</x:v>
      </x:c>
      <x:c r="S1240" s="37" t="n">
        <x:f>ROUND(IF(I1240="",0,7.5*MIN(1,LN(1+I1240)/LN(1+'Scoring Method'!$B$10)))+7.5*LN(1+J1240)/LN(1+'Scoring Method'!$B$9),1)</x:f>
        <x:v>5.6</x:v>
      </x:c>
      <x:c r="T1240" s="37" t="n">
        <x:f>SUM(K1240:O1240)</x:f>
        <x:v>2</x:v>
      </x:c>
      <x:c r="U1240" s="37" t="n">
        <x:f>ROUND(SUM(P1240:T1240),1)</x:f>
        <x:v>7.6</x:v>
      </x:c>
      <x:c r="V1240" s="32"/>
      <x:c r="W1240" s="32" t="str">
        <x:v>연도 등록</x:v>
      </x:c>
    </x:row>
    <x:row r="1241" ht="24" customHeight="1">
      <x:c r="A1241" s="32" t="n">
        <x:v>1237</x:v>
      </x:c>
      <x:c r="B1241" s="32" t="str">
        <x:v>Elmer Gantry</x:v>
      </x:c>
      <x:c r="C1241" s="32" t="str">
        <x:v>싱클레어 루이스(Sinclair Lewis)</x:v>
      </x:c>
      <x:c r="D1241" s="32" t="str">
        <x:v>소설·단편소설</x:v>
      </x:c>
      <x:c r="E1241" s="32" t="n">
        <x:v>1927</x:v>
      </x:c>
      <x:c r="F1241" s="32" t="n">
        <x:v>0</x:v>
      </x:c>
      <x:c r="G1241" s="32" t="n">
        <x:v>0</x:v>
      </x:c>
      <x:c r="H1241" s="32"/>
      <x:c r="I1241" s="32" t="n">
        <x:f>IF(E1241="","",MAX(0,'Scoring Method'!$B$11-E1241-IF(E1241&lt;0,1,0)))</x:f>
        <x:v>99</x:v>
      </x:c>
      <x:c r="J1241" s="32" t="n">
        <x:v>0</x:v>
      </x:c>
      <x:c r="K1241" s="32" t="n">
        <x:v>1</x:v>
      </x:c>
      <x:c r="L1241" s="32" t="n">
        <x:v>1</x:v>
      </x:c>
      <x:c r="M1241" s="32" t="n">
        <x:v>0</x:v>
      </x:c>
      <x:c r="N1241" s="32" t="n">
        <x:v>0</x:v>
      </x:c>
      <x:c r="O1241" s="32" t="n">
        <x:v>0</x:v>
      </x:c>
      <x:c r="P1241" s="37" t="n">
        <x:f>ROUND('Scoring Method'!$B$2*F1241/10,1)</x:f>
        <x:v>0</x:v>
      </x:c>
      <x:c r="Q1241" s="37" t="n">
        <x:f>ROUND(MIN('Scoring Method'!$B$3,10*G1241),1)</x:f>
        <x:v>0</x:v>
      </x:c>
      <x:c r="R1241" s="37" t="n">
        <x:f>IF(H1241="",0,ROUND('Scoring Method'!$B$4*(101-H1241)/100,1))</x:f>
        <x:v>0</x:v>
      </x:c>
      <x:c r="S1241" s="37" t="n">
        <x:f>ROUND(IF(I1241="",0,7.5*MIN(1,LN(1+I1241)/LN(1+'Scoring Method'!$B$10)))+7.5*LN(1+J1241)/LN(1+'Scoring Method'!$B$9),1)</x:f>
        <x:v>5.6</x:v>
      </x:c>
      <x:c r="T1241" s="37" t="n">
        <x:f>SUM(K1241:O1241)</x:f>
        <x:v>2</x:v>
      </x:c>
      <x:c r="U1241" s="37" t="n">
        <x:f>ROUND(SUM(P1241:T1241),1)</x:f>
        <x:v>7.6</x:v>
      </x:c>
      <x:c r="V1241" s="32"/>
      <x:c r="W1241" s="32" t="str">
        <x:v>연도 등록</x:v>
      </x:c>
    </x:row>
    <x:row r="1242" ht="24" customHeight="1">
      <x:c r="A1242" s="32" t="n">
        <x:v>1238</x:v>
      </x:c>
      <x:c r="B1242" s="32" t="str">
        <x:v>Dodsworth</x:v>
      </x:c>
      <x:c r="C1242" s="32" t="str">
        <x:v>싱클레어 루이스(Sinclair Lewis)</x:v>
      </x:c>
      <x:c r="D1242" s="32" t="str">
        <x:v>소설·단편소설</x:v>
      </x:c>
      <x:c r="E1242" s="32" t="n">
        <x:v>1929</x:v>
      </x:c>
      <x:c r="F1242" s="32" t="n">
        <x:v>0</x:v>
      </x:c>
      <x:c r="G1242" s="32" t="n">
        <x:v>0</x:v>
      </x:c>
      <x:c r="H1242" s="32"/>
      <x:c r="I1242" s="32" t="n">
        <x:f>IF(E1242="","",MAX(0,'Scoring Method'!$B$11-E1242-IF(E1242&lt;0,1,0)))</x:f>
        <x:v>97</x:v>
      </x:c>
      <x:c r="J1242" s="32" t="n">
        <x:v>0</x:v>
      </x:c>
      <x:c r="K1242" s="32" t="n">
        <x:v>1</x:v>
      </x:c>
      <x:c r="L1242" s="32" t="n">
        <x:v>1</x:v>
      </x:c>
      <x:c r="M1242" s="32" t="n">
        <x:v>0</x:v>
      </x:c>
      <x:c r="N1242" s="32" t="n">
        <x:v>0</x:v>
      </x:c>
      <x:c r="O1242" s="32" t="n">
        <x:v>0</x:v>
      </x:c>
      <x:c r="P1242" s="37" t="n">
        <x:f>ROUND('Scoring Method'!$B$2*F1242/10,1)</x:f>
        <x:v>0</x:v>
      </x:c>
      <x:c r="Q1242" s="37" t="n">
        <x:f>ROUND(MIN('Scoring Method'!$B$3,10*G1242),1)</x:f>
        <x:v>0</x:v>
      </x:c>
      <x:c r="R1242" s="37" t="n">
        <x:f>IF(H1242="",0,ROUND('Scoring Method'!$B$4*(101-H1242)/100,1))</x:f>
        <x:v>0</x:v>
      </x:c>
      <x:c r="S1242" s="37" t="n">
        <x:f>ROUND(IF(I1242="",0,7.5*MIN(1,LN(1+I1242)/LN(1+'Scoring Method'!$B$10)))+7.5*LN(1+J1242)/LN(1+'Scoring Method'!$B$9),1)</x:f>
        <x:v>5.5</x:v>
      </x:c>
      <x:c r="T1242" s="37" t="n">
        <x:f>SUM(K1242:O1242)</x:f>
        <x:v>2</x:v>
      </x:c>
      <x:c r="U1242" s="37" t="n">
        <x:f>ROUND(SUM(P1242:T1242),1)</x:f>
        <x:v>7.5</x:v>
      </x:c>
      <x:c r="V1242" s="32"/>
      <x:c r="W1242" s="32" t="str">
        <x:v>연도 등록</x:v>
      </x:c>
    </x:row>
    <x:row r="1243" ht="24" customHeight="1">
      <x:c r="A1243" s="32" t="n">
        <x:v>1239</x:v>
      </x:c>
      <x:c r="B1243" s="32" t="str">
        <x:v>It Can't Happen Here</x:v>
      </x:c>
      <x:c r="C1243" s="32" t="str">
        <x:v>싱클레어 루이스(Sinclair Lewis)</x:v>
      </x:c>
      <x:c r="D1243" s="32" t="str">
        <x:v>소설·단편소설</x:v>
      </x:c>
      <x:c r="E1243" s="32" t="n">
        <x:v>1935</x:v>
      </x:c>
      <x:c r="F1243" s="32" t="n">
        <x:v>0</x:v>
      </x:c>
      <x:c r="G1243" s="32" t="n">
        <x:v>0</x:v>
      </x:c>
      <x:c r="H1243" s="32"/>
      <x:c r="I1243" s="32" t="n">
        <x:f>IF(E1243="","",MAX(0,'Scoring Method'!$B$11-E1243-IF(E1243&lt;0,1,0)))</x:f>
        <x:v>91</x:v>
      </x:c>
      <x:c r="J1243" s="32" t="n">
        <x:v>0</x:v>
      </x:c>
      <x:c r="K1243" s="32" t="n">
        <x:v>1</x:v>
      </x:c>
      <x:c r="L1243" s="32" t="n">
        <x:v>1</x:v>
      </x:c>
      <x:c r="M1243" s="32" t="n">
        <x:v>0</x:v>
      </x:c>
      <x:c r="N1243" s="32" t="n">
        <x:v>0</x:v>
      </x:c>
      <x:c r="O1243" s="32" t="n">
        <x:v>0</x:v>
      </x:c>
      <x:c r="P1243" s="37" t="n">
        <x:f>ROUND('Scoring Method'!$B$2*F1243/10,1)</x:f>
        <x:v>0</x:v>
      </x:c>
      <x:c r="Q1243" s="37" t="n">
        <x:f>ROUND(MIN('Scoring Method'!$B$3,10*G1243),1)</x:f>
        <x:v>0</x:v>
      </x:c>
      <x:c r="R1243" s="37" t="n">
        <x:f>IF(H1243="",0,ROUND('Scoring Method'!$B$4*(101-H1243)/100,1))</x:f>
        <x:v>0</x:v>
      </x:c>
      <x:c r="S1243" s="37" t="n">
        <x:f>ROUND(IF(I1243="",0,7.5*MIN(1,LN(1+I1243)/LN(1+'Scoring Method'!$B$10)))+7.5*LN(1+J1243)/LN(1+'Scoring Method'!$B$9),1)</x:f>
        <x:v>5.5</x:v>
      </x:c>
      <x:c r="T1243" s="37" t="n">
        <x:f>SUM(K1243:O1243)</x:f>
        <x:v>2</x:v>
      </x:c>
      <x:c r="U1243" s="37" t="n">
        <x:f>ROUND(SUM(P1243:T1243),1)</x:f>
        <x:v>7.5</x:v>
      </x:c>
      <x:c r="V1243" s="32"/>
      <x:c r="W1243" s="32" t="str">
        <x:v>연도 등록</x:v>
      </x:c>
    </x:row>
    <x:row r="1244" ht="24" customHeight="1">
      <x:c r="A1244" s="32" t="n">
        <x:v>1240</x:v>
      </x:c>
      <x:c r="B1244" s="32" t="str">
        <x:v>Fridolins visor</x:v>
      </x:c>
      <x:c r="C1244" s="32" t="str">
        <x:v>에리크 악셀 카를펠트(Erik Axel Karlfeldt)</x:v>
      </x:c>
      <x:c r="D1244" s="32" t="str">
        <x:v>시</x:v>
      </x:c>
      <x:c r="E1244" s="32" t="n">
        <x:v>1898</x:v>
      </x:c>
      <x:c r="F1244" s="32" t="n">
        <x:v>0</x:v>
      </x:c>
      <x:c r="G1244" s="32" t="n">
        <x:v>0</x:v>
      </x:c>
      <x:c r="H1244" s="32"/>
      <x:c r="I1244" s="32" t="n">
        <x:f>IF(E1244="","",MAX(0,'Scoring Method'!$B$11-E1244-IF(E1244&lt;0,1,0)))</x:f>
        <x:v>128</x:v>
      </x:c>
      <x:c r="J1244" s="32" t="n">
        <x:v>0</x:v>
      </x:c>
      <x:c r="K1244" s="32" t="n">
        <x:v>1</x:v>
      </x:c>
      <x:c r="L1244" s="32" t="n">
        <x:v>1</x:v>
      </x:c>
      <x:c r="M1244" s="32" t="n">
        <x:v>0</x:v>
      </x:c>
      <x:c r="N1244" s="32" t="n">
        <x:v>0</x:v>
      </x:c>
      <x:c r="O1244" s="32" t="n">
        <x:v>0</x:v>
      </x:c>
      <x:c r="P1244" s="37" t="n">
        <x:f>ROUND('Scoring Method'!$B$2*F1244/10,1)</x:f>
        <x:v>0</x:v>
      </x:c>
      <x:c r="Q1244" s="37" t="n">
        <x:f>ROUND(MIN('Scoring Method'!$B$3,10*G1244),1)</x:f>
        <x:v>0</x:v>
      </x:c>
      <x:c r="R1244" s="37" t="n">
        <x:f>IF(H1244="",0,ROUND('Scoring Method'!$B$4*(101-H1244)/100,1))</x:f>
        <x:v>0</x:v>
      </x:c>
      <x:c r="S1244" s="37" t="n">
        <x:f>ROUND(IF(I1244="",0,7.5*MIN(1,LN(1+I1244)/LN(1+'Scoring Method'!$B$10)))+7.5*LN(1+J1244)/LN(1+'Scoring Method'!$B$9),1)</x:f>
        <x:v>5.9</x:v>
      </x:c>
      <x:c r="T1244" s="37" t="n">
        <x:f>SUM(K1244:O1244)</x:f>
        <x:v>2</x:v>
      </x:c>
      <x:c r="U1244" s="37" t="n">
        <x:f>ROUND(SUM(P1244:T1244),1)</x:f>
        <x:v>7.9</x:v>
      </x:c>
      <x:c r="V1244" s="32"/>
      <x:c r="W1244" s="32" t="str">
        <x:v>연도 등록</x:v>
      </x:c>
    </x:row>
    <x:row r="1245" ht="24" customHeight="1">
      <x:c r="A1245" s="32" t="n">
        <x:v>1241</x:v>
      </x:c>
      <x:c r="B1245" s="32" t="str">
        <x:v>Flora och Pomona</x:v>
      </x:c>
      <x:c r="C1245" s="32" t="str">
        <x:v>에리크 악셀 카를펠트(Erik Axel Karlfeldt)</x:v>
      </x:c>
      <x:c r="D1245" s="32" t="str">
        <x:v>시</x:v>
      </x:c>
      <x:c r="E1245" s="32" t="n">
        <x:v>1906</x:v>
      </x:c>
      <x:c r="F1245" s="32" t="n">
        <x:v>0</x:v>
      </x:c>
      <x:c r="G1245" s="32" t="n">
        <x:v>0</x:v>
      </x:c>
      <x:c r="H1245" s="32"/>
      <x:c r="I1245" s="32" t="n">
        <x:f>IF(E1245="","",MAX(0,'Scoring Method'!$B$11-E1245-IF(E1245&lt;0,1,0)))</x:f>
        <x:v>120</x:v>
      </x:c>
      <x:c r="J1245" s="32" t="n">
        <x:v>0</x:v>
      </x:c>
      <x:c r="K1245" s="32" t="n">
        <x:v>1</x:v>
      </x:c>
      <x:c r="L1245" s="32" t="n">
        <x:v>1</x:v>
      </x:c>
      <x:c r="M1245" s="32" t="n">
        <x:v>0</x:v>
      </x:c>
      <x:c r="N1245" s="32" t="n">
        <x:v>0</x:v>
      </x:c>
      <x:c r="O1245" s="32" t="n">
        <x:v>0</x:v>
      </x:c>
      <x:c r="P1245" s="37" t="n">
        <x:f>ROUND('Scoring Method'!$B$2*F1245/10,1)</x:f>
        <x:v>0</x:v>
      </x:c>
      <x:c r="Q1245" s="37" t="n">
        <x:f>ROUND(MIN('Scoring Method'!$B$3,10*G1245),1)</x:f>
        <x:v>0</x:v>
      </x:c>
      <x:c r="R1245" s="37" t="n">
        <x:f>IF(H1245="",0,ROUND('Scoring Method'!$B$4*(101-H1245)/100,1))</x:f>
        <x:v>0</x:v>
      </x:c>
      <x:c r="S1245" s="37" t="n">
        <x:f>ROUND(IF(I1245="",0,7.5*MIN(1,LN(1+I1245)/LN(1+'Scoring Method'!$B$10)))+7.5*LN(1+J1245)/LN(1+'Scoring Method'!$B$9),1)</x:f>
        <x:v>5.8</x:v>
      </x:c>
      <x:c r="T1245" s="37" t="n">
        <x:f>SUM(K1245:O1245)</x:f>
        <x:v>2</x:v>
      </x:c>
      <x:c r="U1245" s="37" t="n">
        <x:f>ROUND(SUM(P1245:T1245),1)</x:f>
        <x:v>7.8</x:v>
      </x:c>
      <x:c r="V1245" s="32"/>
      <x:c r="W1245" s="32" t="str">
        <x:v>연도 등록</x:v>
      </x:c>
    </x:row>
    <x:row r="1246" ht="24" customHeight="1">
      <x:c r="A1246" s="32" t="n">
        <x:v>1242</x:v>
      </x:c>
      <x:c r="B1246" s="32" t="str">
        <x:v>Vildmarks- och kärleksvisor</x:v>
      </x:c>
      <x:c r="C1246" s="32" t="str">
        <x:v>에리크 악셀 카를펠트(Erik Axel Karlfeldt)</x:v>
      </x:c>
      <x:c r="D1246" s="32" t="str">
        <x:v>시</x:v>
      </x:c>
      <x:c r="E1246" s="32" t="n">
        <x:v>1895</x:v>
      </x:c>
      <x:c r="F1246" s="32" t="n">
        <x:v>0</x:v>
      </x:c>
      <x:c r="G1246" s="32" t="n">
        <x:v>0</x:v>
      </x:c>
      <x:c r="H1246" s="32"/>
      <x:c r="I1246" s="32" t="n">
        <x:f>IF(E1246="","",MAX(0,'Scoring Method'!$B$11-E1246-IF(E1246&lt;0,1,0)))</x:f>
        <x:v>131</x:v>
      </x:c>
      <x:c r="J1246" s="32" t="n">
        <x:v>0</x:v>
      </x:c>
      <x:c r="K1246" s="32" t="n">
        <x:v>1</x:v>
      </x:c>
      <x:c r="L1246" s="32" t="n">
        <x:v>1</x:v>
      </x:c>
      <x:c r="M1246" s="32" t="n">
        <x:v>0</x:v>
      </x:c>
      <x:c r="N1246" s="32" t="n">
        <x:v>0</x:v>
      </x:c>
      <x:c r="O1246" s="32" t="n">
        <x:v>0</x:v>
      </x:c>
      <x:c r="P1246" s="37" t="n">
        <x:f>ROUND('Scoring Method'!$B$2*F1246/10,1)</x:f>
        <x:v>0</x:v>
      </x:c>
      <x:c r="Q1246" s="37" t="n">
        <x:f>ROUND(MIN('Scoring Method'!$B$3,10*G1246),1)</x:f>
        <x:v>0</x:v>
      </x:c>
      <x:c r="R1246" s="37" t="n">
        <x:f>IF(H1246="",0,ROUND('Scoring Method'!$B$4*(101-H1246)/100,1))</x:f>
        <x:v>0</x:v>
      </x:c>
      <x:c r="S1246" s="37" t="n">
        <x:f>ROUND(IF(I1246="",0,7.5*MIN(1,LN(1+I1246)/LN(1+'Scoring Method'!$B$10)))+7.5*LN(1+J1246)/LN(1+'Scoring Method'!$B$9),1)</x:f>
        <x:v>5.9</x:v>
      </x:c>
      <x:c r="T1246" s="37" t="n">
        <x:f>SUM(K1246:O1246)</x:f>
        <x:v>2</x:v>
      </x:c>
      <x:c r="U1246" s="37" t="n">
        <x:f>ROUND(SUM(P1246:T1246),1)</x:f>
        <x:v>7.9</x:v>
      </x:c>
      <x:c r="V1246" s="32"/>
      <x:c r="W1246" s="32" t="str">
        <x:v>연도 등록</x:v>
      </x:c>
    </x:row>
    <x:row r="1247" ht="24" customHeight="1">
      <x:c r="A1247" s="32" t="n">
        <x:v>1243</x:v>
      </x:c>
      <x:c r="B1247" s="32" t="str">
        <x:v>Hösthorn</x:v>
      </x:c>
      <x:c r="C1247" s="32" t="str">
        <x:v>에리크 악셀 카를펠트(Erik Axel Karlfeldt)</x:v>
      </x:c>
      <x:c r="D1247" s="32" t="str">
        <x:v>시</x:v>
      </x:c>
      <x:c r="E1247" s="32" t="n">
        <x:v>1927</x:v>
      </x:c>
      <x:c r="F1247" s="32" t="n">
        <x:v>0</x:v>
      </x:c>
      <x:c r="G1247" s="32" t="n">
        <x:v>0</x:v>
      </x:c>
      <x:c r="H1247" s="32"/>
      <x:c r="I1247" s="32" t="n">
        <x:f>IF(E1247="","",MAX(0,'Scoring Method'!$B$11-E1247-IF(E1247&lt;0,1,0)))</x:f>
        <x:v>99</x:v>
      </x:c>
      <x:c r="J1247" s="32" t="n">
        <x:v>0</x:v>
      </x:c>
      <x:c r="K1247" s="32" t="n">
        <x:v>1</x:v>
      </x:c>
      <x:c r="L1247" s="32" t="n">
        <x:v>1</x:v>
      </x:c>
      <x:c r="M1247" s="32" t="n">
        <x:v>0</x:v>
      </x:c>
      <x:c r="N1247" s="32" t="n">
        <x:v>0</x:v>
      </x:c>
      <x:c r="O1247" s="32" t="n">
        <x:v>0</x:v>
      </x:c>
      <x:c r="P1247" s="37" t="n">
        <x:f>ROUND('Scoring Method'!$B$2*F1247/10,1)</x:f>
        <x:v>0</x:v>
      </x:c>
      <x:c r="Q1247" s="37" t="n">
        <x:f>ROUND(MIN('Scoring Method'!$B$3,10*G1247),1)</x:f>
        <x:v>0</x:v>
      </x:c>
      <x:c r="R1247" s="37" t="n">
        <x:f>IF(H1247="",0,ROUND('Scoring Method'!$B$4*(101-H1247)/100,1))</x:f>
        <x:v>0</x:v>
      </x:c>
      <x:c r="S1247" s="37" t="n">
        <x:f>ROUND(IF(I1247="",0,7.5*MIN(1,LN(1+I1247)/LN(1+'Scoring Method'!$B$10)))+7.5*LN(1+J1247)/LN(1+'Scoring Method'!$B$9),1)</x:f>
        <x:v>5.6</x:v>
      </x:c>
      <x:c r="T1247" s="37" t="n">
        <x:f>SUM(K1247:O1247)</x:f>
        <x:v>2</x:v>
      </x:c>
      <x:c r="U1247" s="37" t="n">
        <x:f>ROUND(SUM(P1247:T1247),1)</x:f>
        <x:v>7.6</x:v>
      </x:c>
      <x:c r="V1247" s="32"/>
      <x:c r="W1247" s="32" t="str">
        <x:v>연도 등록</x:v>
      </x:c>
    </x:row>
    <x:row r="1248" ht="24" customHeight="1">
      <x:c r="A1248" s="32" t="n">
        <x:v>1244</x:v>
      </x:c>
      <x:c r="B1248" s="32" t="str">
        <x:v>The Forsyte Saga</x:v>
      </x:c>
      <x:c r="C1248" s="32" t="str">
        <x:v>존 골즈워디(John Galsworthy)</x:v>
      </x:c>
      <x:c r="D1248" s="32" t="str">
        <x:v>소설·단편소설</x:v>
      </x:c>
      <x:c r="E1248" s="32" t="n">
        <x:v>1906</x:v>
      </x:c>
      <x:c r="F1248" s="32" t="n">
        <x:v>0</x:v>
      </x:c>
      <x:c r="G1248" s="32" t="n">
        <x:v>0</x:v>
      </x:c>
      <x:c r="H1248" s="32"/>
      <x:c r="I1248" s="32" t="n">
        <x:f>IF(E1248="","",MAX(0,'Scoring Method'!$B$11-E1248-IF(E1248&lt;0,1,0)))</x:f>
        <x:v>120</x:v>
      </x:c>
      <x:c r="J1248" s="32" t="n">
        <x:v>0</x:v>
      </x:c>
      <x:c r="K1248" s="32" t="n">
        <x:v>1</x:v>
      </x:c>
      <x:c r="L1248" s="32" t="n">
        <x:v>1</x:v>
      </x:c>
      <x:c r="M1248" s="32" t="n">
        <x:v>0</x:v>
      </x:c>
      <x:c r="N1248" s="32" t="n">
        <x:v>0</x:v>
      </x:c>
      <x:c r="O1248" s="32" t="n">
        <x:v>0</x:v>
      </x:c>
      <x:c r="P1248" s="37" t="n">
        <x:f>ROUND('Scoring Method'!$B$2*F1248/10,1)</x:f>
        <x:v>0</x:v>
      </x:c>
      <x:c r="Q1248" s="37" t="n">
        <x:f>ROUND(MIN('Scoring Method'!$B$3,10*G1248),1)</x:f>
        <x:v>0</x:v>
      </x:c>
      <x:c r="R1248" s="37" t="n">
        <x:f>IF(H1248="",0,ROUND('Scoring Method'!$B$4*(101-H1248)/100,1))</x:f>
        <x:v>0</x:v>
      </x:c>
      <x:c r="S1248" s="37" t="n">
        <x:f>ROUND(IF(I1248="",0,7.5*MIN(1,LN(1+I1248)/LN(1+'Scoring Method'!$B$10)))+7.5*LN(1+J1248)/LN(1+'Scoring Method'!$B$9),1)</x:f>
        <x:v>5.8</x:v>
      </x:c>
      <x:c r="T1248" s="37" t="n">
        <x:f>SUM(K1248:O1248)</x:f>
        <x:v>2</x:v>
      </x:c>
      <x:c r="U1248" s="37" t="n">
        <x:f>ROUND(SUM(P1248:T1248),1)</x:f>
        <x:v>7.8</x:v>
      </x:c>
      <x:c r="V1248" s="32"/>
      <x:c r="W1248" s="32" t="str">
        <x:v>연도 등록</x:v>
      </x:c>
    </x:row>
    <x:row r="1249" ht="24" customHeight="1">
      <x:c r="A1249" s="32" t="n">
        <x:v>1245</x:v>
      </x:c>
      <x:c r="B1249" s="32" t="str">
        <x:v>A Modern Comedy</x:v>
      </x:c>
      <x:c r="C1249" s="32" t="str">
        <x:v>존 골즈워디(John Galsworthy)</x:v>
      </x:c>
      <x:c r="D1249" s="32" t="str">
        <x:v>소설·단편소설</x:v>
      </x:c>
      <x:c r="E1249" s="32" t="n">
        <x:v>1924</x:v>
      </x:c>
      <x:c r="F1249" s="32" t="n">
        <x:v>0</x:v>
      </x:c>
      <x:c r="G1249" s="32" t="n">
        <x:v>0</x:v>
      </x:c>
      <x:c r="H1249" s="32"/>
      <x:c r="I1249" s="32" t="n">
        <x:f>IF(E1249="","",MAX(0,'Scoring Method'!$B$11-E1249-IF(E1249&lt;0,1,0)))</x:f>
        <x:v>102</x:v>
      </x:c>
      <x:c r="J1249" s="32" t="n">
        <x:v>0</x:v>
      </x:c>
      <x:c r="K1249" s="32" t="n">
        <x:v>1</x:v>
      </x:c>
      <x:c r="L1249" s="32" t="n">
        <x:v>1</x:v>
      </x:c>
      <x:c r="M1249" s="32" t="n">
        <x:v>0</x:v>
      </x:c>
      <x:c r="N1249" s="32" t="n">
        <x:v>0</x:v>
      </x:c>
      <x:c r="O1249" s="32" t="n">
        <x:v>0</x:v>
      </x:c>
      <x:c r="P1249" s="37" t="n">
        <x:f>ROUND('Scoring Method'!$B$2*F1249/10,1)</x:f>
        <x:v>0</x:v>
      </x:c>
      <x:c r="Q1249" s="37" t="n">
        <x:f>ROUND(MIN('Scoring Method'!$B$3,10*G1249),1)</x:f>
        <x:v>0</x:v>
      </x:c>
      <x:c r="R1249" s="37" t="n">
        <x:f>IF(H1249="",0,ROUND('Scoring Method'!$B$4*(101-H1249)/100,1))</x:f>
        <x:v>0</x:v>
      </x:c>
      <x:c r="S1249" s="37" t="n">
        <x:f>ROUND(IF(I1249="",0,7.5*MIN(1,LN(1+I1249)/LN(1+'Scoring Method'!$B$10)))+7.5*LN(1+J1249)/LN(1+'Scoring Method'!$B$9),1)</x:f>
        <x:v>5.6</x:v>
      </x:c>
      <x:c r="T1249" s="37" t="n">
        <x:f>SUM(K1249:O1249)</x:f>
        <x:v>2</x:v>
      </x:c>
      <x:c r="U1249" s="37" t="n">
        <x:f>ROUND(SUM(P1249:T1249),1)</x:f>
        <x:v>7.6</x:v>
      </x:c>
      <x:c r="V1249" s="32"/>
      <x:c r="W1249" s="32" t="str">
        <x:v>연도 등록</x:v>
      </x:c>
    </x:row>
    <x:row r="1250" ht="24" customHeight="1">
      <x:c r="A1250" s="32" t="n">
        <x:v>1246</x:v>
      </x:c>
      <x:c r="B1250" s="32" t="str">
        <x:v>The Country House</x:v>
      </x:c>
      <x:c r="C1250" s="32" t="str">
        <x:v>존 골즈워디(John Galsworthy)</x:v>
      </x:c>
      <x:c r="D1250" s="32" t="str">
        <x:v>소설·단편소설</x:v>
      </x:c>
      <x:c r="E1250" s="32" t="n">
        <x:v>1907</x:v>
      </x:c>
      <x:c r="F1250" s="32" t="n">
        <x:v>0</x:v>
      </x:c>
      <x:c r="G1250" s="32" t="n">
        <x:v>0</x:v>
      </x:c>
      <x:c r="H1250" s="32"/>
      <x:c r="I1250" s="32" t="n">
        <x:f>IF(E1250="","",MAX(0,'Scoring Method'!$B$11-E1250-IF(E1250&lt;0,1,0)))</x:f>
        <x:v>119</x:v>
      </x:c>
      <x:c r="J1250" s="32" t="n">
        <x:v>0</x:v>
      </x:c>
      <x:c r="K1250" s="32" t="n">
        <x:v>1</x:v>
      </x:c>
      <x:c r="L1250" s="32" t="n">
        <x:v>1</x:v>
      </x:c>
      <x:c r="M1250" s="32" t="n">
        <x:v>0</x:v>
      </x:c>
      <x:c r="N1250" s="32" t="n">
        <x:v>0</x:v>
      </x:c>
      <x:c r="O1250" s="32" t="n">
        <x:v>0</x:v>
      </x:c>
      <x:c r="P1250" s="37" t="n">
        <x:f>ROUND('Scoring Method'!$B$2*F1250/10,1)</x:f>
        <x:v>0</x:v>
      </x:c>
      <x:c r="Q1250" s="37" t="n">
        <x:f>ROUND(MIN('Scoring Method'!$B$3,10*G1250),1)</x:f>
        <x:v>0</x:v>
      </x:c>
      <x:c r="R1250" s="37" t="n">
        <x:f>IF(H1250="",0,ROUND('Scoring Method'!$B$4*(101-H1250)/100,1))</x:f>
        <x:v>0</x:v>
      </x:c>
      <x:c r="S1250" s="37" t="n">
        <x:f>ROUND(IF(I1250="",0,7.5*MIN(1,LN(1+I1250)/LN(1+'Scoring Method'!$B$10)))+7.5*LN(1+J1250)/LN(1+'Scoring Method'!$B$9),1)</x:f>
        <x:v>5.8</x:v>
      </x:c>
      <x:c r="T1250" s="37" t="n">
        <x:f>SUM(K1250:O1250)</x:f>
        <x:v>2</x:v>
      </x:c>
      <x:c r="U1250" s="37" t="n">
        <x:f>ROUND(SUM(P1250:T1250),1)</x:f>
        <x:v>7.8</x:v>
      </x:c>
      <x:c r="V1250" s="32"/>
      <x:c r="W1250" s="32" t="str">
        <x:v>연도 등록</x:v>
      </x:c>
    </x:row>
    <x:row r="1251" ht="24" customHeight="1">
      <x:c r="A1251" s="32" t="n">
        <x:v>1247</x:v>
      </x:c>
      <x:c r="B1251" s="32" t="str">
        <x:v>The Patrician</x:v>
      </x:c>
      <x:c r="C1251" s="32" t="str">
        <x:v>존 골즈워디(John Galsworthy)</x:v>
      </x:c>
      <x:c r="D1251" s="32" t="str">
        <x:v>소설·단편소설</x:v>
      </x:c>
      <x:c r="E1251" s="32" t="n">
        <x:v>1911</x:v>
      </x:c>
      <x:c r="F1251" s="32" t="n">
        <x:v>0</x:v>
      </x:c>
      <x:c r="G1251" s="32" t="n">
        <x:v>0</x:v>
      </x:c>
      <x:c r="H1251" s="32"/>
      <x:c r="I1251" s="32" t="n">
        <x:f>IF(E1251="","",MAX(0,'Scoring Method'!$B$11-E1251-IF(E1251&lt;0,1,0)))</x:f>
        <x:v>115</x:v>
      </x:c>
      <x:c r="J1251" s="32" t="n">
        <x:v>0</x:v>
      </x:c>
      <x:c r="K1251" s="32" t="n">
        <x:v>1</x:v>
      </x:c>
      <x:c r="L1251" s="32" t="n">
        <x:v>1</x:v>
      </x:c>
      <x:c r="M1251" s="32" t="n">
        <x:v>0</x:v>
      </x:c>
      <x:c r="N1251" s="32" t="n">
        <x:v>0</x:v>
      </x:c>
      <x:c r="O1251" s="32" t="n">
        <x:v>0</x:v>
      </x:c>
      <x:c r="P1251" s="37" t="n">
        <x:f>ROUND('Scoring Method'!$B$2*F1251/10,1)</x:f>
        <x:v>0</x:v>
      </x:c>
      <x:c r="Q1251" s="37" t="n">
        <x:f>ROUND(MIN('Scoring Method'!$B$3,10*G1251),1)</x:f>
        <x:v>0</x:v>
      </x:c>
      <x:c r="R1251" s="37" t="n">
        <x:f>IF(H1251="",0,ROUND('Scoring Method'!$B$4*(101-H1251)/100,1))</x:f>
        <x:v>0</x:v>
      </x:c>
      <x:c r="S1251" s="37" t="n">
        <x:f>ROUND(IF(I1251="",0,7.5*MIN(1,LN(1+I1251)/LN(1+'Scoring Method'!$B$10)))+7.5*LN(1+J1251)/LN(1+'Scoring Method'!$B$9),1)</x:f>
        <x:v>5.7</x:v>
      </x:c>
      <x:c r="T1251" s="37" t="n">
        <x:f>SUM(K1251:O1251)</x:f>
        <x:v>2</x:v>
      </x:c>
      <x:c r="U1251" s="37" t="n">
        <x:f>ROUND(SUM(P1251:T1251),1)</x:f>
        <x:v>7.7</x:v>
      </x:c>
      <x:c r="V1251" s="32"/>
      <x:c r="W1251" s="32" t="str">
        <x:v>연도 등록</x:v>
      </x:c>
    </x:row>
    <x:row r="1252" ht="24" customHeight="1">
      <x:c r="A1252" s="32" t="n">
        <x:v>1248</x:v>
      </x:c>
      <x:c r="B1252" s="32" t="str">
        <x:v>Justice</x:v>
      </x:c>
      <x:c r="C1252" s="32" t="str">
        <x:v>존 골즈워디(John Galsworthy)</x:v>
      </x:c>
      <x:c r="D1252" s="32" t="str">
        <x:v>희곡</x:v>
      </x:c>
      <x:c r="E1252" s="32" t="n">
        <x:v>1910</x:v>
      </x:c>
      <x:c r="F1252" s="32" t="n">
        <x:v>0</x:v>
      </x:c>
      <x:c r="G1252" s="32" t="n">
        <x:v>0</x:v>
      </x:c>
      <x:c r="H1252" s="32"/>
      <x:c r="I1252" s="32" t="n">
        <x:f>IF(E1252="","",MAX(0,'Scoring Method'!$B$11-E1252-IF(E1252&lt;0,1,0)))</x:f>
        <x:v>116</x:v>
      </x:c>
      <x:c r="J1252" s="32" t="n">
        <x:v>0</x:v>
      </x:c>
      <x:c r="K1252" s="32" t="n">
        <x:v>1</x:v>
      </x:c>
      <x:c r="L1252" s="32" t="n">
        <x:v>1</x:v>
      </x:c>
      <x:c r="M1252" s="32" t="n">
        <x:v>0</x:v>
      </x:c>
      <x:c r="N1252" s="32" t="n">
        <x:v>0</x:v>
      </x:c>
      <x:c r="O1252" s="32" t="n">
        <x:v>0</x:v>
      </x:c>
      <x:c r="P1252" s="37" t="n">
        <x:f>ROUND('Scoring Method'!$B$2*F1252/10,1)</x:f>
        <x:v>0</x:v>
      </x:c>
      <x:c r="Q1252" s="37" t="n">
        <x:f>ROUND(MIN('Scoring Method'!$B$3,10*G1252),1)</x:f>
        <x:v>0</x:v>
      </x:c>
      <x:c r="R1252" s="37" t="n">
        <x:f>IF(H1252="",0,ROUND('Scoring Method'!$B$4*(101-H1252)/100,1))</x:f>
        <x:v>0</x:v>
      </x:c>
      <x:c r="S1252" s="37" t="n">
        <x:f>ROUND(IF(I1252="",0,7.5*MIN(1,LN(1+I1252)/LN(1+'Scoring Method'!$B$10)))+7.5*LN(1+J1252)/LN(1+'Scoring Method'!$B$9),1)</x:f>
        <x:v>5.7</x:v>
      </x:c>
      <x:c r="T1252" s="37" t="n">
        <x:f>SUM(K1252:O1252)</x:f>
        <x:v>2</x:v>
      </x:c>
      <x:c r="U1252" s="37" t="n">
        <x:f>ROUND(SUM(P1252:T1252),1)</x:f>
        <x:v>7.7</x:v>
      </x:c>
      <x:c r="V1252" s="32"/>
      <x:c r="W1252" s="32" t="str">
        <x:v>연도 등록</x:v>
      </x:c>
    </x:row>
    <x:row r="1253" ht="24" customHeight="1">
      <x:c r="A1253" s="32" t="n">
        <x:v>1249</x:v>
      </x:c>
      <x:c r="B1253" s="32" t="str">
        <x:v>Strife</x:v>
      </x:c>
      <x:c r="C1253" s="32" t="str">
        <x:v>존 골즈워디(John Galsworthy)</x:v>
      </x:c>
      <x:c r="D1253" s="32" t="str">
        <x:v>희곡</x:v>
      </x:c>
      <x:c r="E1253" s="32" t="n">
        <x:v>1909</x:v>
      </x:c>
      <x:c r="F1253" s="32" t="n">
        <x:v>0</x:v>
      </x:c>
      <x:c r="G1253" s="32" t="n">
        <x:v>0</x:v>
      </x:c>
      <x:c r="H1253" s="32"/>
      <x:c r="I1253" s="32" t="n">
        <x:f>IF(E1253="","",MAX(0,'Scoring Method'!$B$11-E1253-IF(E1253&lt;0,1,0)))</x:f>
        <x:v>117</x:v>
      </x:c>
      <x:c r="J1253" s="32" t="n">
        <x:v>0</x:v>
      </x:c>
      <x:c r="K1253" s="32" t="n">
        <x:v>1</x:v>
      </x:c>
      <x:c r="L1253" s="32" t="n">
        <x:v>1</x:v>
      </x:c>
      <x:c r="M1253" s="32" t="n">
        <x:v>0</x:v>
      </x:c>
      <x:c r="N1253" s="32" t="n">
        <x:v>0</x:v>
      </x:c>
      <x:c r="O1253" s="32" t="n">
        <x:v>0</x:v>
      </x:c>
      <x:c r="P1253" s="37" t="n">
        <x:f>ROUND('Scoring Method'!$B$2*F1253/10,1)</x:f>
        <x:v>0</x:v>
      </x:c>
      <x:c r="Q1253" s="37" t="n">
        <x:f>ROUND(MIN('Scoring Method'!$B$3,10*G1253),1)</x:f>
        <x:v>0</x:v>
      </x:c>
      <x:c r="R1253" s="37" t="n">
        <x:f>IF(H1253="",0,ROUND('Scoring Method'!$B$4*(101-H1253)/100,1))</x:f>
        <x:v>0</x:v>
      </x:c>
      <x:c r="S1253" s="37" t="n">
        <x:f>ROUND(IF(I1253="",0,7.5*MIN(1,LN(1+I1253)/LN(1+'Scoring Method'!$B$10)))+7.5*LN(1+J1253)/LN(1+'Scoring Method'!$B$9),1)</x:f>
        <x:v>5.8</x:v>
      </x:c>
      <x:c r="T1253" s="37" t="n">
        <x:f>SUM(K1253:O1253)</x:f>
        <x:v>2</x:v>
      </x:c>
      <x:c r="U1253" s="37" t="n">
        <x:f>ROUND(SUM(P1253:T1253),1)</x:f>
        <x:v>7.8</x:v>
      </x:c>
      <x:c r="V1253" s="32"/>
      <x:c r="W1253" s="32" t="str">
        <x:v>연도 등록</x:v>
      </x:c>
    </x:row>
    <x:row r="1254" ht="24" customHeight="1">
      <x:c r="A1254" s="32" t="n">
        <x:v>1250</x:v>
      </x:c>
      <x:c r="B1254" s="32" t="str">
        <x:v>The Village</x:v>
      </x:c>
      <x:c r="C1254" s="32" t="str">
        <x:v>이반 부닌(Ivan Bunin)</x:v>
      </x:c>
      <x:c r="D1254" s="32" t="str">
        <x:v>소설·단편소설</x:v>
      </x:c>
      <x:c r="E1254" s="32" t="n">
        <x:v>1910</x:v>
      </x:c>
      <x:c r="F1254" s="32" t="n">
        <x:v>0</x:v>
      </x:c>
      <x:c r="G1254" s="32" t="n">
        <x:v>0</x:v>
      </x:c>
      <x:c r="H1254" s="32"/>
      <x:c r="I1254" s="32" t="n">
        <x:f>IF(E1254="","",MAX(0,'Scoring Method'!$B$11-E1254-IF(E1254&lt;0,1,0)))</x:f>
        <x:v>116</x:v>
      </x:c>
      <x:c r="J1254" s="32" t="n">
        <x:v>0</x:v>
      </x:c>
      <x:c r="K1254" s="32" t="n">
        <x:v>1</x:v>
      </x:c>
      <x:c r="L1254" s="32" t="n">
        <x:v>1</x:v>
      </x:c>
      <x:c r="M1254" s="32" t="n">
        <x:v>0</x:v>
      </x:c>
      <x:c r="N1254" s="32" t="n">
        <x:v>0</x:v>
      </x:c>
      <x:c r="O1254" s="32" t="n">
        <x:v>0</x:v>
      </x:c>
      <x:c r="P1254" s="37" t="n">
        <x:f>ROUND('Scoring Method'!$B$2*F1254/10,1)</x:f>
        <x:v>0</x:v>
      </x:c>
      <x:c r="Q1254" s="37" t="n">
        <x:f>ROUND(MIN('Scoring Method'!$B$3,10*G1254),1)</x:f>
        <x:v>0</x:v>
      </x:c>
      <x:c r="R1254" s="37" t="n">
        <x:f>IF(H1254="",0,ROUND('Scoring Method'!$B$4*(101-H1254)/100,1))</x:f>
        <x:v>0</x:v>
      </x:c>
      <x:c r="S1254" s="37" t="n">
        <x:f>ROUND(IF(I1254="",0,7.5*MIN(1,LN(1+I1254)/LN(1+'Scoring Method'!$B$10)))+7.5*LN(1+J1254)/LN(1+'Scoring Method'!$B$9),1)</x:f>
        <x:v>5.7</x:v>
      </x:c>
      <x:c r="T1254" s="37" t="n">
        <x:f>SUM(K1254:O1254)</x:f>
        <x:v>2</x:v>
      </x:c>
      <x:c r="U1254" s="37" t="n">
        <x:f>ROUND(SUM(P1254:T1254),1)</x:f>
        <x:v>7.7</x:v>
      </x:c>
      <x:c r="V1254" s="32"/>
      <x:c r="W1254" s="32" t="str">
        <x:v>연도 등록</x:v>
      </x:c>
    </x:row>
    <x:row r="1255" ht="24" customHeight="1">
      <x:c r="A1255" s="32" t="n">
        <x:v>1251</x:v>
      </x:c>
      <x:c r="B1255" s="32" t="str">
        <x:v>Dry Valley</x:v>
      </x:c>
      <x:c r="C1255" s="32" t="str">
        <x:v>이반 부닌(Ivan Bunin)</x:v>
      </x:c>
      <x:c r="D1255" s="32" t="str">
        <x:v>소설·단편소설</x:v>
      </x:c>
      <x:c r="E1255" s="32" t="n">
        <x:v>1912</x:v>
      </x:c>
      <x:c r="F1255" s="32" t="n">
        <x:v>0</x:v>
      </x:c>
      <x:c r="G1255" s="32" t="n">
        <x:v>0</x:v>
      </x:c>
      <x:c r="H1255" s="32"/>
      <x:c r="I1255" s="32" t="n">
        <x:f>IF(E1255="","",MAX(0,'Scoring Method'!$B$11-E1255-IF(E1255&lt;0,1,0)))</x:f>
        <x:v>114</x:v>
      </x:c>
      <x:c r="J1255" s="32" t="n">
        <x:v>0</x:v>
      </x:c>
      <x:c r="K1255" s="32" t="n">
        <x:v>1</x:v>
      </x:c>
      <x:c r="L1255" s="32" t="n">
        <x:v>1</x:v>
      </x:c>
      <x:c r="M1255" s="32" t="n">
        <x:v>0</x:v>
      </x:c>
      <x:c r="N1255" s="32" t="n">
        <x:v>0</x:v>
      </x:c>
      <x:c r="O1255" s="32" t="n">
        <x:v>0</x:v>
      </x:c>
      <x:c r="P1255" s="37" t="n">
        <x:f>ROUND('Scoring Method'!$B$2*F1255/10,1)</x:f>
        <x:v>0</x:v>
      </x:c>
      <x:c r="Q1255" s="37" t="n">
        <x:f>ROUND(MIN('Scoring Method'!$B$3,10*G1255),1)</x:f>
        <x:v>0</x:v>
      </x:c>
      <x:c r="R1255" s="37" t="n">
        <x:f>IF(H1255="",0,ROUND('Scoring Method'!$B$4*(101-H1255)/100,1))</x:f>
        <x:v>0</x:v>
      </x:c>
      <x:c r="S1255" s="37" t="n">
        <x:f>ROUND(IF(I1255="",0,7.5*MIN(1,LN(1+I1255)/LN(1+'Scoring Method'!$B$10)))+7.5*LN(1+J1255)/LN(1+'Scoring Method'!$B$9),1)</x:f>
        <x:v>5.7</x:v>
      </x:c>
      <x:c r="T1255" s="37" t="n">
        <x:f>SUM(K1255:O1255)</x:f>
        <x:v>2</x:v>
      </x:c>
      <x:c r="U1255" s="37" t="n">
        <x:f>ROUND(SUM(P1255:T1255),1)</x:f>
        <x:v>7.7</x:v>
      </x:c>
      <x:c r="V1255" s="32"/>
      <x:c r="W1255" s="32" t="str">
        <x:v>연도 등록</x:v>
      </x:c>
    </x:row>
    <x:row r="1256" ht="24" customHeight="1">
      <x:c r="A1256" s="32" t="n">
        <x:v>1252</x:v>
      </x:c>
      <x:c r="B1256" s="32" t="str">
        <x:v>The Gentleman from San Francisco</x:v>
      </x:c>
      <x:c r="C1256" s="32" t="str">
        <x:v>이반 부닌(Ivan Bunin)</x:v>
      </x:c>
      <x:c r="D1256" s="32" t="str">
        <x:v>소설·단편소설</x:v>
      </x:c>
      <x:c r="E1256" s="32" t="n">
        <x:v>1915</x:v>
      </x:c>
      <x:c r="F1256" s="32" t="n">
        <x:v>0</x:v>
      </x:c>
      <x:c r="G1256" s="32" t="n">
        <x:v>0</x:v>
      </x:c>
      <x:c r="H1256" s="32"/>
      <x:c r="I1256" s="32" t="n">
        <x:f>IF(E1256="","",MAX(0,'Scoring Method'!$B$11-E1256-IF(E1256&lt;0,1,0)))</x:f>
        <x:v>111</x:v>
      </x:c>
      <x:c r="J1256" s="32" t="n">
        <x:v>0</x:v>
      </x:c>
      <x:c r="K1256" s="32" t="n">
        <x:v>1</x:v>
      </x:c>
      <x:c r="L1256" s="32" t="n">
        <x:v>1</x:v>
      </x:c>
      <x:c r="M1256" s="32" t="n">
        <x:v>0</x:v>
      </x:c>
      <x:c r="N1256" s="32" t="n">
        <x:v>0</x:v>
      </x:c>
      <x:c r="O1256" s="32" t="n">
        <x:v>0</x:v>
      </x:c>
      <x:c r="P1256" s="37" t="n">
        <x:f>ROUND('Scoring Method'!$B$2*F1256/10,1)</x:f>
        <x:v>0</x:v>
      </x:c>
      <x:c r="Q1256" s="37" t="n">
        <x:f>ROUND(MIN('Scoring Method'!$B$3,10*G1256),1)</x:f>
        <x:v>0</x:v>
      </x:c>
      <x:c r="R1256" s="37" t="n">
        <x:f>IF(H1256="",0,ROUND('Scoring Method'!$B$4*(101-H1256)/100,1))</x:f>
        <x:v>0</x:v>
      </x:c>
      <x:c r="S1256" s="37" t="n">
        <x:f>ROUND(IF(I1256="",0,7.5*MIN(1,LN(1+I1256)/LN(1+'Scoring Method'!$B$10)))+7.5*LN(1+J1256)/LN(1+'Scoring Method'!$B$9),1)</x:f>
        <x:v>5.7</x:v>
      </x:c>
      <x:c r="T1256" s="37" t="n">
        <x:f>SUM(K1256:O1256)</x:f>
        <x:v>2</x:v>
      </x:c>
      <x:c r="U1256" s="37" t="n">
        <x:f>ROUND(SUM(P1256:T1256),1)</x:f>
        <x:v>7.7</x:v>
      </x:c>
      <x:c r="V1256" s="32"/>
      <x:c r="W1256" s="32" t="str">
        <x:v>연도 등록</x:v>
      </x:c>
    </x:row>
    <x:row r="1257" ht="24" customHeight="1">
      <x:c r="A1257" s="32" t="n">
        <x:v>1253</x:v>
      </x:c>
      <x:c r="B1257" s="32" t="str">
        <x:v>Dark Avenues</x:v>
      </x:c>
      <x:c r="C1257" s="32" t="str">
        <x:v>이반 부닌(Ivan Bunin)</x:v>
      </x:c>
      <x:c r="D1257" s="32" t="str">
        <x:v>소설·단편소설</x:v>
      </x:c>
      <x:c r="E1257" s="32" t="n">
        <x:v>1943</x:v>
      </x:c>
      <x:c r="F1257" s="32" t="n">
        <x:v>0</x:v>
      </x:c>
      <x:c r="G1257" s="32" t="n">
        <x:v>0</x:v>
      </x:c>
      <x:c r="H1257" s="32"/>
      <x:c r="I1257" s="32" t="n">
        <x:f>IF(E1257="","",MAX(0,'Scoring Method'!$B$11-E1257-IF(E1257&lt;0,1,0)))</x:f>
        <x:v>83</x:v>
      </x:c>
      <x:c r="J1257" s="32" t="n">
        <x:v>0</x:v>
      </x:c>
      <x:c r="K1257" s="32" t="n">
        <x:v>1</x:v>
      </x:c>
      <x:c r="L1257" s="32" t="n">
        <x:v>1</x:v>
      </x:c>
      <x:c r="M1257" s="32" t="n">
        <x:v>0</x:v>
      </x:c>
      <x:c r="N1257" s="32" t="n">
        <x:v>0</x:v>
      </x:c>
      <x:c r="O1257" s="32" t="n">
        <x:v>0</x:v>
      </x:c>
      <x:c r="P1257" s="37" t="n">
        <x:f>ROUND('Scoring Method'!$B$2*F1257/10,1)</x:f>
        <x:v>0</x:v>
      </x:c>
      <x:c r="Q1257" s="37" t="n">
        <x:f>ROUND(MIN('Scoring Method'!$B$3,10*G1257),1)</x:f>
        <x:v>0</x:v>
      </x:c>
      <x:c r="R1257" s="37" t="n">
        <x:f>IF(H1257="",0,ROUND('Scoring Method'!$B$4*(101-H1257)/100,1))</x:f>
        <x:v>0</x:v>
      </x:c>
      <x:c r="S1257" s="37" t="n">
        <x:f>ROUND(IF(I1257="",0,7.5*MIN(1,LN(1+I1257)/LN(1+'Scoring Method'!$B$10)))+7.5*LN(1+J1257)/LN(1+'Scoring Method'!$B$9),1)</x:f>
        <x:v>5.3</x:v>
      </x:c>
      <x:c r="T1257" s="37" t="n">
        <x:f>SUM(K1257:O1257)</x:f>
        <x:v>2</x:v>
      </x:c>
      <x:c r="U1257" s="37" t="n">
        <x:f>ROUND(SUM(P1257:T1257),1)</x:f>
        <x:v>7.3</x:v>
      </x:c>
      <x:c r="V1257" s="32"/>
      <x:c r="W1257" s="32" t="str">
        <x:v>연도 등록</x:v>
      </x:c>
    </x:row>
    <x:row r="1258" ht="24" customHeight="1">
      <x:c r="A1258" s="32" t="n">
        <x:v>1254</x:v>
      </x:c>
      <x:c r="B1258" s="32" t="str">
        <x:v>The Life of Arseniev</x:v>
      </x:c>
      <x:c r="C1258" s="32" t="str">
        <x:v>이반 부닌(Ivan Bunin)</x:v>
      </x:c>
      <x:c r="D1258" s="32" t="str">
        <x:v>소설·단편소설</x:v>
      </x:c>
      <x:c r="E1258" s="32" t="n">
        <x:v>1930</x:v>
      </x:c>
      <x:c r="F1258" s="32" t="n">
        <x:v>0</x:v>
      </x:c>
      <x:c r="G1258" s="32" t="n">
        <x:v>0</x:v>
      </x:c>
      <x:c r="H1258" s="32"/>
      <x:c r="I1258" s="32" t="n">
        <x:f>IF(E1258="","",MAX(0,'Scoring Method'!$B$11-E1258-IF(E1258&lt;0,1,0)))</x:f>
        <x:v>96</x:v>
      </x:c>
      <x:c r="J1258" s="32" t="n">
        <x:v>0</x:v>
      </x:c>
      <x:c r="K1258" s="32" t="n">
        <x:v>1</x:v>
      </x:c>
      <x:c r="L1258" s="32" t="n">
        <x:v>1</x:v>
      </x:c>
      <x:c r="M1258" s="32" t="n">
        <x:v>0</x:v>
      </x:c>
      <x:c r="N1258" s="32" t="n">
        <x:v>0</x:v>
      </x:c>
      <x:c r="O1258" s="32" t="n">
        <x:v>0</x:v>
      </x:c>
      <x:c r="P1258" s="37" t="n">
        <x:f>ROUND('Scoring Method'!$B$2*F1258/10,1)</x:f>
        <x:v>0</x:v>
      </x:c>
      <x:c r="Q1258" s="37" t="n">
        <x:f>ROUND(MIN('Scoring Method'!$B$3,10*G1258),1)</x:f>
        <x:v>0</x:v>
      </x:c>
      <x:c r="R1258" s="37" t="n">
        <x:f>IF(H1258="",0,ROUND('Scoring Method'!$B$4*(101-H1258)/100,1))</x:f>
        <x:v>0</x:v>
      </x:c>
      <x:c r="S1258" s="37" t="n">
        <x:f>ROUND(IF(I1258="",0,7.5*MIN(1,LN(1+I1258)/LN(1+'Scoring Method'!$B$10)))+7.5*LN(1+J1258)/LN(1+'Scoring Method'!$B$9),1)</x:f>
        <x:v>5.5</x:v>
      </x:c>
      <x:c r="T1258" s="37" t="n">
        <x:f>SUM(K1258:O1258)</x:f>
        <x:v>2</x:v>
      </x:c>
      <x:c r="U1258" s="37" t="n">
        <x:f>ROUND(SUM(P1258:T1258),1)</x:f>
        <x:v>7.5</x:v>
      </x:c>
      <x:c r="V1258" s="32"/>
      <x:c r="W1258" s="32" t="str">
        <x:v>연도 등록</x:v>
      </x:c>
    </x:row>
    <x:row r="1259" ht="24" customHeight="1">
      <x:c r="A1259" s="32" t="n">
        <x:v>1255</x:v>
      </x:c>
      <x:c r="B1259" s="32" t="str">
        <x:v>Cursed Days</x:v>
      </x:c>
      <x:c r="C1259" s="32" t="str">
        <x:v>이반 부닌(Ivan Bunin)</x:v>
      </x:c>
      <x:c r="D1259" s="32" t="str">
        <x:v>기타</x:v>
      </x:c>
      <x:c r="E1259" s="32" t="n">
        <x:v>1920</x:v>
      </x:c>
      <x:c r="F1259" s="32" t="n">
        <x:v>0</x:v>
      </x:c>
      <x:c r="G1259" s="32" t="n">
        <x:v>0</x:v>
      </x:c>
      <x:c r="H1259" s="32"/>
      <x:c r="I1259" s="32" t="n">
        <x:f>IF(E1259="","",MAX(0,'Scoring Method'!$B$11-E1259-IF(E1259&lt;0,1,0)))</x:f>
        <x:v>106</x:v>
      </x:c>
      <x:c r="J1259" s="32" t="n">
        <x:v>0</x:v>
      </x:c>
      <x:c r="K1259" s="32" t="n">
        <x:v>1</x:v>
      </x:c>
      <x:c r="L1259" s="32" t="n">
        <x:v>1</x:v>
      </x:c>
      <x:c r="M1259" s="32" t="n">
        <x:v>0</x:v>
      </x:c>
      <x:c r="N1259" s="32" t="n">
        <x:v>0</x:v>
      </x:c>
      <x:c r="O1259" s="32" t="n">
        <x:v>0</x:v>
      </x:c>
      <x:c r="P1259" s="37" t="n">
        <x:f>ROUND('Scoring Method'!$B$2*F1259/10,1)</x:f>
        <x:v>0</x:v>
      </x:c>
      <x:c r="Q1259" s="37" t="n">
        <x:f>ROUND(MIN('Scoring Method'!$B$3,10*G1259),1)</x:f>
        <x:v>0</x:v>
      </x:c>
      <x:c r="R1259" s="37" t="n">
        <x:f>IF(H1259="",0,ROUND('Scoring Method'!$B$4*(101-H1259)/100,1))</x:f>
        <x:v>0</x:v>
      </x:c>
      <x:c r="S1259" s="37" t="n">
        <x:f>ROUND(IF(I1259="",0,7.5*MIN(1,LN(1+I1259)/LN(1+'Scoring Method'!$B$10)))+7.5*LN(1+J1259)/LN(1+'Scoring Method'!$B$9),1)</x:f>
        <x:v>5.6</x:v>
      </x:c>
      <x:c r="T1259" s="37" t="n">
        <x:f>SUM(K1259:O1259)</x:f>
        <x:v>2</x:v>
      </x:c>
      <x:c r="U1259" s="37" t="n">
        <x:f>ROUND(SUM(P1259:T1259),1)</x:f>
        <x:v>7.6</x:v>
      </x:c>
      <x:c r="V1259" s="32"/>
      <x:c r="W1259" s="32" t="str">
        <x:v>연도 등록</x:v>
      </x:c>
    </x:row>
    <x:row r="1260" ht="24" customHeight="1">
      <x:c r="A1260" s="32" t="n">
        <x:v>1256</x:v>
      </x:c>
      <x:c r="B1260" s="32" t="str">
        <x:v>Six Characters in Search of an Author</x:v>
      </x:c>
      <x:c r="C1260" s="32" t="str">
        <x:v>루이지 피란델로(Luigi Pirandello)</x:v>
      </x:c>
      <x:c r="D1260" s="32" t="str">
        <x:v>희곡</x:v>
      </x:c>
      <x:c r="E1260" s="32" t="n">
        <x:v>1921</x:v>
      </x:c>
      <x:c r="F1260" s="32" t="n">
        <x:v>0</x:v>
      </x:c>
      <x:c r="G1260" s="32" t="n">
        <x:v>0</x:v>
      </x:c>
      <x:c r="H1260" s="32"/>
      <x:c r="I1260" s="32" t="n">
        <x:f>IF(E1260="","",MAX(0,'Scoring Method'!$B$11-E1260-IF(E1260&lt;0,1,0)))</x:f>
        <x:v>105</x:v>
      </x:c>
      <x:c r="J1260" s="32" t="n">
        <x:v>0</x:v>
      </x:c>
      <x:c r="K1260" s="32" t="n">
        <x:v>1</x:v>
      </x:c>
      <x:c r="L1260" s="32" t="n">
        <x:v>1</x:v>
      </x:c>
      <x:c r="M1260" s="32" t="n">
        <x:v>0</x:v>
      </x:c>
      <x:c r="N1260" s="32" t="n">
        <x:v>0</x:v>
      </x:c>
      <x:c r="O1260" s="32" t="n">
        <x:v>0</x:v>
      </x:c>
      <x:c r="P1260" s="37" t="n">
        <x:f>ROUND('Scoring Method'!$B$2*F1260/10,1)</x:f>
        <x:v>0</x:v>
      </x:c>
      <x:c r="Q1260" s="37" t="n">
        <x:f>ROUND(MIN('Scoring Method'!$B$3,10*G1260),1)</x:f>
        <x:v>0</x:v>
      </x:c>
      <x:c r="R1260" s="37" t="n">
        <x:f>IF(H1260="",0,ROUND('Scoring Method'!$B$4*(101-H1260)/100,1))</x:f>
        <x:v>0</x:v>
      </x:c>
      <x:c r="S1260" s="37" t="n">
        <x:f>ROUND(IF(I1260="",0,7.5*MIN(1,LN(1+I1260)/LN(1+'Scoring Method'!$B$10)))+7.5*LN(1+J1260)/LN(1+'Scoring Method'!$B$9),1)</x:f>
        <x:v>5.6</x:v>
      </x:c>
      <x:c r="T1260" s="37" t="n">
        <x:f>SUM(K1260:O1260)</x:f>
        <x:v>2</x:v>
      </x:c>
      <x:c r="U1260" s="37" t="n">
        <x:f>ROUND(SUM(P1260:T1260),1)</x:f>
        <x:v>7.6</x:v>
      </x:c>
      <x:c r="V1260" s="32"/>
      <x:c r="W1260" s="32" t="str">
        <x:v>연도 등록</x:v>
      </x:c>
    </x:row>
    <x:row r="1261" ht="24" customHeight="1">
      <x:c r="A1261" s="32" t="n">
        <x:v>1257</x:v>
      </x:c>
      <x:c r="B1261" s="32" t="str">
        <x:v>Henry IV</x:v>
      </x:c>
      <x:c r="C1261" s="32" t="str">
        <x:v>루이지 피란델로(Luigi Pirandello)</x:v>
      </x:c>
      <x:c r="D1261" s="32" t="str">
        <x:v>희곡</x:v>
      </x:c>
      <x:c r="E1261" s="32" t="n">
        <x:v>1922</x:v>
      </x:c>
      <x:c r="F1261" s="32" t="n">
        <x:v>0</x:v>
      </x:c>
      <x:c r="G1261" s="32" t="n">
        <x:v>0</x:v>
      </x:c>
      <x:c r="H1261" s="32"/>
      <x:c r="I1261" s="32" t="n">
        <x:f>IF(E1261="","",MAX(0,'Scoring Method'!$B$11-E1261-IF(E1261&lt;0,1,0)))</x:f>
        <x:v>104</x:v>
      </x:c>
      <x:c r="J1261" s="32" t="n">
        <x:v>0</x:v>
      </x:c>
      <x:c r="K1261" s="32" t="n">
        <x:v>1</x:v>
      </x:c>
      <x:c r="L1261" s="32" t="n">
        <x:v>1</x:v>
      </x:c>
      <x:c r="M1261" s="32" t="n">
        <x:v>0</x:v>
      </x:c>
      <x:c r="N1261" s="32" t="n">
        <x:v>0</x:v>
      </x:c>
      <x:c r="O1261" s="32" t="n">
        <x:v>0</x:v>
      </x:c>
      <x:c r="P1261" s="37" t="n">
        <x:f>ROUND('Scoring Method'!$B$2*F1261/10,1)</x:f>
        <x:v>0</x:v>
      </x:c>
      <x:c r="Q1261" s="37" t="n">
        <x:f>ROUND(MIN('Scoring Method'!$B$3,10*G1261),1)</x:f>
        <x:v>0</x:v>
      </x:c>
      <x:c r="R1261" s="37" t="n">
        <x:f>IF(H1261="",0,ROUND('Scoring Method'!$B$4*(101-H1261)/100,1))</x:f>
        <x:v>0</x:v>
      </x:c>
      <x:c r="S1261" s="37" t="n">
        <x:f>ROUND(IF(I1261="",0,7.5*MIN(1,LN(1+I1261)/LN(1+'Scoring Method'!$B$10)))+7.5*LN(1+J1261)/LN(1+'Scoring Method'!$B$9),1)</x:f>
        <x:v>5.6</x:v>
      </x:c>
      <x:c r="T1261" s="37" t="n">
        <x:f>SUM(K1261:O1261)</x:f>
        <x:v>2</x:v>
      </x:c>
      <x:c r="U1261" s="37" t="n">
        <x:f>ROUND(SUM(P1261:T1261),1)</x:f>
        <x:v>7.6</x:v>
      </x:c>
      <x:c r="V1261" s="32"/>
      <x:c r="W1261" s="32" t="str">
        <x:v>연도 등록</x:v>
      </x:c>
    </x:row>
    <x:row r="1262" ht="24" customHeight="1">
      <x:c r="A1262" s="32" t="n">
        <x:v>1258</x:v>
      </x:c>
      <x:c r="B1262" s="32" t="str">
        <x:v>나는 고(故) 마티아 파스칼이오(The Late Mattia Pascal)</x:v>
      </x:c>
      <x:c r="C1262" s="32" t="str">
        <x:v>루이지 피란델로(Luigi Pirandello)</x:v>
      </x:c>
      <x:c r="D1262" s="32" t="str">
        <x:v>소설·단편소설</x:v>
      </x:c>
      <x:c r="E1262" s="32" t="n">
        <x:v>1904</x:v>
      </x:c>
      <x:c r="F1262" s="32" t="n">
        <x:v>0</x:v>
      </x:c>
      <x:c r="G1262" s="32" t="n">
        <x:v>0</x:v>
      </x:c>
      <x:c r="H1262" s="32"/>
      <x:c r="I1262" s="32" t="n">
        <x:f>IF(E1262="","",MAX(0,'Scoring Method'!$B$11-E1262-IF(E1262&lt;0,1,0)))</x:f>
        <x:v>122</x:v>
      </x:c>
      <x:c r="J1262" s="32" t="n">
        <x:v>0</x:v>
      </x:c>
      <x:c r="K1262" s="32" t="n">
        <x:v>1</x:v>
      </x:c>
      <x:c r="L1262" s="32" t="n">
        <x:v>1</x:v>
      </x:c>
      <x:c r="M1262" s="32" t="n">
        <x:v>0</x:v>
      </x:c>
      <x:c r="N1262" s="32" t="n">
        <x:v>0</x:v>
      </x:c>
      <x:c r="O1262" s="32" t="n">
        <x:v>0</x:v>
      </x:c>
      <x:c r="P1262" s="37" t="n">
        <x:f>ROUND('Scoring Method'!$B$2*F1262/10,1)</x:f>
        <x:v>0</x:v>
      </x:c>
      <x:c r="Q1262" s="37" t="n">
        <x:f>ROUND(MIN('Scoring Method'!$B$3,10*G1262),1)</x:f>
        <x:v>0</x:v>
      </x:c>
      <x:c r="R1262" s="37" t="n">
        <x:f>IF(H1262="",0,ROUND('Scoring Method'!$B$4*(101-H1262)/100,1))</x:f>
        <x:v>0</x:v>
      </x:c>
      <x:c r="S1262" s="37" t="n">
        <x:f>ROUND(IF(I1262="",0,7.5*MIN(1,LN(1+I1262)/LN(1+'Scoring Method'!$B$10)))+7.5*LN(1+J1262)/LN(1+'Scoring Method'!$B$9),1)</x:f>
        <x:v>5.8</x:v>
      </x:c>
      <x:c r="T1262" s="37" t="n">
        <x:f>SUM(K1262:O1262)</x:f>
        <x:v>2</x:v>
      </x:c>
      <x:c r="U1262" s="37" t="n">
        <x:f>ROUND(SUM(P1262:T1262),1)</x:f>
        <x:v>7.8</x:v>
      </x:c>
      <x:c r="V1262" s="32"/>
      <x:c r="W1262" s="32" t="str">
        <x:v>연도 등록</x:v>
      </x:c>
    </x:row>
    <x:row r="1263" ht="24" customHeight="1">
      <x:c r="A1263" s="32" t="n">
        <x:v>1259</x:v>
      </x:c>
      <x:c r="B1263" s="32" t="str">
        <x:v>One, No One and One Hundred Thousand</x:v>
      </x:c>
      <x:c r="C1263" s="32" t="str">
        <x:v>루이지 피란델로(Luigi Pirandello)</x:v>
      </x:c>
      <x:c r="D1263" s="32" t="str">
        <x:v>소설·단편소설</x:v>
      </x:c>
      <x:c r="E1263" s="32" t="n">
        <x:v>1926</x:v>
      </x:c>
      <x:c r="F1263" s="32" t="n">
        <x:v>0</x:v>
      </x:c>
      <x:c r="G1263" s="32" t="n">
        <x:v>0</x:v>
      </x:c>
      <x:c r="H1263" s="32"/>
      <x:c r="I1263" s="32" t="n">
        <x:f>IF(E1263="","",MAX(0,'Scoring Method'!$B$11-E1263-IF(E1263&lt;0,1,0)))</x:f>
        <x:v>100</x:v>
      </x:c>
      <x:c r="J1263" s="32" t="n">
        <x:v>0</x:v>
      </x:c>
      <x:c r="K1263" s="32" t="n">
        <x:v>1</x:v>
      </x:c>
      <x:c r="L1263" s="32" t="n">
        <x:v>1</x:v>
      </x:c>
      <x:c r="M1263" s="32" t="n">
        <x:v>0</x:v>
      </x:c>
      <x:c r="N1263" s="32" t="n">
        <x:v>0</x:v>
      </x:c>
      <x:c r="O1263" s="32" t="n">
        <x:v>0</x:v>
      </x:c>
      <x:c r="P1263" s="37" t="n">
        <x:f>ROUND('Scoring Method'!$B$2*F1263/10,1)</x:f>
        <x:v>0</x:v>
      </x:c>
      <x:c r="Q1263" s="37" t="n">
        <x:f>ROUND(MIN('Scoring Method'!$B$3,10*G1263),1)</x:f>
        <x:v>0</x:v>
      </x:c>
      <x:c r="R1263" s="37" t="n">
        <x:f>IF(H1263="",0,ROUND('Scoring Method'!$B$4*(101-H1263)/100,1))</x:f>
        <x:v>0</x:v>
      </x:c>
      <x:c r="S1263" s="37" t="n">
        <x:f>ROUND(IF(I1263="",0,7.5*MIN(1,LN(1+I1263)/LN(1+'Scoring Method'!$B$10)))+7.5*LN(1+J1263)/LN(1+'Scoring Method'!$B$9),1)</x:f>
        <x:v>5.6</x:v>
      </x:c>
      <x:c r="T1263" s="37" t="n">
        <x:f>SUM(K1263:O1263)</x:f>
        <x:v>2</x:v>
      </x:c>
      <x:c r="U1263" s="37" t="n">
        <x:f>ROUND(SUM(P1263:T1263),1)</x:f>
        <x:v>7.6</x:v>
      </x:c>
      <x:c r="V1263" s="32"/>
      <x:c r="W1263" s="32" t="str">
        <x:v>연도 등록</x:v>
      </x:c>
    </x:row>
    <x:row r="1264" ht="24" customHeight="1">
      <x:c r="A1264" s="32" t="n">
        <x:v>1260</x:v>
      </x:c>
      <x:c r="B1264" s="32" t="str">
        <x:v>Right You Are (if You Think So)</x:v>
      </x:c>
      <x:c r="C1264" s="32" t="str">
        <x:v>루이지 피란델로(Luigi Pirandello)</x:v>
      </x:c>
      <x:c r="D1264" s="32" t="str">
        <x:v>희곡</x:v>
      </x:c>
      <x:c r="E1264" s="32" t="n">
        <x:v>1917</x:v>
      </x:c>
      <x:c r="F1264" s="32" t="n">
        <x:v>0</x:v>
      </x:c>
      <x:c r="G1264" s="32" t="n">
        <x:v>0</x:v>
      </x:c>
      <x:c r="H1264" s="32"/>
      <x:c r="I1264" s="32" t="n">
        <x:f>IF(E1264="","",MAX(0,'Scoring Method'!$B$11-E1264-IF(E1264&lt;0,1,0)))</x:f>
        <x:v>109</x:v>
      </x:c>
      <x:c r="J1264" s="32" t="n">
        <x:v>0</x:v>
      </x:c>
      <x:c r="K1264" s="32" t="n">
        <x:v>1</x:v>
      </x:c>
      <x:c r="L1264" s="32" t="n">
        <x:v>1</x:v>
      </x:c>
      <x:c r="M1264" s="32" t="n">
        <x:v>0</x:v>
      </x:c>
      <x:c r="N1264" s="32" t="n">
        <x:v>0</x:v>
      </x:c>
      <x:c r="O1264" s="32" t="n">
        <x:v>0</x:v>
      </x:c>
      <x:c r="P1264" s="37" t="n">
        <x:f>ROUND('Scoring Method'!$B$2*F1264/10,1)</x:f>
        <x:v>0</x:v>
      </x:c>
      <x:c r="Q1264" s="37" t="n">
        <x:f>ROUND(MIN('Scoring Method'!$B$3,10*G1264),1)</x:f>
        <x:v>0</x:v>
      </x:c>
      <x:c r="R1264" s="37" t="n">
        <x:f>IF(H1264="",0,ROUND('Scoring Method'!$B$4*(101-H1264)/100,1))</x:f>
        <x:v>0</x:v>
      </x:c>
      <x:c r="S1264" s="37" t="n">
        <x:f>ROUND(IF(I1264="",0,7.5*MIN(1,LN(1+I1264)/LN(1+'Scoring Method'!$B$10)))+7.5*LN(1+J1264)/LN(1+'Scoring Method'!$B$9),1)</x:f>
        <x:v>5.7</x:v>
      </x:c>
      <x:c r="T1264" s="37" t="n">
        <x:f>SUM(K1264:O1264)</x:f>
        <x:v>2</x:v>
      </x:c>
      <x:c r="U1264" s="37" t="n">
        <x:f>ROUND(SUM(P1264:T1264),1)</x:f>
        <x:v>7.7</x:v>
      </x:c>
      <x:c r="V1264" s="32"/>
      <x:c r="W1264" s="32" t="str">
        <x:v>연도 등록</x:v>
      </x:c>
    </x:row>
    <x:row r="1265" ht="24" customHeight="1">
      <x:c r="A1265" s="32" t="n">
        <x:v>1261</x:v>
      </x:c>
      <x:c r="B1265" s="32" t="str">
        <x:v>The Rules of the Game</x:v>
      </x:c>
      <x:c r="C1265" s="32" t="str">
        <x:v>루이지 피란델로(Luigi Pirandello)</x:v>
      </x:c>
      <x:c r="D1265" s="32" t="str">
        <x:v>희곡</x:v>
      </x:c>
      <x:c r="E1265" s="32" t="n">
        <x:v>1918</x:v>
      </x:c>
      <x:c r="F1265" s="32" t="n">
        <x:v>0</x:v>
      </x:c>
      <x:c r="G1265" s="32" t="n">
        <x:v>0</x:v>
      </x:c>
      <x:c r="H1265" s="32"/>
      <x:c r="I1265" s="32" t="n">
        <x:f>IF(E1265="","",MAX(0,'Scoring Method'!$B$11-E1265-IF(E1265&lt;0,1,0)))</x:f>
        <x:v>108</x:v>
      </x:c>
      <x:c r="J1265" s="32" t="n">
        <x:v>0</x:v>
      </x:c>
      <x:c r="K1265" s="32" t="n">
        <x:v>1</x:v>
      </x:c>
      <x:c r="L1265" s="32" t="n">
        <x:v>1</x:v>
      </x:c>
      <x:c r="M1265" s="32" t="n">
        <x:v>0</x:v>
      </x:c>
      <x:c r="N1265" s="32" t="n">
        <x:v>0</x:v>
      </x:c>
      <x:c r="O1265" s="32" t="n">
        <x:v>0</x:v>
      </x:c>
      <x:c r="P1265" s="37" t="n">
        <x:f>ROUND('Scoring Method'!$B$2*F1265/10,1)</x:f>
        <x:v>0</x:v>
      </x:c>
      <x:c r="Q1265" s="37" t="n">
        <x:f>ROUND(MIN('Scoring Method'!$B$3,10*G1265),1)</x:f>
        <x:v>0</x:v>
      </x:c>
      <x:c r="R1265" s="37" t="n">
        <x:f>IF(H1265="",0,ROUND('Scoring Method'!$B$4*(101-H1265)/100,1))</x:f>
        <x:v>0</x:v>
      </x:c>
      <x:c r="S1265" s="37" t="n">
        <x:f>ROUND(IF(I1265="",0,7.5*MIN(1,LN(1+I1265)/LN(1+'Scoring Method'!$B$10)))+7.5*LN(1+J1265)/LN(1+'Scoring Method'!$B$9),1)</x:f>
        <x:v>5.7</x:v>
      </x:c>
      <x:c r="T1265" s="37" t="n">
        <x:f>SUM(K1265:O1265)</x:f>
        <x:v>2</x:v>
      </x:c>
      <x:c r="U1265" s="37" t="n">
        <x:f>ROUND(SUM(P1265:T1265),1)</x:f>
        <x:v>7.7</x:v>
      </x:c>
      <x:c r="V1265" s="32"/>
      <x:c r="W1265" s="32" t="str">
        <x:v>연도 등록</x:v>
      </x:c>
    </x:row>
    <x:row r="1266" ht="24" customHeight="1">
      <x:c r="A1266" s="32" t="n">
        <x:v>1262</x:v>
      </x:c>
      <x:c r="B1266" s="32" t="str">
        <x:v>Long Day's Journey into Night</x:v>
      </x:c>
      <x:c r="C1266" s="32" t="str">
        <x:v>유진 오닐(Eugene O'Neill)</x:v>
      </x:c>
      <x:c r="D1266" s="32" t="str">
        <x:v>희곡</x:v>
      </x:c>
      <x:c r="E1266" s="32" t="n">
        <x:v>1956</x:v>
      </x:c>
      <x:c r="F1266" s="32" t="n">
        <x:v>0</x:v>
      </x:c>
      <x:c r="G1266" s="32" t="n">
        <x:v>0</x:v>
      </x:c>
      <x:c r="H1266" s="32"/>
      <x:c r="I1266" s="32" t="n">
        <x:f>IF(E1266="","",MAX(0,'Scoring Method'!$B$11-E1266-IF(E1266&lt;0,1,0)))</x:f>
        <x:v>70</x:v>
      </x:c>
      <x:c r="J1266" s="32" t="n">
        <x:v>0</x:v>
      </x:c>
      <x:c r="K1266" s="32" t="n">
        <x:v>1</x:v>
      </x:c>
      <x:c r="L1266" s="32" t="n">
        <x:v>1</x:v>
      </x:c>
      <x:c r="M1266" s="32" t="n">
        <x:v>0</x:v>
      </x:c>
      <x:c r="N1266" s="32" t="n">
        <x:v>0</x:v>
      </x:c>
      <x:c r="O1266" s="32" t="n">
        <x:v>0</x:v>
      </x:c>
      <x:c r="P1266" s="37" t="n">
        <x:f>ROUND('Scoring Method'!$B$2*F1266/10,1)</x:f>
        <x:v>0</x:v>
      </x:c>
      <x:c r="Q1266" s="37" t="n">
        <x:f>ROUND(MIN('Scoring Method'!$B$3,10*G1266),1)</x:f>
        <x:v>0</x:v>
      </x:c>
      <x:c r="R1266" s="37" t="n">
        <x:f>IF(H1266="",0,ROUND('Scoring Method'!$B$4*(101-H1266)/100,1))</x:f>
        <x:v>0</x:v>
      </x:c>
      <x:c r="S1266" s="37" t="n">
        <x:f>ROUND(IF(I1266="",0,7.5*MIN(1,LN(1+I1266)/LN(1+'Scoring Method'!$B$10)))+7.5*LN(1+J1266)/LN(1+'Scoring Method'!$B$9),1)</x:f>
        <x:v>5.1</x:v>
      </x:c>
      <x:c r="T1266" s="37" t="n">
        <x:f>SUM(K1266:O1266)</x:f>
        <x:v>2</x:v>
      </x:c>
      <x:c r="U1266" s="37" t="n">
        <x:f>ROUND(SUM(P1266:T1266),1)</x:f>
        <x:v>7.1</x:v>
      </x:c>
      <x:c r="V1266" s="32"/>
      <x:c r="W1266" s="32" t="str">
        <x:v>연도 등록</x:v>
      </x:c>
    </x:row>
    <x:row r="1267" ht="24" customHeight="1">
      <x:c r="A1267" s="32" t="n">
        <x:v>1263</x:v>
      </x:c>
      <x:c r="B1267" s="32" t="str">
        <x:v>Mourning Becomes Electra</x:v>
      </x:c>
      <x:c r="C1267" s="32" t="str">
        <x:v>유진 오닐(Eugene O'Neill)</x:v>
      </x:c>
      <x:c r="D1267" s="32" t="str">
        <x:v>희곡</x:v>
      </x:c>
      <x:c r="E1267" s="32" t="n">
        <x:v>1931</x:v>
      </x:c>
      <x:c r="F1267" s="32" t="n">
        <x:v>0</x:v>
      </x:c>
      <x:c r="G1267" s="32" t="n">
        <x:v>0</x:v>
      </x:c>
      <x:c r="H1267" s="32"/>
      <x:c r="I1267" s="32" t="n">
        <x:f>IF(E1267="","",MAX(0,'Scoring Method'!$B$11-E1267-IF(E1267&lt;0,1,0)))</x:f>
        <x:v>95</x:v>
      </x:c>
      <x:c r="J1267" s="32" t="n">
        <x:v>0</x:v>
      </x:c>
      <x:c r="K1267" s="32" t="n">
        <x:v>1</x:v>
      </x:c>
      <x:c r="L1267" s="32" t="n">
        <x:v>1</x:v>
      </x:c>
      <x:c r="M1267" s="32" t="n">
        <x:v>0</x:v>
      </x:c>
      <x:c r="N1267" s="32" t="n">
        <x:v>0</x:v>
      </x:c>
      <x:c r="O1267" s="32" t="n">
        <x:v>0</x:v>
      </x:c>
      <x:c r="P1267" s="37" t="n">
        <x:f>ROUND('Scoring Method'!$B$2*F1267/10,1)</x:f>
        <x:v>0</x:v>
      </x:c>
      <x:c r="Q1267" s="37" t="n">
        <x:f>ROUND(MIN('Scoring Method'!$B$3,10*G1267),1)</x:f>
        <x:v>0</x:v>
      </x:c>
      <x:c r="R1267" s="37" t="n">
        <x:f>IF(H1267="",0,ROUND('Scoring Method'!$B$4*(101-H1267)/100,1))</x:f>
        <x:v>0</x:v>
      </x:c>
      <x:c r="S1267" s="37" t="n">
        <x:f>ROUND(IF(I1267="",0,7.5*MIN(1,LN(1+I1267)/LN(1+'Scoring Method'!$B$10)))+7.5*LN(1+J1267)/LN(1+'Scoring Method'!$B$9),1)</x:f>
        <x:v>5.5</x:v>
      </x:c>
      <x:c r="T1267" s="37" t="n">
        <x:f>SUM(K1267:O1267)</x:f>
        <x:v>2</x:v>
      </x:c>
      <x:c r="U1267" s="37" t="n">
        <x:f>ROUND(SUM(P1267:T1267),1)</x:f>
        <x:v>7.5</x:v>
      </x:c>
      <x:c r="V1267" s="32"/>
      <x:c r="W1267" s="32" t="str">
        <x:v>연도 등록</x:v>
      </x:c>
    </x:row>
    <x:row r="1268" ht="24" customHeight="1">
      <x:c r="A1268" s="32" t="n">
        <x:v>1264</x:v>
      </x:c>
      <x:c r="B1268" s="32" t="str">
        <x:v>The Hairy Ape</x:v>
      </x:c>
      <x:c r="C1268" s="32" t="str">
        <x:v>유진 오닐(Eugene O'Neill)</x:v>
      </x:c>
      <x:c r="D1268" s="32" t="str">
        <x:v>희곡</x:v>
      </x:c>
      <x:c r="E1268" s="32" t="n">
        <x:v>1922</x:v>
      </x:c>
      <x:c r="F1268" s="32" t="n">
        <x:v>0</x:v>
      </x:c>
      <x:c r="G1268" s="32" t="n">
        <x:v>0</x:v>
      </x:c>
      <x:c r="H1268" s="32"/>
      <x:c r="I1268" s="32" t="n">
        <x:f>IF(E1268="","",MAX(0,'Scoring Method'!$B$11-E1268-IF(E1268&lt;0,1,0)))</x:f>
        <x:v>104</x:v>
      </x:c>
      <x:c r="J1268" s="32" t="n">
        <x:v>0</x:v>
      </x:c>
      <x:c r="K1268" s="32" t="n">
        <x:v>1</x:v>
      </x:c>
      <x:c r="L1268" s="32" t="n">
        <x:v>1</x:v>
      </x:c>
      <x:c r="M1268" s="32" t="n">
        <x:v>0</x:v>
      </x:c>
      <x:c r="N1268" s="32" t="n">
        <x:v>0</x:v>
      </x:c>
      <x:c r="O1268" s="32" t="n">
        <x:v>0</x:v>
      </x:c>
      <x:c r="P1268" s="37" t="n">
        <x:f>ROUND('Scoring Method'!$B$2*F1268/10,1)</x:f>
        <x:v>0</x:v>
      </x:c>
      <x:c r="Q1268" s="37" t="n">
        <x:f>ROUND(MIN('Scoring Method'!$B$3,10*G1268),1)</x:f>
        <x:v>0</x:v>
      </x:c>
      <x:c r="R1268" s="37" t="n">
        <x:f>IF(H1268="",0,ROUND('Scoring Method'!$B$4*(101-H1268)/100,1))</x:f>
        <x:v>0</x:v>
      </x:c>
      <x:c r="S1268" s="37" t="n">
        <x:f>ROUND(IF(I1268="",0,7.5*MIN(1,LN(1+I1268)/LN(1+'Scoring Method'!$B$10)))+7.5*LN(1+J1268)/LN(1+'Scoring Method'!$B$9),1)</x:f>
        <x:v>5.6</x:v>
      </x:c>
      <x:c r="T1268" s="37" t="n">
        <x:f>SUM(K1268:O1268)</x:f>
        <x:v>2</x:v>
      </x:c>
      <x:c r="U1268" s="37" t="n">
        <x:f>ROUND(SUM(P1268:T1268),1)</x:f>
        <x:v>7.6</x:v>
      </x:c>
      <x:c r="V1268" s="32"/>
      <x:c r="W1268" s="32" t="str">
        <x:v>연도 등록</x:v>
      </x:c>
    </x:row>
    <x:row r="1269" ht="24" customHeight="1">
      <x:c r="A1269" s="32" t="n">
        <x:v>1265</x:v>
      </x:c>
      <x:c r="B1269" s="32" t="str">
        <x:v>The Emperor Jones</x:v>
      </x:c>
      <x:c r="C1269" s="32" t="str">
        <x:v>유진 오닐(Eugene O'Neill)</x:v>
      </x:c>
      <x:c r="D1269" s="32" t="str">
        <x:v>희곡</x:v>
      </x:c>
      <x:c r="E1269" s="32" t="n">
        <x:v>1920</x:v>
      </x:c>
      <x:c r="F1269" s="32" t="n">
        <x:v>0</x:v>
      </x:c>
      <x:c r="G1269" s="32" t="n">
        <x:v>0</x:v>
      </x:c>
      <x:c r="H1269" s="32"/>
      <x:c r="I1269" s="32" t="n">
        <x:f>IF(E1269="","",MAX(0,'Scoring Method'!$B$11-E1269-IF(E1269&lt;0,1,0)))</x:f>
        <x:v>106</x:v>
      </x:c>
      <x:c r="J1269" s="32" t="n">
        <x:v>0</x:v>
      </x:c>
      <x:c r="K1269" s="32" t="n">
        <x:v>1</x:v>
      </x:c>
      <x:c r="L1269" s="32" t="n">
        <x:v>1</x:v>
      </x:c>
      <x:c r="M1269" s="32" t="n">
        <x:v>0</x:v>
      </x:c>
      <x:c r="N1269" s="32" t="n">
        <x:v>0</x:v>
      </x:c>
      <x:c r="O1269" s="32" t="n">
        <x:v>0</x:v>
      </x:c>
      <x:c r="P1269" s="37" t="n">
        <x:f>ROUND('Scoring Method'!$B$2*F1269/10,1)</x:f>
        <x:v>0</x:v>
      </x:c>
      <x:c r="Q1269" s="37" t="n">
        <x:f>ROUND(MIN('Scoring Method'!$B$3,10*G1269),1)</x:f>
        <x:v>0</x:v>
      </x:c>
      <x:c r="R1269" s="37" t="n">
        <x:f>IF(H1269="",0,ROUND('Scoring Method'!$B$4*(101-H1269)/100,1))</x:f>
        <x:v>0</x:v>
      </x:c>
      <x:c r="S1269" s="37" t="n">
        <x:f>ROUND(IF(I1269="",0,7.5*MIN(1,LN(1+I1269)/LN(1+'Scoring Method'!$B$10)))+7.5*LN(1+J1269)/LN(1+'Scoring Method'!$B$9),1)</x:f>
        <x:v>5.6</x:v>
      </x:c>
      <x:c r="T1269" s="37" t="n">
        <x:f>SUM(K1269:O1269)</x:f>
        <x:v>2</x:v>
      </x:c>
      <x:c r="U1269" s="37" t="n">
        <x:f>ROUND(SUM(P1269:T1269),1)</x:f>
        <x:v>7.6</x:v>
      </x:c>
      <x:c r="V1269" s="32"/>
      <x:c r="W1269" s="32" t="str">
        <x:v>연도 등록</x:v>
      </x:c>
    </x:row>
    <x:row r="1270" ht="24" customHeight="1">
      <x:c r="A1270" s="32" t="n">
        <x:v>1266</x:v>
      </x:c>
      <x:c r="B1270" s="32" t="str">
        <x:v>Desire Under the Elms</x:v>
      </x:c>
      <x:c r="C1270" s="32" t="str">
        <x:v>유진 오닐(Eugene O'Neill)</x:v>
      </x:c>
      <x:c r="D1270" s="32" t="str">
        <x:v>희곡</x:v>
      </x:c>
      <x:c r="E1270" s="32" t="n">
        <x:v>1924</x:v>
      </x:c>
      <x:c r="F1270" s="32" t="n">
        <x:v>0</x:v>
      </x:c>
      <x:c r="G1270" s="32" t="n">
        <x:v>0</x:v>
      </x:c>
      <x:c r="H1270" s="32"/>
      <x:c r="I1270" s="32" t="n">
        <x:f>IF(E1270="","",MAX(0,'Scoring Method'!$B$11-E1270-IF(E1270&lt;0,1,0)))</x:f>
        <x:v>102</x:v>
      </x:c>
      <x:c r="J1270" s="32" t="n">
        <x:v>0</x:v>
      </x:c>
      <x:c r="K1270" s="32" t="n">
        <x:v>1</x:v>
      </x:c>
      <x:c r="L1270" s="32" t="n">
        <x:v>1</x:v>
      </x:c>
      <x:c r="M1270" s="32" t="n">
        <x:v>0</x:v>
      </x:c>
      <x:c r="N1270" s="32" t="n">
        <x:v>0</x:v>
      </x:c>
      <x:c r="O1270" s="32" t="n">
        <x:v>0</x:v>
      </x:c>
      <x:c r="P1270" s="37" t="n">
        <x:f>ROUND('Scoring Method'!$B$2*F1270/10,1)</x:f>
        <x:v>0</x:v>
      </x:c>
      <x:c r="Q1270" s="37" t="n">
        <x:f>ROUND(MIN('Scoring Method'!$B$3,10*G1270),1)</x:f>
        <x:v>0</x:v>
      </x:c>
      <x:c r="R1270" s="37" t="n">
        <x:f>IF(H1270="",0,ROUND('Scoring Method'!$B$4*(101-H1270)/100,1))</x:f>
        <x:v>0</x:v>
      </x:c>
      <x:c r="S1270" s="37" t="n">
        <x:f>ROUND(IF(I1270="",0,7.5*MIN(1,LN(1+I1270)/LN(1+'Scoring Method'!$B$10)))+7.5*LN(1+J1270)/LN(1+'Scoring Method'!$B$9),1)</x:f>
        <x:v>5.6</x:v>
      </x:c>
      <x:c r="T1270" s="37" t="n">
        <x:f>SUM(K1270:O1270)</x:f>
        <x:v>2</x:v>
      </x:c>
      <x:c r="U1270" s="37" t="n">
        <x:f>ROUND(SUM(P1270:T1270),1)</x:f>
        <x:v>7.6</x:v>
      </x:c>
      <x:c r="V1270" s="32"/>
      <x:c r="W1270" s="32" t="str">
        <x:v>연도 등록</x:v>
      </x:c>
    </x:row>
    <x:row r="1271" ht="24" customHeight="1">
      <x:c r="A1271" s="32" t="n">
        <x:v>1267</x:v>
      </x:c>
      <x:c r="B1271" s="32" t="str">
        <x:v>Strange Interlude</x:v>
      </x:c>
      <x:c r="C1271" s="32" t="str">
        <x:v>유진 오닐(Eugene O'Neill)</x:v>
      </x:c>
      <x:c r="D1271" s="32" t="str">
        <x:v>희곡</x:v>
      </x:c>
      <x:c r="E1271" s="32" t="n">
        <x:v>1928</x:v>
      </x:c>
      <x:c r="F1271" s="32" t="n">
        <x:v>0</x:v>
      </x:c>
      <x:c r="G1271" s="32" t="n">
        <x:v>0</x:v>
      </x:c>
      <x:c r="H1271" s="32"/>
      <x:c r="I1271" s="32" t="n">
        <x:f>IF(E1271="","",MAX(0,'Scoring Method'!$B$11-E1271-IF(E1271&lt;0,1,0)))</x:f>
        <x:v>98</x:v>
      </x:c>
      <x:c r="J1271" s="32" t="n">
        <x:v>0</x:v>
      </x:c>
      <x:c r="K1271" s="32" t="n">
        <x:v>1</x:v>
      </x:c>
      <x:c r="L1271" s="32" t="n">
        <x:v>1</x:v>
      </x:c>
      <x:c r="M1271" s="32" t="n">
        <x:v>0</x:v>
      </x:c>
      <x:c r="N1271" s="32" t="n">
        <x:v>0</x:v>
      </x:c>
      <x:c r="O1271" s="32" t="n">
        <x:v>0</x:v>
      </x:c>
      <x:c r="P1271" s="37" t="n">
        <x:f>ROUND('Scoring Method'!$B$2*F1271/10,1)</x:f>
        <x:v>0</x:v>
      </x:c>
      <x:c r="Q1271" s="37" t="n">
        <x:f>ROUND(MIN('Scoring Method'!$B$3,10*G1271),1)</x:f>
        <x:v>0</x:v>
      </x:c>
      <x:c r="R1271" s="37" t="n">
        <x:f>IF(H1271="",0,ROUND('Scoring Method'!$B$4*(101-H1271)/100,1))</x:f>
        <x:v>0</x:v>
      </x:c>
      <x:c r="S1271" s="37" t="n">
        <x:f>ROUND(IF(I1271="",0,7.5*MIN(1,LN(1+I1271)/LN(1+'Scoring Method'!$B$10)))+7.5*LN(1+J1271)/LN(1+'Scoring Method'!$B$9),1)</x:f>
        <x:v>5.5</x:v>
      </x:c>
      <x:c r="T1271" s="37" t="n">
        <x:f>SUM(K1271:O1271)</x:f>
        <x:v>2</x:v>
      </x:c>
      <x:c r="U1271" s="37" t="n">
        <x:f>ROUND(SUM(P1271:T1271),1)</x:f>
        <x:v>7.5</x:v>
      </x:c>
      <x:c r="V1271" s="32"/>
      <x:c r="W1271" s="32" t="str">
        <x:v>연도 등록</x:v>
      </x:c>
    </x:row>
    <x:row r="1272" ht="24" customHeight="1">
      <x:c r="A1272" s="32" t="n">
        <x:v>1268</x:v>
      </x:c>
      <x:c r="B1272" s="32" t="str">
        <x:v>The Thibaults</x:v>
      </x:c>
      <x:c r="C1272" s="32" t="str">
        <x:v>로제 마르탱 뒤 가르(Roger Martin du Gard)</x:v>
      </x:c>
      <x:c r="D1272" s="32" t="str">
        <x:v>소설·단편소설</x:v>
      </x:c>
      <x:c r="E1272" s="32" t="n">
        <x:v>1922</x:v>
      </x:c>
      <x:c r="F1272" s="32" t="n">
        <x:v>0</x:v>
      </x:c>
      <x:c r="G1272" s="32" t="n">
        <x:v>0</x:v>
      </x:c>
      <x:c r="H1272" s="32"/>
      <x:c r="I1272" s="32" t="n">
        <x:f>IF(E1272="","",MAX(0,'Scoring Method'!$B$11-E1272-IF(E1272&lt;0,1,0)))</x:f>
        <x:v>104</x:v>
      </x:c>
      <x:c r="J1272" s="32" t="n">
        <x:v>0</x:v>
      </x:c>
      <x:c r="K1272" s="32" t="n">
        <x:v>1</x:v>
      </x:c>
      <x:c r="L1272" s="32" t="n">
        <x:v>1</x:v>
      </x:c>
      <x:c r="M1272" s="32" t="n">
        <x:v>0</x:v>
      </x:c>
      <x:c r="N1272" s="32" t="n">
        <x:v>0</x:v>
      </x:c>
      <x:c r="O1272" s="32" t="n">
        <x:v>0</x:v>
      </x:c>
      <x:c r="P1272" s="37" t="n">
        <x:f>ROUND('Scoring Method'!$B$2*F1272/10,1)</x:f>
        <x:v>0</x:v>
      </x:c>
      <x:c r="Q1272" s="37" t="n">
        <x:f>ROUND(MIN('Scoring Method'!$B$3,10*G1272),1)</x:f>
        <x:v>0</x:v>
      </x:c>
      <x:c r="R1272" s="37" t="n">
        <x:f>IF(H1272="",0,ROUND('Scoring Method'!$B$4*(101-H1272)/100,1))</x:f>
        <x:v>0</x:v>
      </x:c>
      <x:c r="S1272" s="37" t="n">
        <x:f>ROUND(IF(I1272="",0,7.5*MIN(1,LN(1+I1272)/LN(1+'Scoring Method'!$B$10)))+7.5*LN(1+J1272)/LN(1+'Scoring Method'!$B$9),1)</x:f>
        <x:v>5.6</x:v>
      </x:c>
      <x:c r="T1272" s="37" t="n">
        <x:f>SUM(K1272:O1272)</x:f>
        <x:v>2</x:v>
      </x:c>
      <x:c r="U1272" s="37" t="n">
        <x:f>ROUND(SUM(P1272:T1272),1)</x:f>
        <x:v>7.6</x:v>
      </x:c>
      <x:c r="V1272" s="32"/>
      <x:c r="W1272" s="32" t="str">
        <x:v>연도 등록</x:v>
      </x:c>
    </x:row>
    <x:row r="1273" ht="24" customHeight="1">
      <x:c r="A1273" s="32" t="n">
        <x:v>1269</x:v>
      </x:c>
      <x:c r="B1273" s="32" t="str">
        <x:v>Jean Barois</x:v>
      </x:c>
      <x:c r="C1273" s="32" t="str">
        <x:v>로제 마르탱 뒤 가르(Roger Martin du Gard)</x:v>
      </x:c>
      <x:c r="D1273" s="32" t="str">
        <x:v>소설·단편소설</x:v>
      </x:c>
      <x:c r="E1273" s="32" t="n">
        <x:v>1913</x:v>
      </x:c>
      <x:c r="F1273" s="32" t="n">
        <x:v>0</x:v>
      </x:c>
      <x:c r="G1273" s="32" t="n">
        <x:v>0</x:v>
      </x:c>
      <x:c r="H1273" s="32"/>
      <x:c r="I1273" s="32" t="n">
        <x:f>IF(E1273="","",MAX(0,'Scoring Method'!$B$11-E1273-IF(E1273&lt;0,1,0)))</x:f>
        <x:v>113</x:v>
      </x:c>
      <x:c r="J1273" s="32" t="n">
        <x:v>0</x:v>
      </x:c>
      <x:c r="K1273" s="32" t="n">
        <x:v>1</x:v>
      </x:c>
      <x:c r="L1273" s="32" t="n">
        <x:v>1</x:v>
      </x:c>
      <x:c r="M1273" s="32" t="n">
        <x:v>0</x:v>
      </x:c>
      <x:c r="N1273" s="32" t="n">
        <x:v>0</x:v>
      </x:c>
      <x:c r="O1273" s="32" t="n">
        <x:v>0</x:v>
      </x:c>
      <x:c r="P1273" s="37" t="n">
        <x:f>ROUND('Scoring Method'!$B$2*F1273/10,1)</x:f>
        <x:v>0</x:v>
      </x:c>
      <x:c r="Q1273" s="37" t="n">
        <x:f>ROUND(MIN('Scoring Method'!$B$3,10*G1273),1)</x:f>
        <x:v>0</x:v>
      </x:c>
      <x:c r="R1273" s="37" t="n">
        <x:f>IF(H1273="",0,ROUND('Scoring Method'!$B$4*(101-H1273)/100,1))</x:f>
        <x:v>0</x:v>
      </x:c>
      <x:c r="S1273" s="37" t="n">
        <x:f>ROUND(IF(I1273="",0,7.5*MIN(1,LN(1+I1273)/LN(1+'Scoring Method'!$B$10)))+7.5*LN(1+J1273)/LN(1+'Scoring Method'!$B$9),1)</x:f>
        <x:v>5.7</x:v>
      </x:c>
      <x:c r="T1273" s="37" t="n">
        <x:f>SUM(K1273:O1273)</x:f>
        <x:v>2</x:v>
      </x:c>
      <x:c r="U1273" s="37" t="n">
        <x:f>ROUND(SUM(P1273:T1273),1)</x:f>
        <x:v>7.7</x:v>
      </x:c>
      <x:c r="V1273" s="32"/>
      <x:c r="W1273" s="32" t="str">
        <x:v>연도 등록</x:v>
      </x:c>
    </x:row>
    <x:row r="1274" ht="24" customHeight="1">
      <x:c r="A1274" s="32" t="n">
        <x:v>1270</x:v>
      </x:c>
      <x:c r="B1274" s="32" t="str">
        <x:v>Confidence africaine</x:v>
      </x:c>
      <x:c r="C1274" s="32" t="str">
        <x:v>로제 마르탱 뒤 가르(Roger Martin du Gard)</x:v>
      </x:c>
      <x:c r="D1274" s="32" t="str">
        <x:v>소설·단편소설</x:v>
      </x:c>
      <x:c r="E1274" s="32" t="n">
        <x:v>1931</x:v>
      </x:c>
      <x:c r="F1274" s="32" t="n">
        <x:v>0</x:v>
      </x:c>
      <x:c r="G1274" s="32" t="n">
        <x:v>0</x:v>
      </x:c>
      <x:c r="H1274" s="32"/>
      <x:c r="I1274" s="32" t="n">
        <x:f>IF(E1274="","",MAX(0,'Scoring Method'!$B$11-E1274-IF(E1274&lt;0,1,0)))</x:f>
        <x:v>95</x:v>
      </x:c>
      <x:c r="J1274" s="32" t="n">
        <x:v>0</x:v>
      </x:c>
      <x:c r="K1274" s="32" t="n">
        <x:v>1</x:v>
      </x:c>
      <x:c r="L1274" s="32" t="n">
        <x:v>1</x:v>
      </x:c>
      <x:c r="M1274" s="32" t="n">
        <x:v>0</x:v>
      </x:c>
      <x:c r="N1274" s="32" t="n">
        <x:v>0</x:v>
      </x:c>
      <x:c r="O1274" s="32" t="n">
        <x:v>0</x:v>
      </x:c>
      <x:c r="P1274" s="37" t="n">
        <x:f>ROUND('Scoring Method'!$B$2*F1274/10,1)</x:f>
        <x:v>0</x:v>
      </x:c>
      <x:c r="Q1274" s="37" t="n">
        <x:f>ROUND(MIN('Scoring Method'!$B$3,10*G1274),1)</x:f>
        <x:v>0</x:v>
      </x:c>
      <x:c r="R1274" s="37" t="n">
        <x:f>IF(H1274="",0,ROUND('Scoring Method'!$B$4*(101-H1274)/100,1))</x:f>
        <x:v>0</x:v>
      </x:c>
      <x:c r="S1274" s="37" t="n">
        <x:f>ROUND(IF(I1274="",0,7.5*MIN(1,LN(1+I1274)/LN(1+'Scoring Method'!$B$10)))+7.5*LN(1+J1274)/LN(1+'Scoring Method'!$B$9),1)</x:f>
        <x:v>5.5</x:v>
      </x:c>
      <x:c r="T1274" s="37" t="n">
        <x:f>SUM(K1274:O1274)</x:f>
        <x:v>2</x:v>
      </x:c>
      <x:c r="U1274" s="37" t="n">
        <x:f>ROUND(SUM(P1274:T1274),1)</x:f>
        <x:v>7.5</x:v>
      </x:c>
      <x:c r="V1274" s="32"/>
      <x:c r="W1274" s="32" t="str">
        <x:v>연도 등록</x:v>
      </x:c>
    </x:row>
    <x:row r="1275" ht="24" customHeight="1">
      <x:c r="A1275" s="32" t="n">
        <x:v>1271</x:v>
      </x:c>
      <x:c r="B1275" s="32" t="str">
        <x:v>Vieille France</x:v>
      </x:c>
      <x:c r="C1275" s="32" t="str">
        <x:v>로제 마르탱 뒤 가르(Roger Martin du Gard)</x:v>
      </x:c>
      <x:c r="D1275" s="32" t="str">
        <x:v>소설·단편소설</x:v>
      </x:c>
      <x:c r="E1275" s="32" t="n">
        <x:v>1933</x:v>
      </x:c>
      <x:c r="F1275" s="32" t="n">
        <x:v>0</x:v>
      </x:c>
      <x:c r="G1275" s="32" t="n">
        <x:v>0</x:v>
      </x:c>
      <x:c r="H1275" s="32"/>
      <x:c r="I1275" s="32" t="n">
        <x:f>IF(E1275="","",MAX(0,'Scoring Method'!$B$11-E1275-IF(E1275&lt;0,1,0)))</x:f>
        <x:v>93</x:v>
      </x:c>
      <x:c r="J1275" s="32" t="n">
        <x:v>0</x:v>
      </x:c>
      <x:c r="K1275" s="32" t="n">
        <x:v>1</x:v>
      </x:c>
      <x:c r="L1275" s="32" t="n">
        <x:v>1</x:v>
      </x:c>
      <x:c r="M1275" s="32" t="n">
        <x:v>0</x:v>
      </x:c>
      <x:c r="N1275" s="32" t="n">
        <x:v>0</x:v>
      </x:c>
      <x:c r="O1275" s="32" t="n">
        <x:v>0</x:v>
      </x:c>
      <x:c r="P1275" s="37" t="n">
        <x:f>ROUND('Scoring Method'!$B$2*F1275/10,1)</x:f>
        <x:v>0</x:v>
      </x:c>
      <x:c r="Q1275" s="37" t="n">
        <x:f>ROUND(MIN('Scoring Method'!$B$3,10*G1275),1)</x:f>
        <x:v>0</x:v>
      </x:c>
      <x:c r="R1275" s="37" t="n">
        <x:f>IF(H1275="",0,ROUND('Scoring Method'!$B$4*(101-H1275)/100,1))</x:f>
        <x:v>0</x:v>
      </x:c>
      <x:c r="S1275" s="37" t="n">
        <x:f>ROUND(IF(I1275="",0,7.5*MIN(1,LN(1+I1275)/LN(1+'Scoring Method'!$B$10)))+7.5*LN(1+J1275)/LN(1+'Scoring Method'!$B$9),1)</x:f>
        <x:v>5.5</x:v>
      </x:c>
      <x:c r="T1275" s="37" t="n">
        <x:f>SUM(K1275:O1275)</x:f>
        <x:v>2</x:v>
      </x:c>
      <x:c r="U1275" s="37" t="n">
        <x:f>ROUND(SUM(P1275:T1275),1)</x:f>
        <x:v>7.5</x:v>
      </x:c>
      <x:c r="V1275" s="32"/>
      <x:c r="W1275" s="32" t="str">
        <x:v>연도 등록</x:v>
      </x:c>
    </x:row>
    <x:row r="1276" ht="24" customHeight="1">
      <x:c r="A1276" s="32" t="n">
        <x:v>1272</x:v>
      </x:c>
      <x:c r="B1276" s="32" t="str">
        <x:v>Maumort</x:v>
      </x:c>
      <x:c r="C1276" s="32" t="str">
        <x:v>로제 마르탱 뒤 가르(Roger Martin du Gard)</x:v>
      </x:c>
      <x:c r="D1276" s="32" t="str">
        <x:v>소설·단편소설</x:v>
      </x:c>
      <x:c r="E1276" s="32" t="n">
        <x:v>1983</x:v>
      </x:c>
      <x:c r="F1276" s="32" t="n">
        <x:v>0</x:v>
      </x:c>
      <x:c r="G1276" s="32" t="n">
        <x:v>0</x:v>
      </x:c>
      <x:c r="H1276" s="32"/>
      <x:c r="I1276" s="32" t="n">
        <x:f>IF(E1276="","",MAX(0,'Scoring Method'!$B$11-E1276-IF(E1276&lt;0,1,0)))</x:f>
        <x:v>43</x:v>
      </x:c>
      <x:c r="J1276" s="32" t="n">
        <x:v>0</x:v>
      </x:c>
      <x:c r="K1276" s="32" t="n">
        <x:v>1</x:v>
      </x:c>
      <x:c r="L1276" s="32" t="n">
        <x:v>1</x:v>
      </x:c>
      <x:c r="M1276" s="32" t="n">
        <x:v>0</x:v>
      </x:c>
      <x:c r="N1276" s="32" t="n">
        <x:v>0</x:v>
      </x:c>
      <x:c r="O1276" s="32" t="n">
        <x:v>0</x:v>
      </x:c>
      <x:c r="P1276" s="37" t="n">
        <x:f>ROUND('Scoring Method'!$B$2*F1276/10,1)</x:f>
        <x:v>0</x:v>
      </x:c>
      <x:c r="Q1276" s="37" t="n">
        <x:f>ROUND(MIN('Scoring Method'!$B$3,10*G1276),1)</x:f>
        <x:v>0</x:v>
      </x:c>
      <x:c r="R1276" s="37" t="n">
        <x:f>IF(H1276="",0,ROUND('Scoring Method'!$B$4*(101-H1276)/100,1))</x:f>
        <x:v>0</x:v>
      </x:c>
      <x:c r="S1276" s="37" t="n">
        <x:f>ROUND(IF(I1276="",0,7.5*MIN(1,LN(1+I1276)/LN(1+'Scoring Method'!$B$10)))+7.5*LN(1+J1276)/LN(1+'Scoring Method'!$B$9),1)</x:f>
        <x:v>4.6</x:v>
      </x:c>
      <x:c r="T1276" s="37" t="n">
        <x:f>SUM(K1276:O1276)</x:f>
        <x:v>2</x:v>
      </x:c>
      <x:c r="U1276" s="37" t="n">
        <x:f>ROUND(SUM(P1276:T1276),1)</x:f>
        <x:v>6.6</x:v>
      </x:c>
      <x:c r="V1276" s="32"/>
      <x:c r="W1276" s="32" t="str">
        <x:v>연도 등록</x:v>
      </x:c>
    </x:row>
    <x:row r="1277" ht="24" customHeight="1">
      <x:c r="A1277" s="32" t="n">
        <x:v>1273</x:v>
      </x:c>
      <x:c r="B1277" s="32" t="str">
        <x:v>The Good Earth</x:v>
      </x:c>
      <x:c r="C1277" s="32" t="str">
        <x:v>펄 벅(Pearl Sydenstricker Buck)</x:v>
      </x:c>
      <x:c r="D1277" s="32" t="str">
        <x:v>소설·단편소설</x:v>
      </x:c>
      <x:c r="E1277" s="32" t="n">
        <x:v>1931</x:v>
      </x:c>
      <x:c r="F1277" s="32" t="n">
        <x:v>0</x:v>
      </x:c>
      <x:c r="G1277" s="32" t="n">
        <x:v>0</x:v>
      </x:c>
      <x:c r="H1277" s="32"/>
      <x:c r="I1277" s="32" t="n">
        <x:f>IF(E1277="","",MAX(0,'Scoring Method'!$B$11-E1277-IF(E1277&lt;0,1,0)))</x:f>
        <x:v>95</x:v>
      </x:c>
      <x:c r="J1277" s="32" t="n">
        <x:v>0</x:v>
      </x:c>
      <x:c r="K1277" s="32" t="n">
        <x:v>1</x:v>
      </x:c>
      <x:c r="L1277" s="32" t="n">
        <x:v>1</x:v>
      </x:c>
      <x:c r="M1277" s="32" t="n">
        <x:v>0</x:v>
      </x:c>
      <x:c r="N1277" s="32" t="n">
        <x:v>0</x:v>
      </x:c>
      <x:c r="O1277" s="32" t="n">
        <x:v>0</x:v>
      </x:c>
      <x:c r="P1277" s="37" t="n">
        <x:f>ROUND('Scoring Method'!$B$2*F1277/10,1)</x:f>
        <x:v>0</x:v>
      </x:c>
      <x:c r="Q1277" s="37" t="n">
        <x:f>ROUND(MIN('Scoring Method'!$B$3,10*G1277),1)</x:f>
        <x:v>0</x:v>
      </x:c>
      <x:c r="R1277" s="37" t="n">
        <x:f>IF(H1277="",0,ROUND('Scoring Method'!$B$4*(101-H1277)/100,1))</x:f>
        <x:v>0</x:v>
      </x:c>
      <x:c r="S1277" s="37" t="n">
        <x:f>ROUND(IF(I1277="",0,7.5*MIN(1,LN(1+I1277)/LN(1+'Scoring Method'!$B$10)))+7.5*LN(1+J1277)/LN(1+'Scoring Method'!$B$9),1)</x:f>
        <x:v>5.5</x:v>
      </x:c>
      <x:c r="T1277" s="37" t="n">
        <x:f>SUM(K1277:O1277)</x:f>
        <x:v>2</x:v>
      </x:c>
      <x:c r="U1277" s="37" t="n">
        <x:f>ROUND(SUM(P1277:T1277),1)</x:f>
        <x:v>7.5</x:v>
      </x:c>
      <x:c r="V1277" s="32"/>
      <x:c r="W1277" s="32" t="str">
        <x:v>연도 등록</x:v>
      </x:c>
    </x:row>
    <x:row r="1278" ht="24" customHeight="1">
      <x:c r="A1278" s="32" t="n">
        <x:v>1274</x:v>
      </x:c>
      <x:c r="B1278" s="32" t="str">
        <x:v>Sons</x:v>
      </x:c>
      <x:c r="C1278" s="32" t="str">
        <x:v>펄 벅(Pearl Sydenstricker Buck)</x:v>
      </x:c>
      <x:c r="D1278" s="32" t="str">
        <x:v>소설·단편소설</x:v>
      </x:c>
      <x:c r="E1278" s="32" t="n">
        <x:v>1932</x:v>
      </x:c>
      <x:c r="F1278" s="32" t="n">
        <x:v>0</x:v>
      </x:c>
      <x:c r="G1278" s="32" t="n">
        <x:v>0</x:v>
      </x:c>
      <x:c r="H1278" s="32"/>
      <x:c r="I1278" s="32" t="n">
        <x:f>IF(E1278="","",MAX(0,'Scoring Method'!$B$11-E1278-IF(E1278&lt;0,1,0)))</x:f>
        <x:v>94</x:v>
      </x:c>
      <x:c r="J1278" s="32" t="n">
        <x:v>0</x:v>
      </x:c>
      <x:c r="K1278" s="32" t="n">
        <x:v>1</x:v>
      </x:c>
      <x:c r="L1278" s="32" t="n">
        <x:v>1</x:v>
      </x:c>
      <x:c r="M1278" s="32" t="n">
        <x:v>0</x:v>
      </x:c>
      <x:c r="N1278" s="32" t="n">
        <x:v>0</x:v>
      </x:c>
      <x:c r="O1278" s="32" t="n">
        <x:v>0</x:v>
      </x:c>
      <x:c r="P1278" s="37" t="n">
        <x:f>ROUND('Scoring Method'!$B$2*F1278/10,1)</x:f>
        <x:v>0</x:v>
      </x:c>
      <x:c r="Q1278" s="37" t="n">
        <x:f>ROUND(MIN('Scoring Method'!$B$3,10*G1278),1)</x:f>
        <x:v>0</x:v>
      </x:c>
      <x:c r="R1278" s="37" t="n">
        <x:f>IF(H1278="",0,ROUND('Scoring Method'!$B$4*(101-H1278)/100,1))</x:f>
        <x:v>0</x:v>
      </x:c>
      <x:c r="S1278" s="37" t="n">
        <x:f>ROUND(IF(I1278="",0,7.5*MIN(1,LN(1+I1278)/LN(1+'Scoring Method'!$B$10)))+7.5*LN(1+J1278)/LN(1+'Scoring Method'!$B$9),1)</x:f>
        <x:v>5.5</x:v>
      </x:c>
      <x:c r="T1278" s="37" t="n">
        <x:f>SUM(K1278:O1278)</x:f>
        <x:v>2</x:v>
      </x:c>
      <x:c r="U1278" s="37" t="n">
        <x:f>ROUND(SUM(P1278:T1278),1)</x:f>
        <x:v>7.5</x:v>
      </x:c>
      <x:c r="V1278" s="32"/>
      <x:c r="W1278" s="32" t="str">
        <x:v>연도 등록</x:v>
      </x:c>
    </x:row>
    <x:row r="1279" ht="24" customHeight="1">
      <x:c r="A1279" s="32" t="n">
        <x:v>1275</x:v>
      </x:c>
      <x:c r="B1279" s="32" t="str">
        <x:v>A House Divided</x:v>
      </x:c>
      <x:c r="C1279" s="32" t="str">
        <x:v>펄 벅(Pearl Sydenstricker Buck)</x:v>
      </x:c>
      <x:c r="D1279" s="32" t="str">
        <x:v>소설·단편소설</x:v>
      </x:c>
      <x:c r="E1279" s="32" t="n">
        <x:v>1935</x:v>
      </x:c>
      <x:c r="F1279" s="32" t="n">
        <x:v>0</x:v>
      </x:c>
      <x:c r="G1279" s="32" t="n">
        <x:v>0</x:v>
      </x:c>
      <x:c r="H1279" s="32"/>
      <x:c r="I1279" s="32" t="n">
        <x:f>IF(E1279="","",MAX(0,'Scoring Method'!$B$11-E1279-IF(E1279&lt;0,1,0)))</x:f>
        <x:v>91</x:v>
      </x:c>
      <x:c r="J1279" s="32" t="n">
        <x:v>0</x:v>
      </x:c>
      <x:c r="K1279" s="32" t="n">
        <x:v>1</x:v>
      </x:c>
      <x:c r="L1279" s="32" t="n">
        <x:v>1</x:v>
      </x:c>
      <x:c r="M1279" s="32" t="n">
        <x:v>0</x:v>
      </x:c>
      <x:c r="N1279" s="32" t="n">
        <x:v>0</x:v>
      </x:c>
      <x:c r="O1279" s="32" t="n">
        <x:v>0</x:v>
      </x:c>
      <x:c r="P1279" s="37" t="n">
        <x:f>ROUND('Scoring Method'!$B$2*F1279/10,1)</x:f>
        <x:v>0</x:v>
      </x:c>
      <x:c r="Q1279" s="37" t="n">
        <x:f>ROUND(MIN('Scoring Method'!$B$3,10*G1279),1)</x:f>
        <x:v>0</x:v>
      </x:c>
      <x:c r="R1279" s="37" t="n">
        <x:f>IF(H1279="",0,ROUND('Scoring Method'!$B$4*(101-H1279)/100,1))</x:f>
        <x:v>0</x:v>
      </x:c>
      <x:c r="S1279" s="37" t="n">
        <x:f>ROUND(IF(I1279="",0,7.5*MIN(1,LN(1+I1279)/LN(1+'Scoring Method'!$B$10)))+7.5*LN(1+J1279)/LN(1+'Scoring Method'!$B$9),1)</x:f>
        <x:v>5.5</x:v>
      </x:c>
      <x:c r="T1279" s="37" t="n">
        <x:f>SUM(K1279:O1279)</x:f>
        <x:v>2</x:v>
      </x:c>
      <x:c r="U1279" s="37" t="n">
        <x:f>ROUND(SUM(P1279:T1279),1)</x:f>
        <x:v>7.5</x:v>
      </x:c>
      <x:c r="V1279" s="32"/>
      <x:c r="W1279" s="32" t="str">
        <x:v>연도 등록</x:v>
      </x:c>
    </x:row>
    <x:row r="1280" ht="24" customHeight="1">
      <x:c r="A1280" s="32" t="n">
        <x:v>1276</x:v>
      </x:c>
      <x:c r="B1280" s="32" t="str">
        <x:v>East Wind: West Wind</x:v>
      </x:c>
      <x:c r="C1280" s="32" t="str">
        <x:v>펄 벅(Pearl Sydenstricker Buck)</x:v>
      </x:c>
      <x:c r="D1280" s="32" t="str">
        <x:v>소설·단편소설</x:v>
      </x:c>
      <x:c r="E1280" s="32" t="n">
        <x:v>1930</x:v>
      </x:c>
      <x:c r="F1280" s="32" t="n">
        <x:v>0</x:v>
      </x:c>
      <x:c r="G1280" s="32" t="n">
        <x:v>0</x:v>
      </x:c>
      <x:c r="H1280" s="32"/>
      <x:c r="I1280" s="32" t="n">
        <x:f>IF(E1280="","",MAX(0,'Scoring Method'!$B$11-E1280-IF(E1280&lt;0,1,0)))</x:f>
        <x:v>96</x:v>
      </x:c>
      <x:c r="J1280" s="32" t="n">
        <x:v>0</x:v>
      </x:c>
      <x:c r="K1280" s="32" t="n">
        <x:v>1</x:v>
      </x:c>
      <x:c r="L1280" s="32" t="n">
        <x:v>1</x:v>
      </x:c>
      <x:c r="M1280" s="32" t="n">
        <x:v>0</x:v>
      </x:c>
      <x:c r="N1280" s="32" t="n">
        <x:v>0</x:v>
      </x:c>
      <x:c r="O1280" s="32" t="n">
        <x:v>0</x:v>
      </x:c>
      <x:c r="P1280" s="37" t="n">
        <x:f>ROUND('Scoring Method'!$B$2*F1280/10,1)</x:f>
        <x:v>0</x:v>
      </x:c>
      <x:c r="Q1280" s="37" t="n">
        <x:f>ROUND(MIN('Scoring Method'!$B$3,10*G1280),1)</x:f>
        <x:v>0</x:v>
      </x:c>
      <x:c r="R1280" s="37" t="n">
        <x:f>IF(H1280="",0,ROUND('Scoring Method'!$B$4*(101-H1280)/100,1))</x:f>
        <x:v>0</x:v>
      </x:c>
      <x:c r="S1280" s="37" t="n">
        <x:f>ROUND(IF(I1280="",0,7.5*MIN(1,LN(1+I1280)/LN(1+'Scoring Method'!$B$10)))+7.5*LN(1+J1280)/LN(1+'Scoring Method'!$B$9),1)</x:f>
        <x:v>5.5</x:v>
      </x:c>
      <x:c r="T1280" s="37" t="n">
        <x:f>SUM(K1280:O1280)</x:f>
        <x:v>2</x:v>
      </x:c>
      <x:c r="U1280" s="37" t="n">
        <x:f>ROUND(SUM(P1280:T1280),1)</x:f>
        <x:v>7.5</x:v>
      </x:c>
      <x:c r="V1280" s="32"/>
      <x:c r="W1280" s="32" t="str">
        <x:v>연도 등록</x:v>
      </x:c>
    </x:row>
    <x:row r="1281" ht="24" customHeight="1">
      <x:c r="A1281" s="32" t="n">
        <x:v>1277</x:v>
      </x:c>
      <x:c r="B1281" s="32" t="str">
        <x:v>The Mother</x:v>
      </x:c>
      <x:c r="C1281" s="32" t="str">
        <x:v>펄 벅(Pearl Sydenstricker Buck)</x:v>
      </x:c>
      <x:c r="D1281" s="32" t="str">
        <x:v>소설·단편소설</x:v>
      </x:c>
      <x:c r="E1281" s="32" t="n">
        <x:v>1934</x:v>
      </x:c>
      <x:c r="F1281" s="32" t="n">
        <x:v>0</x:v>
      </x:c>
      <x:c r="G1281" s="32" t="n">
        <x:v>0</x:v>
      </x:c>
      <x:c r="H1281" s="32"/>
      <x:c r="I1281" s="32" t="n">
        <x:f>IF(E1281="","",MAX(0,'Scoring Method'!$B$11-E1281-IF(E1281&lt;0,1,0)))</x:f>
        <x:v>92</x:v>
      </x:c>
      <x:c r="J1281" s="32" t="n">
        <x:v>0</x:v>
      </x:c>
      <x:c r="K1281" s="32" t="n">
        <x:v>1</x:v>
      </x:c>
      <x:c r="L1281" s="32" t="n">
        <x:v>1</x:v>
      </x:c>
      <x:c r="M1281" s="32" t="n">
        <x:v>0</x:v>
      </x:c>
      <x:c r="N1281" s="32" t="n">
        <x:v>0</x:v>
      </x:c>
      <x:c r="O1281" s="32" t="n">
        <x:v>0</x:v>
      </x:c>
      <x:c r="P1281" s="37" t="n">
        <x:f>ROUND('Scoring Method'!$B$2*F1281/10,1)</x:f>
        <x:v>0</x:v>
      </x:c>
      <x:c r="Q1281" s="37" t="n">
        <x:f>ROUND(MIN('Scoring Method'!$B$3,10*G1281),1)</x:f>
        <x:v>0</x:v>
      </x:c>
      <x:c r="R1281" s="37" t="n">
        <x:f>IF(H1281="",0,ROUND('Scoring Method'!$B$4*(101-H1281)/100,1))</x:f>
        <x:v>0</x:v>
      </x:c>
      <x:c r="S1281" s="37" t="n">
        <x:f>ROUND(IF(I1281="",0,7.5*MIN(1,LN(1+I1281)/LN(1+'Scoring Method'!$B$10)))+7.5*LN(1+J1281)/LN(1+'Scoring Method'!$B$9),1)</x:f>
        <x:v>5.5</x:v>
      </x:c>
      <x:c r="T1281" s="37" t="n">
        <x:f>SUM(K1281:O1281)</x:f>
        <x:v>2</x:v>
      </x:c>
      <x:c r="U1281" s="37" t="n">
        <x:f>ROUND(SUM(P1281:T1281),1)</x:f>
        <x:v>7.5</x:v>
      </x:c>
      <x:c r="V1281" s="32"/>
      <x:c r="W1281" s="32" t="str">
        <x:v>연도 등록</x:v>
      </x:c>
    </x:row>
    <x:row r="1282" ht="24" customHeight="1">
      <x:c r="A1282" s="32" t="n">
        <x:v>1278</x:v>
      </x:c>
      <x:c r="B1282" s="32" t="str">
        <x:v>Dragon Seed</x:v>
      </x:c>
      <x:c r="C1282" s="32" t="str">
        <x:v>펄 벅(Pearl Sydenstricker Buck)</x:v>
      </x:c>
      <x:c r="D1282" s="32" t="str">
        <x:v>소설·단편소설</x:v>
      </x:c>
      <x:c r="E1282" s="32" t="n">
        <x:v>1942</x:v>
      </x:c>
      <x:c r="F1282" s="32" t="n">
        <x:v>0</x:v>
      </x:c>
      <x:c r="G1282" s="32" t="n">
        <x:v>0</x:v>
      </x:c>
      <x:c r="H1282" s="32"/>
      <x:c r="I1282" s="32" t="n">
        <x:f>IF(E1282="","",MAX(0,'Scoring Method'!$B$11-E1282-IF(E1282&lt;0,1,0)))</x:f>
        <x:v>84</x:v>
      </x:c>
      <x:c r="J1282" s="32" t="n">
        <x:v>0</x:v>
      </x:c>
      <x:c r="K1282" s="32" t="n">
        <x:v>1</x:v>
      </x:c>
      <x:c r="L1282" s="32" t="n">
        <x:v>1</x:v>
      </x:c>
      <x:c r="M1282" s="32" t="n">
        <x:v>0</x:v>
      </x:c>
      <x:c r="N1282" s="32" t="n">
        <x:v>0</x:v>
      </x:c>
      <x:c r="O1282" s="32" t="n">
        <x:v>0</x:v>
      </x:c>
      <x:c r="P1282" s="37" t="n">
        <x:f>ROUND('Scoring Method'!$B$2*F1282/10,1)</x:f>
        <x:v>0</x:v>
      </x:c>
      <x:c r="Q1282" s="37" t="n">
        <x:f>ROUND(MIN('Scoring Method'!$B$3,10*G1282),1)</x:f>
        <x:v>0</x:v>
      </x:c>
      <x:c r="R1282" s="37" t="n">
        <x:f>IF(H1282="",0,ROUND('Scoring Method'!$B$4*(101-H1282)/100,1))</x:f>
        <x:v>0</x:v>
      </x:c>
      <x:c r="S1282" s="37" t="n">
        <x:f>ROUND(IF(I1282="",0,7.5*MIN(1,LN(1+I1282)/LN(1+'Scoring Method'!$B$10)))+7.5*LN(1+J1282)/LN(1+'Scoring Method'!$B$9),1)</x:f>
        <x:v>5.4</x:v>
      </x:c>
      <x:c r="T1282" s="37" t="n">
        <x:f>SUM(K1282:O1282)</x:f>
        <x:v>2</x:v>
      </x:c>
      <x:c r="U1282" s="37" t="n">
        <x:f>ROUND(SUM(P1282:T1282),1)</x:f>
        <x:v>7.4</x:v>
      </x:c>
      <x:c r="V1282" s="32"/>
      <x:c r="W1282" s="32" t="str">
        <x:v>연도 등록</x:v>
      </x:c>
    </x:row>
    <x:row r="1283" ht="24" customHeight="1">
      <x:c r="A1283" s="32" t="n">
        <x:v>1279</x:v>
      </x:c>
      <x:c r="B1283" s="32" t="str">
        <x:v>Pavilion of Women</x:v>
      </x:c>
      <x:c r="C1283" s="32" t="str">
        <x:v>펄 벅(Pearl Sydenstricker Buck)</x:v>
      </x:c>
      <x:c r="D1283" s="32" t="str">
        <x:v>소설·단편소설</x:v>
      </x:c>
      <x:c r="E1283" s="32" t="n">
        <x:v>1946</x:v>
      </x:c>
      <x:c r="F1283" s="32" t="n">
        <x:v>0</x:v>
      </x:c>
      <x:c r="G1283" s="32" t="n">
        <x:v>0</x:v>
      </x:c>
      <x:c r="H1283" s="32"/>
      <x:c r="I1283" s="32" t="n">
        <x:f>IF(E1283="","",MAX(0,'Scoring Method'!$B$11-E1283-IF(E1283&lt;0,1,0)))</x:f>
        <x:v>80</x:v>
      </x:c>
      <x:c r="J1283" s="32" t="n">
        <x:v>0</x:v>
      </x:c>
      <x:c r="K1283" s="32" t="n">
        <x:v>1</x:v>
      </x:c>
      <x:c r="L1283" s="32" t="n">
        <x:v>1</x:v>
      </x:c>
      <x:c r="M1283" s="32" t="n">
        <x:v>0</x:v>
      </x:c>
      <x:c r="N1283" s="32" t="n">
        <x:v>0</x:v>
      </x:c>
      <x:c r="O1283" s="32" t="n">
        <x:v>0</x:v>
      </x:c>
      <x:c r="P1283" s="37" t="n">
        <x:f>ROUND('Scoring Method'!$B$2*F1283/10,1)</x:f>
        <x:v>0</x:v>
      </x:c>
      <x:c r="Q1283" s="37" t="n">
        <x:f>ROUND(MIN('Scoring Method'!$B$3,10*G1283),1)</x:f>
        <x:v>0</x:v>
      </x:c>
      <x:c r="R1283" s="37" t="n">
        <x:f>IF(H1283="",0,ROUND('Scoring Method'!$B$4*(101-H1283)/100,1))</x:f>
        <x:v>0</x:v>
      </x:c>
      <x:c r="S1283" s="37" t="n">
        <x:f>ROUND(IF(I1283="",0,7.5*MIN(1,LN(1+I1283)/LN(1+'Scoring Method'!$B$10)))+7.5*LN(1+J1283)/LN(1+'Scoring Method'!$B$9),1)</x:f>
        <x:v>5.3</x:v>
      </x:c>
      <x:c r="T1283" s="37" t="n">
        <x:f>SUM(K1283:O1283)</x:f>
        <x:v>2</x:v>
      </x:c>
      <x:c r="U1283" s="37" t="n">
        <x:f>ROUND(SUM(P1283:T1283),1)</x:f>
        <x:v>7.3</x:v>
      </x:c>
      <x:c r="V1283" s="32"/>
      <x:c r="W1283" s="32" t="str">
        <x:v>연도 등록</x:v>
      </x:c>
    </x:row>
    <x:row r="1284" ht="24" customHeight="1">
      <x:c r="A1284" s="32" t="n">
        <x:v>1280</x:v>
      </x:c>
      <x:c r="B1284" s="32" t="str">
        <x:v>Meek Heritage</x:v>
      </x:c>
      <x:c r="C1284" s="32" t="str">
        <x:v>프란스 에밀 실란패(Frans Eemil Sillanpää)</x:v>
      </x:c>
      <x:c r="D1284" s="32" t="str">
        <x:v>소설·단편소설</x:v>
      </x:c>
      <x:c r="E1284" s="32" t="n">
        <x:v>1919</x:v>
      </x:c>
      <x:c r="F1284" s="32" t="n">
        <x:v>0</x:v>
      </x:c>
      <x:c r="G1284" s="32" t="n">
        <x:v>0</x:v>
      </x:c>
      <x:c r="H1284" s="32"/>
      <x:c r="I1284" s="32" t="n">
        <x:f>IF(E1284="","",MAX(0,'Scoring Method'!$B$11-E1284-IF(E1284&lt;0,1,0)))</x:f>
        <x:v>107</x:v>
      </x:c>
      <x:c r="J1284" s="32" t="n">
        <x:v>0</x:v>
      </x:c>
      <x:c r="K1284" s="32" t="n">
        <x:v>1</x:v>
      </x:c>
      <x:c r="L1284" s="32" t="n">
        <x:v>1</x:v>
      </x:c>
      <x:c r="M1284" s="32" t="n">
        <x:v>0</x:v>
      </x:c>
      <x:c r="N1284" s="32" t="n">
        <x:v>0</x:v>
      </x:c>
      <x:c r="O1284" s="32" t="n">
        <x:v>0</x:v>
      </x:c>
      <x:c r="P1284" s="37" t="n">
        <x:f>ROUND('Scoring Method'!$B$2*F1284/10,1)</x:f>
        <x:v>0</x:v>
      </x:c>
      <x:c r="Q1284" s="37" t="n">
        <x:f>ROUND(MIN('Scoring Method'!$B$3,10*G1284),1)</x:f>
        <x:v>0</x:v>
      </x:c>
      <x:c r="R1284" s="37" t="n">
        <x:f>IF(H1284="",0,ROUND('Scoring Method'!$B$4*(101-H1284)/100,1))</x:f>
        <x:v>0</x:v>
      </x:c>
      <x:c r="S1284" s="37" t="n">
        <x:f>ROUND(IF(I1284="",0,7.5*MIN(1,LN(1+I1284)/LN(1+'Scoring Method'!$B$10)))+7.5*LN(1+J1284)/LN(1+'Scoring Method'!$B$9),1)</x:f>
        <x:v>5.6</x:v>
      </x:c>
      <x:c r="T1284" s="37" t="n">
        <x:f>SUM(K1284:O1284)</x:f>
        <x:v>2</x:v>
      </x:c>
      <x:c r="U1284" s="37" t="n">
        <x:f>ROUND(SUM(P1284:T1284),1)</x:f>
        <x:v>7.6</x:v>
      </x:c>
      <x:c r="V1284" s="32"/>
      <x:c r="W1284" s="32" t="str">
        <x:v>연도 등록</x:v>
      </x:c>
    </x:row>
    <x:row r="1285" ht="24" customHeight="1">
      <x:c r="A1285" s="32" t="n">
        <x:v>1281</x:v>
      </x:c>
      <x:c r="B1285" s="32" t="str">
        <x:v>Maid Silja</x:v>
      </x:c>
      <x:c r="C1285" s="32" t="str">
        <x:v>프란스 에밀 실란패(Frans Eemil Sillanpää)</x:v>
      </x:c>
      <x:c r="D1285" s="32" t="str">
        <x:v>소설·단편소설</x:v>
      </x:c>
      <x:c r="E1285" s="32" t="n">
        <x:v>1931</x:v>
      </x:c>
      <x:c r="F1285" s="32" t="n">
        <x:v>0</x:v>
      </x:c>
      <x:c r="G1285" s="32" t="n">
        <x:v>0</x:v>
      </x:c>
      <x:c r="H1285" s="32"/>
      <x:c r="I1285" s="32" t="n">
        <x:f>IF(E1285="","",MAX(0,'Scoring Method'!$B$11-E1285-IF(E1285&lt;0,1,0)))</x:f>
        <x:v>95</x:v>
      </x:c>
      <x:c r="J1285" s="32" t="n">
        <x:v>0</x:v>
      </x:c>
      <x:c r="K1285" s="32" t="n">
        <x:v>1</x:v>
      </x:c>
      <x:c r="L1285" s="32" t="n">
        <x:v>1</x:v>
      </x:c>
      <x:c r="M1285" s="32" t="n">
        <x:v>0</x:v>
      </x:c>
      <x:c r="N1285" s="32" t="n">
        <x:v>0</x:v>
      </x:c>
      <x:c r="O1285" s="32" t="n">
        <x:v>0</x:v>
      </x:c>
      <x:c r="P1285" s="37" t="n">
        <x:f>ROUND('Scoring Method'!$B$2*F1285/10,1)</x:f>
        <x:v>0</x:v>
      </x:c>
      <x:c r="Q1285" s="37" t="n">
        <x:f>ROUND(MIN('Scoring Method'!$B$3,10*G1285),1)</x:f>
        <x:v>0</x:v>
      </x:c>
      <x:c r="R1285" s="37" t="n">
        <x:f>IF(H1285="",0,ROUND('Scoring Method'!$B$4*(101-H1285)/100,1))</x:f>
        <x:v>0</x:v>
      </x:c>
      <x:c r="S1285" s="37" t="n">
        <x:f>ROUND(IF(I1285="",0,7.5*MIN(1,LN(1+I1285)/LN(1+'Scoring Method'!$B$10)))+7.5*LN(1+J1285)/LN(1+'Scoring Method'!$B$9),1)</x:f>
        <x:v>5.5</x:v>
      </x:c>
      <x:c r="T1285" s="37" t="n">
        <x:f>SUM(K1285:O1285)</x:f>
        <x:v>2</x:v>
      </x:c>
      <x:c r="U1285" s="37" t="n">
        <x:f>ROUND(SUM(P1285:T1285),1)</x:f>
        <x:v>7.5</x:v>
      </x:c>
      <x:c r="V1285" s="32"/>
      <x:c r="W1285" s="32" t="str">
        <x:v>연도 등록</x:v>
      </x:c>
    </x:row>
    <x:row r="1286" ht="24" customHeight="1">
      <x:c r="A1286" s="32" t="n">
        <x:v>1282</x:v>
      </x:c>
      <x:c r="B1286" s="32" t="str">
        <x:v>People in the Summer Night</x:v>
      </x:c>
      <x:c r="C1286" s="32" t="str">
        <x:v>프란스 에밀 실란패(Frans Eemil Sillanpää)</x:v>
      </x:c>
      <x:c r="D1286" s="32" t="str">
        <x:v>소설·단편소설</x:v>
      </x:c>
      <x:c r="E1286" s="32" t="n">
        <x:v>1934</x:v>
      </x:c>
      <x:c r="F1286" s="32" t="n">
        <x:v>0</x:v>
      </x:c>
      <x:c r="G1286" s="32" t="n">
        <x:v>0</x:v>
      </x:c>
      <x:c r="H1286" s="32"/>
      <x:c r="I1286" s="32" t="n">
        <x:f>IF(E1286="","",MAX(0,'Scoring Method'!$B$11-E1286-IF(E1286&lt;0,1,0)))</x:f>
        <x:v>92</x:v>
      </x:c>
      <x:c r="J1286" s="32" t="n">
        <x:v>0</x:v>
      </x:c>
      <x:c r="K1286" s="32" t="n">
        <x:v>1</x:v>
      </x:c>
      <x:c r="L1286" s="32" t="n">
        <x:v>1</x:v>
      </x:c>
      <x:c r="M1286" s="32" t="n">
        <x:v>0</x:v>
      </x:c>
      <x:c r="N1286" s="32" t="n">
        <x:v>0</x:v>
      </x:c>
      <x:c r="O1286" s="32" t="n">
        <x:v>0</x:v>
      </x:c>
      <x:c r="P1286" s="37" t="n">
        <x:f>ROUND('Scoring Method'!$B$2*F1286/10,1)</x:f>
        <x:v>0</x:v>
      </x:c>
      <x:c r="Q1286" s="37" t="n">
        <x:f>ROUND(MIN('Scoring Method'!$B$3,10*G1286),1)</x:f>
        <x:v>0</x:v>
      </x:c>
      <x:c r="R1286" s="37" t="n">
        <x:f>IF(H1286="",0,ROUND('Scoring Method'!$B$4*(101-H1286)/100,1))</x:f>
        <x:v>0</x:v>
      </x:c>
      <x:c r="S1286" s="37" t="n">
        <x:f>ROUND(IF(I1286="",0,7.5*MIN(1,LN(1+I1286)/LN(1+'Scoring Method'!$B$10)))+7.5*LN(1+J1286)/LN(1+'Scoring Method'!$B$9),1)</x:f>
        <x:v>5.5</x:v>
      </x:c>
      <x:c r="T1286" s="37" t="n">
        <x:f>SUM(K1286:O1286)</x:f>
        <x:v>2</x:v>
      </x:c>
      <x:c r="U1286" s="37" t="n">
        <x:f>ROUND(SUM(P1286:T1286),1)</x:f>
        <x:v>7.5</x:v>
      </x:c>
      <x:c r="V1286" s="32"/>
      <x:c r="W1286" s="32" t="str">
        <x:v>연도 등록</x:v>
      </x:c>
    </x:row>
    <x:row r="1287" ht="24" customHeight="1">
      <x:c r="A1287" s="32" t="n">
        <x:v>1283</x:v>
      </x:c>
      <x:c r="B1287" s="32" t="str">
        <x:v>The Way of a Man</x:v>
      </x:c>
      <x:c r="C1287" s="32" t="str">
        <x:v>프란스 에밀 실란패(Frans Eemil Sillanpää)</x:v>
      </x:c>
      <x:c r="D1287" s="32" t="str">
        <x:v>소설·단편소설</x:v>
      </x:c>
      <x:c r="E1287" s="32" t="n">
        <x:v>1932</x:v>
      </x:c>
      <x:c r="F1287" s="32" t="n">
        <x:v>0</x:v>
      </x:c>
      <x:c r="G1287" s="32" t="n">
        <x:v>0</x:v>
      </x:c>
      <x:c r="H1287" s="32"/>
      <x:c r="I1287" s="32" t="n">
        <x:f>IF(E1287="","",MAX(0,'Scoring Method'!$B$11-E1287-IF(E1287&lt;0,1,0)))</x:f>
        <x:v>94</x:v>
      </x:c>
      <x:c r="J1287" s="32" t="n">
        <x:v>0</x:v>
      </x:c>
      <x:c r="K1287" s="32" t="n">
        <x:v>1</x:v>
      </x:c>
      <x:c r="L1287" s="32" t="n">
        <x:v>1</x:v>
      </x:c>
      <x:c r="M1287" s="32" t="n">
        <x:v>0</x:v>
      </x:c>
      <x:c r="N1287" s="32" t="n">
        <x:v>0</x:v>
      </x:c>
      <x:c r="O1287" s="32" t="n">
        <x:v>0</x:v>
      </x:c>
      <x:c r="P1287" s="37" t="n">
        <x:f>ROUND('Scoring Method'!$B$2*F1287/10,1)</x:f>
        <x:v>0</x:v>
      </x:c>
      <x:c r="Q1287" s="37" t="n">
        <x:f>ROUND(MIN('Scoring Method'!$B$3,10*G1287),1)</x:f>
        <x:v>0</x:v>
      </x:c>
      <x:c r="R1287" s="37" t="n">
        <x:f>IF(H1287="",0,ROUND('Scoring Method'!$B$4*(101-H1287)/100,1))</x:f>
        <x:v>0</x:v>
      </x:c>
      <x:c r="S1287" s="37" t="n">
        <x:f>ROUND(IF(I1287="",0,7.5*MIN(1,LN(1+I1287)/LN(1+'Scoring Method'!$B$10)))+7.5*LN(1+J1287)/LN(1+'Scoring Method'!$B$9),1)</x:f>
        <x:v>5.5</x:v>
      </x:c>
      <x:c r="T1287" s="37" t="n">
        <x:f>SUM(K1287:O1287)</x:f>
        <x:v>2</x:v>
      </x:c>
      <x:c r="U1287" s="37" t="n">
        <x:f>ROUND(SUM(P1287:T1287),1)</x:f>
        <x:v>7.5</x:v>
      </x:c>
      <x:c r="V1287" s="32"/>
      <x:c r="W1287" s="32" t="str">
        <x:v>연도 등록</x:v>
      </x:c>
    </x:row>
    <x:row r="1288" ht="24" customHeight="1">
      <x:c r="A1288" s="32" t="n">
        <x:v>1284</x:v>
      </x:c>
      <x:c r="B1288" s="32" t="str">
        <x:v>The Long Journey</x:v>
      </x:c>
      <x:c r="C1288" s="32" t="str">
        <x:v>요하네스 빌헬름 옌센(Johannes Vilhelm Jensen)</x:v>
      </x:c>
      <x:c r="D1288" s="32" t="str">
        <x:v>소설·단편소설</x:v>
      </x:c>
      <x:c r="E1288" s="32" t="n">
        <x:v>1908</x:v>
      </x:c>
      <x:c r="F1288" s="32" t="n">
        <x:v>0</x:v>
      </x:c>
      <x:c r="G1288" s="32" t="n">
        <x:v>0</x:v>
      </x:c>
      <x:c r="H1288" s="32"/>
      <x:c r="I1288" s="32" t="n">
        <x:f>IF(E1288="","",MAX(0,'Scoring Method'!$B$11-E1288-IF(E1288&lt;0,1,0)))</x:f>
        <x:v>118</x:v>
      </x:c>
      <x:c r="J1288" s="32" t="n">
        <x:v>0</x:v>
      </x:c>
      <x:c r="K1288" s="32" t="n">
        <x:v>1</x:v>
      </x:c>
      <x:c r="L1288" s="32" t="n">
        <x:v>1</x:v>
      </x:c>
      <x:c r="M1288" s="32" t="n">
        <x:v>0</x:v>
      </x:c>
      <x:c r="N1288" s="32" t="n">
        <x:v>0</x:v>
      </x:c>
      <x:c r="O1288" s="32" t="n">
        <x:v>0</x:v>
      </x:c>
      <x:c r="P1288" s="37" t="n">
        <x:f>ROUND('Scoring Method'!$B$2*F1288/10,1)</x:f>
        <x:v>0</x:v>
      </x:c>
      <x:c r="Q1288" s="37" t="n">
        <x:f>ROUND(MIN('Scoring Method'!$B$3,10*G1288),1)</x:f>
        <x:v>0</x:v>
      </x:c>
      <x:c r="R1288" s="37" t="n">
        <x:f>IF(H1288="",0,ROUND('Scoring Method'!$B$4*(101-H1288)/100,1))</x:f>
        <x:v>0</x:v>
      </x:c>
      <x:c r="S1288" s="37" t="n">
        <x:f>ROUND(IF(I1288="",0,7.5*MIN(1,LN(1+I1288)/LN(1+'Scoring Method'!$B$10)))+7.5*LN(1+J1288)/LN(1+'Scoring Method'!$B$9),1)</x:f>
        <x:v>5.8</x:v>
      </x:c>
      <x:c r="T1288" s="37" t="n">
        <x:f>SUM(K1288:O1288)</x:f>
        <x:v>2</x:v>
      </x:c>
      <x:c r="U1288" s="37" t="n">
        <x:f>ROUND(SUM(P1288:T1288),1)</x:f>
        <x:v>7.8</x:v>
      </x:c>
      <x:c r="V1288" s="32"/>
      <x:c r="W1288" s="32" t="str">
        <x:v>연도 등록</x:v>
      </x:c>
    </x:row>
    <x:row r="1289" ht="24" customHeight="1">
      <x:c r="A1289" s="32" t="n">
        <x:v>1285</x:v>
      </x:c>
      <x:c r="B1289" s="32" t="str">
        <x:v>The Fall of the King</x:v>
      </x:c>
      <x:c r="C1289" s="32" t="str">
        <x:v>요하네스 빌헬름 옌센(Johannes Vilhelm Jensen)</x:v>
      </x:c>
      <x:c r="D1289" s="32" t="str">
        <x:v>소설·단편소설</x:v>
      </x:c>
      <x:c r="E1289" s="32" t="n">
        <x:v>1900</x:v>
      </x:c>
      <x:c r="F1289" s="32" t="n">
        <x:v>0</x:v>
      </x:c>
      <x:c r="G1289" s="32" t="n">
        <x:v>0</x:v>
      </x:c>
      <x:c r="H1289" s="32"/>
      <x:c r="I1289" s="32" t="n">
        <x:f>IF(E1289="","",MAX(0,'Scoring Method'!$B$11-E1289-IF(E1289&lt;0,1,0)))</x:f>
        <x:v>126</x:v>
      </x:c>
      <x:c r="J1289" s="32" t="n">
        <x:v>0</x:v>
      </x:c>
      <x:c r="K1289" s="32" t="n">
        <x:v>1</x:v>
      </x:c>
      <x:c r="L1289" s="32" t="n">
        <x:v>1</x:v>
      </x:c>
      <x:c r="M1289" s="32" t="n">
        <x:v>0</x:v>
      </x:c>
      <x:c r="N1289" s="32" t="n">
        <x:v>0</x:v>
      </x:c>
      <x:c r="O1289" s="32" t="n">
        <x:v>0</x:v>
      </x:c>
      <x:c r="P1289" s="37" t="n">
        <x:f>ROUND('Scoring Method'!$B$2*F1289/10,1)</x:f>
        <x:v>0</x:v>
      </x:c>
      <x:c r="Q1289" s="37" t="n">
        <x:f>ROUND(MIN('Scoring Method'!$B$3,10*G1289),1)</x:f>
        <x:v>0</x:v>
      </x:c>
      <x:c r="R1289" s="37" t="n">
        <x:f>IF(H1289="",0,ROUND('Scoring Method'!$B$4*(101-H1289)/100,1))</x:f>
        <x:v>0</x:v>
      </x:c>
      <x:c r="S1289" s="37" t="n">
        <x:f>ROUND(IF(I1289="",0,7.5*MIN(1,LN(1+I1289)/LN(1+'Scoring Method'!$B$10)))+7.5*LN(1+J1289)/LN(1+'Scoring Method'!$B$9),1)</x:f>
        <x:v>5.8</x:v>
      </x:c>
      <x:c r="T1289" s="37" t="n">
        <x:f>SUM(K1289:O1289)</x:f>
        <x:v>2</x:v>
      </x:c>
      <x:c r="U1289" s="37" t="n">
        <x:f>ROUND(SUM(P1289:T1289),1)</x:f>
        <x:v>7.8</x:v>
      </x:c>
      <x:c r="V1289" s="32"/>
      <x:c r="W1289" s="32" t="str">
        <x:v>연도 등록</x:v>
      </x:c>
    </x:row>
    <x:row r="1290" ht="24" customHeight="1">
      <x:c r="A1290" s="32" t="n">
        <x:v>1286</x:v>
      </x:c>
      <x:c r="B1290" s="32" t="str">
        <x:v>Himmerland Stories</x:v>
      </x:c>
      <x:c r="C1290" s="32" t="str">
        <x:v>요하네스 빌헬름 옌센(Johannes Vilhelm Jensen)</x:v>
      </x:c>
      <x:c r="D1290" s="32" t="str">
        <x:v>소설·단편소설</x:v>
      </x:c>
      <x:c r="E1290" s="32" t="n">
        <x:v>1898</x:v>
      </x:c>
      <x:c r="F1290" s="32" t="n">
        <x:v>0</x:v>
      </x:c>
      <x:c r="G1290" s="32" t="n">
        <x:v>0</x:v>
      </x:c>
      <x:c r="H1290" s="32"/>
      <x:c r="I1290" s="32" t="n">
        <x:f>IF(E1290="","",MAX(0,'Scoring Method'!$B$11-E1290-IF(E1290&lt;0,1,0)))</x:f>
        <x:v>128</x:v>
      </x:c>
      <x:c r="J1290" s="32" t="n">
        <x:v>0</x:v>
      </x:c>
      <x:c r="K1290" s="32" t="n">
        <x:v>1</x:v>
      </x:c>
      <x:c r="L1290" s="32" t="n">
        <x:v>1</x:v>
      </x:c>
      <x:c r="M1290" s="32" t="n">
        <x:v>0</x:v>
      </x:c>
      <x:c r="N1290" s="32" t="n">
        <x:v>0</x:v>
      </x:c>
      <x:c r="O1290" s="32" t="n">
        <x:v>0</x:v>
      </x:c>
      <x:c r="P1290" s="37" t="n">
        <x:f>ROUND('Scoring Method'!$B$2*F1290/10,1)</x:f>
        <x:v>0</x:v>
      </x:c>
      <x:c r="Q1290" s="37" t="n">
        <x:f>ROUND(MIN('Scoring Method'!$B$3,10*G1290),1)</x:f>
        <x:v>0</x:v>
      </x:c>
      <x:c r="R1290" s="37" t="n">
        <x:f>IF(H1290="",0,ROUND('Scoring Method'!$B$4*(101-H1290)/100,1))</x:f>
        <x:v>0</x:v>
      </x:c>
      <x:c r="S1290" s="37" t="n">
        <x:f>ROUND(IF(I1290="",0,7.5*MIN(1,LN(1+I1290)/LN(1+'Scoring Method'!$B$10)))+7.5*LN(1+J1290)/LN(1+'Scoring Method'!$B$9),1)</x:f>
        <x:v>5.9</x:v>
      </x:c>
      <x:c r="T1290" s="37" t="n">
        <x:f>SUM(K1290:O1290)</x:f>
        <x:v>2</x:v>
      </x:c>
      <x:c r="U1290" s="37" t="n">
        <x:f>ROUND(SUM(P1290:T1290),1)</x:f>
        <x:v>7.9</x:v>
      </x:c>
      <x:c r="V1290" s="32"/>
      <x:c r="W1290" s="32" t="str">
        <x:v>연도 등록</x:v>
      </x:c>
    </x:row>
    <x:row r="1291" ht="24" customHeight="1">
      <x:c r="A1291" s="32" t="n">
        <x:v>1287</x:v>
      </x:c>
      <x:c r="B1291" s="32" t="str">
        <x:v>Madame d'Ora</x:v>
      </x:c>
      <x:c r="C1291" s="32" t="str">
        <x:v>요하네스 빌헬름 옌센(Johannes Vilhelm Jensen)</x:v>
      </x:c>
      <x:c r="D1291" s="32" t="str">
        <x:v>소설·단편소설</x:v>
      </x:c>
      <x:c r="E1291" s="32" t="n">
        <x:v>1904</x:v>
      </x:c>
      <x:c r="F1291" s="32" t="n">
        <x:v>0</x:v>
      </x:c>
      <x:c r="G1291" s="32" t="n">
        <x:v>0</x:v>
      </x:c>
      <x:c r="H1291" s="32"/>
      <x:c r="I1291" s="32" t="n">
        <x:f>IF(E1291="","",MAX(0,'Scoring Method'!$B$11-E1291-IF(E1291&lt;0,1,0)))</x:f>
        <x:v>122</x:v>
      </x:c>
      <x:c r="J1291" s="32" t="n">
        <x:v>0</x:v>
      </x:c>
      <x:c r="K1291" s="32" t="n">
        <x:v>1</x:v>
      </x:c>
      <x:c r="L1291" s="32" t="n">
        <x:v>1</x:v>
      </x:c>
      <x:c r="M1291" s="32" t="n">
        <x:v>0</x:v>
      </x:c>
      <x:c r="N1291" s="32" t="n">
        <x:v>0</x:v>
      </x:c>
      <x:c r="O1291" s="32" t="n">
        <x:v>0</x:v>
      </x:c>
      <x:c r="P1291" s="37" t="n">
        <x:f>ROUND('Scoring Method'!$B$2*F1291/10,1)</x:f>
        <x:v>0</x:v>
      </x:c>
      <x:c r="Q1291" s="37" t="n">
        <x:f>ROUND(MIN('Scoring Method'!$B$3,10*G1291),1)</x:f>
        <x:v>0</x:v>
      </x:c>
      <x:c r="R1291" s="37" t="n">
        <x:f>IF(H1291="",0,ROUND('Scoring Method'!$B$4*(101-H1291)/100,1))</x:f>
        <x:v>0</x:v>
      </x:c>
      <x:c r="S1291" s="37" t="n">
        <x:f>ROUND(IF(I1291="",0,7.5*MIN(1,LN(1+I1291)/LN(1+'Scoring Method'!$B$10)))+7.5*LN(1+J1291)/LN(1+'Scoring Method'!$B$9),1)</x:f>
        <x:v>5.8</x:v>
      </x:c>
      <x:c r="T1291" s="37" t="n">
        <x:f>SUM(K1291:O1291)</x:f>
        <x:v>2</x:v>
      </x:c>
      <x:c r="U1291" s="37" t="n">
        <x:f>ROUND(SUM(P1291:T1291),1)</x:f>
        <x:v>7.8</x:v>
      </x:c>
      <x:c r="V1291" s="32"/>
      <x:c r="W1291" s="32" t="str">
        <x:v>연도 등록</x:v>
      </x:c>
    </x:row>
    <x:row r="1292" ht="24" customHeight="1">
      <x:c r="A1292" s="32" t="n">
        <x:v>1288</x:v>
      </x:c>
      <x:c r="B1292" s="32" t="str">
        <x:v>Myths</x:v>
      </x:c>
      <x:c r="C1292" s="32" t="str">
        <x:v>요하네스 빌헬름 옌센(Johannes Vilhelm Jensen)</x:v>
      </x:c>
      <x:c r="D1292" s="32" t="str">
        <x:v>에세이</x:v>
      </x:c>
      <x:c r="E1292" s="32" t="n">
        <x:v>1907</x:v>
      </x:c>
      <x:c r="F1292" s="32" t="n">
        <x:v>0</x:v>
      </x:c>
      <x:c r="G1292" s="32" t="n">
        <x:v>0</x:v>
      </x:c>
      <x:c r="H1292" s="32"/>
      <x:c r="I1292" s="32" t="n">
        <x:f>IF(E1292="","",MAX(0,'Scoring Method'!$B$11-E1292-IF(E1292&lt;0,1,0)))</x:f>
        <x:v>119</x:v>
      </x:c>
      <x:c r="J1292" s="32" t="n">
        <x:v>0</x:v>
      </x:c>
      <x:c r="K1292" s="32" t="n">
        <x:v>1</x:v>
      </x:c>
      <x:c r="L1292" s="32" t="n">
        <x:v>1</x:v>
      </x:c>
      <x:c r="M1292" s="32" t="n">
        <x:v>0</x:v>
      </x:c>
      <x:c r="N1292" s="32" t="n">
        <x:v>0</x:v>
      </x:c>
      <x:c r="O1292" s="32" t="n">
        <x:v>0</x:v>
      </x:c>
      <x:c r="P1292" s="37" t="n">
        <x:f>ROUND('Scoring Method'!$B$2*F1292/10,1)</x:f>
        <x:v>0</x:v>
      </x:c>
      <x:c r="Q1292" s="37" t="n">
        <x:f>ROUND(MIN('Scoring Method'!$B$3,10*G1292),1)</x:f>
        <x:v>0</x:v>
      </x:c>
      <x:c r="R1292" s="37" t="n">
        <x:f>IF(H1292="",0,ROUND('Scoring Method'!$B$4*(101-H1292)/100,1))</x:f>
        <x:v>0</x:v>
      </x:c>
      <x:c r="S1292" s="37" t="n">
        <x:f>ROUND(IF(I1292="",0,7.5*MIN(1,LN(1+I1292)/LN(1+'Scoring Method'!$B$10)))+7.5*LN(1+J1292)/LN(1+'Scoring Method'!$B$9),1)</x:f>
        <x:v>5.8</x:v>
      </x:c>
      <x:c r="T1292" s="37" t="n">
        <x:f>SUM(K1292:O1292)</x:f>
        <x:v>2</x:v>
      </x:c>
      <x:c r="U1292" s="37" t="n">
        <x:f>ROUND(SUM(P1292:T1292),1)</x:f>
        <x:v>7.8</x:v>
      </x:c>
      <x:c r="V1292" s="32"/>
      <x:c r="W1292" s="32" t="str">
        <x:v>연도 등록</x:v>
      </x:c>
    </x:row>
    <x:row r="1293" ht="24" customHeight="1">
      <x:c r="A1293" s="32" t="n">
        <x:v>1289</x:v>
      </x:c>
      <x:c r="B1293" s="32" t="str">
        <x:v>Desolación</x:v>
      </x:c>
      <x:c r="C1293" s="32" t="str">
        <x:v>가브리엘라 미스트랄(Gabriela Mistral)</x:v>
      </x:c>
      <x:c r="D1293" s="32" t="str">
        <x:v>시</x:v>
      </x:c>
      <x:c r="E1293" s="32" t="n">
        <x:v>1922</x:v>
      </x:c>
      <x:c r="F1293" s="32" t="n">
        <x:v>0</x:v>
      </x:c>
      <x:c r="G1293" s="32" t="n">
        <x:v>0</x:v>
      </x:c>
      <x:c r="H1293" s="32"/>
      <x:c r="I1293" s="32" t="n">
        <x:f>IF(E1293="","",MAX(0,'Scoring Method'!$B$11-E1293-IF(E1293&lt;0,1,0)))</x:f>
        <x:v>104</x:v>
      </x:c>
      <x:c r="J1293" s="32" t="n">
        <x:v>0</x:v>
      </x:c>
      <x:c r="K1293" s="32" t="n">
        <x:v>1</x:v>
      </x:c>
      <x:c r="L1293" s="32" t="n">
        <x:v>1</x:v>
      </x:c>
      <x:c r="M1293" s="32" t="n">
        <x:v>0</x:v>
      </x:c>
      <x:c r="N1293" s="32" t="n">
        <x:v>0</x:v>
      </x:c>
      <x:c r="O1293" s="32" t="n">
        <x:v>0</x:v>
      </x:c>
      <x:c r="P1293" s="37" t="n">
        <x:f>ROUND('Scoring Method'!$B$2*F1293/10,1)</x:f>
        <x:v>0</x:v>
      </x:c>
      <x:c r="Q1293" s="37" t="n">
        <x:f>ROUND(MIN('Scoring Method'!$B$3,10*G1293),1)</x:f>
        <x:v>0</x:v>
      </x:c>
      <x:c r="R1293" s="37" t="n">
        <x:f>IF(H1293="",0,ROUND('Scoring Method'!$B$4*(101-H1293)/100,1))</x:f>
        <x:v>0</x:v>
      </x:c>
      <x:c r="S1293" s="37" t="n">
        <x:f>ROUND(IF(I1293="",0,7.5*MIN(1,LN(1+I1293)/LN(1+'Scoring Method'!$B$10)))+7.5*LN(1+J1293)/LN(1+'Scoring Method'!$B$9),1)</x:f>
        <x:v>5.6</x:v>
      </x:c>
      <x:c r="T1293" s="37" t="n">
        <x:f>SUM(K1293:O1293)</x:f>
        <x:v>2</x:v>
      </x:c>
      <x:c r="U1293" s="37" t="n">
        <x:f>ROUND(SUM(P1293:T1293),1)</x:f>
        <x:v>7.6</x:v>
      </x:c>
      <x:c r="V1293" s="32"/>
      <x:c r="W1293" s="32" t="str">
        <x:v>연도 등록</x:v>
      </x:c>
    </x:row>
    <x:row r="1294" ht="24" customHeight="1">
      <x:c r="A1294" s="32" t="n">
        <x:v>1290</x:v>
      </x:c>
      <x:c r="B1294" s="32" t="str">
        <x:v>Ternura</x:v>
      </x:c>
      <x:c r="C1294" s="32" t="str">
        <x:v>가브리엘라 미스트랄(Gabriela Mistral)</x:v>
      </x:c>
      <x:c r="D1294" s="32" t="str">
        <x:v>시</x:v>
      </x:c>
      <x:c r="E1294" s="32" t="n">
        <x:v>1924</x:v>
      </x:c>
      <x:c r="F1294" s="32" t="n">
        <x:v>0</x:v>
      </x:c>
      <x:c r="G1294" s="32" t="n">
        <x:v>0</x:v>
      </x:c>
      <x:c r="H1294" s="32"/>
      <x:c r="I1294" s="32" t="n">
        <x:f>IF(E1294="","",MAX(0,'Scoring Method'!$B$11-E1294-IF(E1294&lt;0,1,0)))</x:f>
        <x:v>102</x:v>
      </x:c>
      <x:c r="J1294" s="32" t="n">
        <x:v>0</x:v>
      </x:c>
      <x:c r="K1294" s="32" t="n">
        <x:v>1</x:v>
      </x:c>
      <x:c r="L1294" s="32" t="n">
        <x:v>1</x:v>
      </x:c>
      <x:c r="M1294" s="32" t="n">
        <x:v>0</x:v>
      </x:c>
      <x:c r="N1294" s="32" t="n">
        <x:v>0</x:v>
      </x:c>
      <x:c r="O1294" s="32" t="n">
        <x:v>0</x:v>
      </x:c>
      <x:c r="P1294" s="37" t="n">
        <x:f>ROUND('Scoring Method'!$B$2*F1294/10,1)</x:f>
        <x:v>0</x:v>
      </x:c>
      <x:c r="Q1294" s="37" t="n">
        <x:f>ROUND(MIN('Scoring Method'!$B$3,10*G1294),1)</x:f>
        <x:v>0</x:v>
      </x:c>
      <x:c r="R1294" s="37" t="n">
        <x:f>IF(H1294="",0,ROUND('Scoring Method'!$B$4*(101-H1294)/100,1))</x:f>
        <x:v>0</x:v>
      </x:c>
      <x:c r="S1294" s="37" t="n">
        <x:f>ROUND(IF(I1294="",0,7.5*MIN(1,LN(1+I1294)/LN(1+'Scoring Method'!$B$10)))+7.5*LN(1+J1294)/LN(1+'Scoring Method'!$B$9),1)</x:f>
        <x:v>5.6</x:v>
      </x:c>
      <x:c r="T1294" s="37" t="n">
        <x:f>SUM(K1294:O1294)</x:f>
        <x:v>2</x:v>
      </x:c>
      <x:c r="U1294" s="37" t="n">
        <x:f>ROUND(SUM(P1294:T1294),1)</x:f>
        <x:v>7.6</x:v>
      </x:c>
      <x:c r="V1294" s="32"/>
      <x:c r="W1294" s="32" t="str">
        <x:v>연도 등록</x:v>
      </x:c>
    </x:row>
    <x:row r="1295" ht="24" customHeight="1">
      <x:c r="A1295" s="32" t="n">
        <x:v>1291</x:v>
      </x:c>
      <x:c r="B1295" s="32" t="str">
        <x:v>Tala</x:v>
      </x:c>
      <x:c r="C1295" s="32" t="str">
        <x:v>가브리엘라 미스트랄(Gabriela Mistral)</x:v>
      </x:c>
      <x:c r="D1295" s="32" t="str">
        <x:v>시</x:v>
      </x:c>
      <x:c r="E1295" s="32" t="n">
        <x:v>1938</x:v>
      </x:c>
      <x:c r="F1295" s="32" t="n">
        <x:v>0</x:v>
      </x:c>
      <x:c r="G1295" s="32" t="n">
        <x:v>0</x:v>
      </x:c>
      <x:c r="H1295" s="32"/>
      <x:c r="I1295" s="32" t="n">
        <x:f>IF(E1295="","",MAX(0,'Scoring Method'!$B$11-E1295-IF(E1295&lt;0,1,0)))</x:f>
        <x:v>88</x:v>
      </x:c>
      <x:c r="J1295" s="32" t="n">
        <x:v>0</x:v>
      </x:c>
      <x:c r="K1295" s="32" t="n">
        <x:v>1</x:v>
      </x:c>
      <x:c r="L1295" s="32" t="n">
        <x:v>1</x:v>
      </x:c>
      <x:c r="M1295" s="32" t="n">
        <x:v>0</x:v>
      </x:c>
      <x:c r="N1295" s="32" t="n">
        <x:v>0</x:v>
      </x:c>
      <x:c r="O1295" s="32" t="n">
        <x:v>0</x:v>
      </x:c>
      <x:c r="P1295" s="37" t="n">
        <x:f>ROUND('Scoring Method'!$B$2*F1295/10,1)</x:f>
        <x:v>0</x:v>
      </x:c>
      <x:c r="Q1295" s="37" t="n">
        <x:f>ROUND(MIN('Scoring Method'!$B$3,10*G1295),1)</x:f>
        <x:v>0</x:v>
      </x:c>
      <x:c r="R1295" s="37" t="n">
        <x:f>IF(H1295="",0,ROUND('Scoring Method'!$B$4*(101-H1295)/100,1))</x:f>
        <x:v>0</x:v>
      </x:c>
      <x:c r="S1295" s="37" t="n">
        <x:f>ROUND(IF(I1295="",0,7.5*MIN(1,LN(1+I1295)/LN(1+'Scoring Method'!$B$10)))+7.5*LN(1+J1295)/LN(1+'Scoring Method'!$B$9),1)</x:f>
        <x:v>5.4</x:v>
      </x:c>
      <x:c r="T1295" s="37" t="n">
        <x:f>SUM(K1295:O1295)</x:f>
        <x:v>2</x:v>
      </x:c>
      <x:c r="U1295" s="37" t="n">
        <x:f>ROUND(SUM(P1295:T1295),1)</x:f>
        <x:v>7.4</x:v>
      </x:c>
      <x:c r="V1295" s="32"/>
      <x:c r="W1295" s="32" t="str">
        <x:v>연도 등록</x:v>
      </x:c>
    </x:row>
    <x:row r="1296" ht="24" customHeight="1">
      <x:c r="A1296" s="32" t="n">
        <x:v>1292</x:v>
      </x:c>
      <x:c r="B1296" s="32" t="str">
        <x:v>Lagar</x:v>
      </x:c>
      <x:c r="C1296" s="32" t="str">
        <x:v>가브리엘라 미스트랄(Gabriela Mistral)</x:v>
      </x:c>
      <x:c r="D1296" s="32" t="str">
        <x:v>시</x:v>
      </x:c>
      <x:c r="E1296" s="32" t="n">
        <x:v>1954</x:v>
      </x:c>
      <x:c r="F1296" s="32" t="n">
        <x:v>0</x:v>
      </x:c>
      <x:c r="G1296" s="32" t="n">
        <x:v>0</x:v>
      </x:c>
      <x:c r="H1296" s="32"/>
      <x:c r="I1296" s="32" t="n">
        <x:f>IF(E1296="","",MAX(0,'Scoring Method'!$B$11-E1296-IF(E1296&lt;0,1,0)))</x:f>
        <x:v>72</x:v>
      </x:c>
      <x:c r="J1296" s="32" t="n">
        <x:v>0</x:v>
      </x:c>
      <x:c r="K1296" s="32" t="n">
        <x:v>1</x:v>
      </x:c>
      <x:c r="L1296" s="32" t="n">
        <x:v>1</x:v>
      </x:c>
      <x:c r="M1296" s="32" t="n">
        <x:v>0</x:v>
      </x:c>
      <x:c r="N1296" s="32" t="n">
        <x:v>0</x:v>
      </x:c>
      <x:c r="O1296" s="32" t="n">
        <x:v>0</x:v>
      </x:c>
      <x:c r="P1296" s="37" t="n">
        <x:f>ROUND('Scoring Method'!$B$2*F1296/10,1)</x:f>
        <x:v>0</x:v>
      </x:c>
      <x:c r="Q1296" s="37" t="n">
        <x:f>ROUND(MIN('Scoring Method'!$B$3,10*G1296),1)</x:f>
        <x:v>0</x:v>
      </x:c>
      <x:c r="R1296" s="37" t="n">
        <x:f>IF(H1296="",0,ROUND('Scoring Method'!$B$4*(101-H1296)/100,1))</x:f>
        <x:v>0</x:v>
      </x:c>
      <x:c r="S1296" s="37" t="n">
        <x:f>ROUND(IF(I1296="",0,7.5*MIN(1,LN(1+I1296)/LN(1+'Scoring Method'!$B$10)))+7.5*LN(1+J1296)/LN(1+'Scoring Method'!$B$9),1)</x:f>
        <x:v>5.2</x:v>
      </x:c>
      <x:c r="T1296" s="37" t="n">
        <x:f>SUM(K1296:O1296)</x:f>
        <x:v>2</x:v>
      </x:c>
      <x:c r="U1296" s="37" t="n">
        <x:f>ROUND(SUM(P1296:T1296),1)</x:f>
        <x:v>7.2</x:v>
      </x:c>
      <x:c r="V1296" s="32"/>
      <x:c r="W1296" s="32" t="str">
        <x:v>연도 등록</x:v>
      </x:c>
    </x:row>
    <x:row r="1297" ht="24" customHeight="1">
      <x:c r="A1297" s="32" t="n">
        <x:v>1293</x:v>
      </x:c>
      <x:c r="B1297" s="32" t="str">
        <x:v>Poema de Chile(Poem of Chile)</x:v>
      </x:c>
      <x:c r="C1297" s="32" t="str">
        <x:v>가브리엘라 미스트랄(Gabriela Mistral)</x:v>
      </x:c>
      <x:c r="D1297" s="32" t="str">
        <x:v>기타</x:v>
      </x:c>
      <x:c r="E1297" s="32" t="n">
        <x:v>1967</x:v>
      </x:c>
      <x:c r="F1297" s="32" t="n">
        <x:v>0</x:v>
      </x:c>
      <x:c r="G1297" s="32" t="n">
        <x:v>0</x:v>
      </x:c>
      <x:c r="H1297" s="32"/>
      <x:c r="I1297" s="32" t="n">
        <x:f>IF(E1297="","",MAX(0,'Scoring Method'!$B$11-E1297-IF(E1297&lt;0,1,0)))</x:f>
        <x:v>59</x:v>
      </x:c>
      <x:c r="J1297" s="32" t="n">
        <x:v>0</x:v>
      </x:c>
      <x:c r="K1297" s="32" t="n">
        <x:v>1</x:v>
      </x:c>
      <x:c r="L1297" s="32" t="n">
        <x:v>1</x:v>
      </x:c>
      <x:c r="M1297" s="32" t="n">
        <x:v>0</x:v>
      </x:c>
      <x:c r="N1297" s="32" t="n">
        <x:v>0</x:v>
      </x:c>
      <x:c r="O1297" s="32" t="n">
        <x:v>0</x:v>
      </x:c>
      <x:c r="P1297" s="37" t="n">
        <x:f>ROUND('Scoring Method'!$B$2*F1297/10,1)</x:f>
        <x:v>0</x:v>
      </x:c>
      <x:c r="Q1297" s="37" t="n">
        <x:f>ROUND(MIN('Scoring Method'!$B$3,10*G1297),1)</x:f>
        <x:v>0</x:v>
      </x:c>
      <x:c r="R1297" s="37" t="n">
        <x:f>IF(H1297="",0,ROUND('Scoring Method'!$B$4*(101-H1297)/100,1))</x:f>
        <x:v>0</x:v>
      </x:c>
      <x:c r="S1297" s="37" t="n">
        <x:f>ROUND(IF(I1297="",0,7.5*MIN(1,LN(1+I1297)/LN(1+'Scoring Method'!$B$10)))+7.5*LN(1+J1297)/LN(1+'Scoring Method'!$B$9),1)</x:f>
        <x:v>4.9</x:v>
      </x:c>
      <x:c r="T1297" s="37" t="n">
        <x:f>SUM(K1297:O1297)</x:f>
        <x:v>2</x:v>
      </x:c>
      <x:c r="U1297" s="37" t="n">
        <x:f>ROUND(SUM(P1297:T1297),1)</x:f>
        <x:v>6.9</x:v>
      </x:c>
      <x:c r="V1297" s="32"/>
      <x:c r="W1297" s="32" t="str">
        <x:v>연도 등록</x:v>
      </x:c>
    </x:row>
    <x:row r="1298" ht="24" customHeight="1">
      <x:c r="A1298" s="32" t="n">
        <x:v>1294</x:v>
      </x:c>
      <x:c r="B1298" s="32" t="str">
        <x:v>Steppenwolf</x:v>
      </x:c>
      <x:c r="C1298" s="32" t="str">
        <x:v>헤르만 헤세(Hermann Karl Hesse)</x:v>
      </x:c>
      <x:c r="D1298" s="32" t="str">
        <x:v>소설·단편소설</x:v>
      </x:c>
      <x:c r="E1298" s="32" t="n">
        <x:v>1927</x:v>
      </x:c>
      <x:c r="F1298" s="32" t="n">
        <x:v>0</x:v>
      </x:c>
      <x:c r="G1298" s="32" t="n">
        <x:v>0</x:v>
      </x:c>
      <x:c r="H1298" s="32"/>
      <x:c r="I1298" s="32" t="n">
        <x:f>IF(E1298="","",MAX(0,'Scoring Method'!$B$11-E1298-IF(E1298&lt;0,1,0)))</x:f>
        <x:v>99</x:v>
      </x:c>
      <x:c r="J1298" s="32" t="n">
        <x:v>0</x:v>
      </x:c>
      <x:c r="K1298" s="32" t="n">
        <x:v>1</x:v>
      </x:c>
      <x:c r="L1298" s="32" t="n">
        <x:v>1</x:v>
      </x:c>
      <x:c r="M1298" s="32" t="n">
        <x:v>0</x:v>
      </x:c>
      <x:c r="N1298" s="32" t="n">
        <x:v>0</x:v>
      </x:c>
      <x:c r="O1298" s="32" t="n">
        <x:v>0</x:v>
      </x:c>
      <x:c r="P1298" s="37" t="n">
        <x:f>ROUND('Scoring Method'!$B$2*F1298/10,1)</x:f>
        <x:v>0</x:v>
      </x:c>
      <x:c r="Q1298" s="37" t="n">
        <x:f>ROUND(MIN('Scoring Method'!$B$3,10*G1298),1)</x:f>
        <x:v>0</x:v>
      </x:c>
      <x:c r="R1298" s="37" t="n">
        <x:f>IF(H1298="",0,ROUND('Scoring Method'!$B$4*(101-H1298)/100,1))</x:f>
        <x:v>0</x:v>
      </x:c>
      <x:c r="S1298" s="37" t="n">
        <x:f>ROUND(IF(I1298="",0,7.5*MIN(1,LN(1+I1298)/LN(1+'Scoring Method'!$B$10)))+7.5*LN(1+J1298)/LN(1+'Scoring Method'!$B$9),1)</x:f>
        <x:v>5.6</x:v>
      </x:c>
      <x:c r="T1298" s="37" t="n">
        <x:f>SUM(K1298:O1298)</x:f>
        <x:v>2</x:v>
      </x:c>
      <x:c r="U1298" s="37" t="n">
        <x:f>ROUND(SUM(P1298:T1298),1)</x:f>
        <x:v>7.6</x:v>
      </x:c>
      <x:c r="V1298" s="32"/>
      <x:c r="W1298" s="32" t="str">
        <x:v>연도 등록</x:v>
      </x:c>
    </x:row>
    <x:row r="1299" ht="24" customHeight="1">
      <x:c r="A1299" s="32" t="n">
        <x:v>1295</x:v>
      </x:c>
      <x:c r="B1299" s="32" t="str">
        <x:v>The Glass Bead Game</x:v>
      </x:c>
      <x:c r="C1299" s="32" t="str">
        <x:v>헤르만 헤세(Hermann Karl Hesse)</x:v>
      </x:c>
      <x:c r="D1299" s="32" t="str">
        <x:v>소설·단편소설</x:v>
      </x:c>
      <x:c r="E1299" s="32" t="n">
        <x:v>1943</x:v>
      </x:c>
      <x:c r="F1299" s="32" t="n">
        <x:v>0</x:v>
      </x:c>
      <x:c r="G1299" s="32" t="n">
        <x:v>0</x:v>
      </x:c>
      <x:c r="H1299" s="32"/>
      <x:c r="I1299" s="32" t="n">
        <x:f>IF(E1299="","",MAX(0,'Scoring Method'!$B$11-E1299-IF(E1299&lt;0,1,0)))</x:f>
        <x:v>83</x:v>
      </x:c>
      <x:c r="J1299" s="32" t="n">
        <x:v>0</x:v>
      </x:c>
      <x:c r="K1299" s="32" t="n">
        <x:v>1</x:v>
      </x:c>
      <x:c r="L1299" s="32" t="n">
        <x:v>1</x:v>
      </x:c>
      <x:c r="M1299" s="32" t="n">
        <x:v>0</x:v>
      </x:c>
      <x:c r="N1299" s="32" t="n">
        <x:v>0</x:v>
      </x:c>
      <x:c r="O1299" s="32" t="n">
        <x:v>0</x:v>
      </x:c>
      <x:c r="P1299" s="37" t="n">
        <x:f>ROUND('Scoring Method'!$B$2*F1299/10,1)</x:f>
        <x:v>0</x:v>
      </x:c>
      <x:c r="Q1299" s="37" t="n">
        <x:f>ROUND(MIN('Scoring Method'!$B$3,10*G1299),1)</x:f>
        <x:v>0</x:v>
      </x:c>
      <x:c r="R1299" s="37" t="n">
        <x:f>IF(H1299="",0,ROUND('Scoring Method'!$B$4*(101-H1299)/100,1))</x:f>
        <x:v>0</x:v>
      </x:c>
      <x:c r="S1299" s="37" t="n">
        <x:f>ROUND(IF(I1299="",0,7.5*MIN(1,LN(1+I1299)/LN(1+'Scoring Method'!$B$10)))+7.5*LN(1+J1299)/LN(1+'Scoring Method'!$B$9),1)</x:f>
        <x:v>5.3</x:v>
      </x:c>
      <x:c r="T1299" s="37" t="n">
        <x:f>SUM(K1299:O1299)</x:f>
        <x:v>2</x:v>
      </x:c>
      <x:c r="U1299" s="37" t="n">
        <x:f>ROUND(SUM(P1299:T1299),1)</x:f>
        <x:v>7.3</x:v>
      </x:c>
      <x:c r="V1299" s="32"/>
      <x:c r="W1299" s="32" t="str">
        <x:v>연도 등록</x:v>
      </x:c>
    </x:row>
    <x:row r="1300" ht="24" customHeight="1">
      <x:c r="A1300" s="32" t="n">
        <x:v>1296</x:v>
      </x:c>
      <x:c r="B1300" s="32" t="str">
        <x:v>Narcissus and Goldmund</x:v>
      </x:c>
      <x:c r="C1300" s="32" t="str">
        <x:v>헤르만 헤세(Hermann Karl Hesse)</x:v>
      </x:c>
      <x:c r="D1300" s="32" t="str">
        <x:v>소설·단편소설</x:v>
      </x:c>
      <x:c r="E1300" s="32" t="n">
        <x:v>1930</x:v>
      </x:c>
      <x:c r="F1300" s="32" t="n">
        <x:v>0</x:v>
      </x:c>
      <x:c r="G1300" s="32" t="n">
        <x:v>0</x:v>
      </x:c>
      <x:c r="H1300" s="32"/>
      <x:c r="I1300" s="32" t="n">
        <x:f>IF(E1300="","",MAX(0,'Scoring Method'!$B$11-E1300-IF(E1300&lt;0,1,0)))</x:f>
        <x:v>96</x:v>
      </x:c>
      <x:c r="J1300" s="32" t="n">
        <x:v>0</x:v>
      </x:c>
      <x:c r="K1300" s="32" t="n">
        <x:v>1</x:v>
      </x:c>
      <x:c r="L1300" s="32" t="n">
        <x:v>1</x:v>
      </x:c>
      <x:c r="M1300" s="32" t="n">
        <x:v>0</x:v>
      </x:c>
      <x:c r="N1300" s="32" t="n">
        <x:v>0</x:v>
      </x:c>
      <x:c r="O1300" s="32" t="n">
        <x:v>0</x:v>
      </x:c>
      <x:c r="P1300" s="37" t="n">
        <x:f>ROUND('Scoring Method'!$B$2*F1300/10,1)</x:f>
        <x:v>0</x:v>
      </x:c>
      <x:c r="Q1300" s="37" t="n">
        <x:f>ROUND(MIN('Scoring Method'!$B$3,10*G1300),1)</x:f>
        <x:v>0</x:v>
      </x:c>
      <x:c r="R1300" s="37" t="n">
        <x:f>IF(H1300="",0,ROUND('Scoring Method'!$B$4*(101-H1300)/100,1))</x:f>
        <x:v>0</x:v>
      </x:c>
      <x:c r="S1300" s="37" t="n">
        <x:f>ROUND(IF(I1300="",0,7.5*MIN(1,LN(1+I1300)/LN(1+'Scoring Method'!$B$10)))+7.5*LN(1+J1300)/LN(1+'Scoring Method'!$B$9),1)</x:f>
        <x:v>5.5</x:v>
      </x:c>
      <x:c r="T1300" s="37" t="n">
        <x:f>SUM(K1300:O1300)</x:f>
        <x:v>2</x:v>
      </x:c>
      <x:c r="U1300" s="37" t="n">
        <x:f>ROUND(SUM(P1300:T1300),1)</x:f>
        <x:v>7.5</x:v>
      </x:c>
      <x:c r="V1300" s="32"/>
      <x:c r="W1300" s="32" t="str">
        <x:v>연도 등록</x:v>
      </x:c>
    </x:row>
    <x:row r="1301" ht="24" customHeight="1">
      <x:c r="A1301" s="32" t="n">
        <x:v>1297</x:v>
      </x:c>
      <x:c r="B1301" s="32" t="str">
        <x:v>Journey to the East</x:v>
      </x:c>
      <x:c r="C1301" s="32" t="str">
        <x:v>헤르만 헤세(Hermann Karl Hesse)</x:v>
      </x:c>
      <x:c r="D1301" s="32" t="str">
        <x:v>소설·단편소설</x:v>
      </x:c>
      <x:c r="E1301" s="32" t="n">
        <x:v>1932</x:v>
      </x:c>
      <x:c r="F1301" s="32" t="n">
        <x:v>0</x:v>
      </x:c>
      <x:c r="G1301" s="32" t="n">
        <x:v>0</x:v>
      </x:c>
      <x:c r="H1301" s="32"/>
      <x:c r="I1301" s="32" t="n">
        <x:f>IF(E1301="","",MAX(0,'Scoring Method'!$B$11-E1301-IF(E1301&lt;0,1,0)))</x:f>
        <x:v>94</x:v>
      </x:c>
      <x:c r="J1301" s="32" t="n">
        <x:v>0</x:v>
      </x:c>
      <x:c r="K1301" s="32" t="n">
        <x:v>1</x:v>
      </x:c>
      <x:c r="L1301" s="32" t="n">
        <x:v>1</x:v>
      </x:c>
      <x:c r="M1301" s="32" t="n">
        <x:v>0</x:v>
      </x:c>
      <x:c r="N1301" s="32" t="n">
        <x:v>0</x:v>
      </x:c>
      <x:c r="O1301" s="32" t="n">
        <x:v>0</x:v>
      </x:c>
      <x:c r="P1301" s="37" t="n">
        <x:f>ROUND('Scoring Method'!$B$2*F1301/10,1)</x:f>
        <x:v>0</x:v>
      </x:c>
      <x:c r="Q1301" s="37" t="n">
        <x:f>ROUND(MIN('Scoring Method'!$B$3,10*G1301),1)</x:f>
        <x:v>0</x:v>
      </x:c>
      <x:c r="R1301" s="37" t="n">
        <x:f>IF(H1301="",0,ROUND('Scoring Method'!$B$4*(101-H1301)/100,1))</x:f>
        <x:v>0</x:v>
      </x:c>
      <x:c r="S1301" s="37" t="n">
        <x:f>ROUND(IF(I1301="",0,7.5*MIN(1,LN(1+I1301)/LN(1+'Scoring Method'!$B$10)))+7.5*LN(1+J1301)/LN(1+'Scoring Method'!$B$9),1)</x:f>
        <x:v>5.5</x:v>
      </x:c>
      <x:c r="T1301" s="37" t="n">
        <x:f>SUM(K1301:O1301)</x:f>
        <x:v>2</x:v>
      </x:c>
      <x:c r="U1301" s="37" t="n">
        <x:f>ROUND(SUM(P1301:T1301),1)</x:f>
        <x:v>7.5</x:v>
      </x:c>
      <x:c r="V1301" s="32"/>
      <x:c r="W1301" s="32" t="str">
        <x:v>연도 등록</x:v>
      </x:c>
    </x:row>
    <x:row r="1302" ht="24" customHeight="1">
      <x:c r="A1302" s="32" t="n">
        <x:v>1298</x:v>
      </x:c>
      <x:c r="B1302" s="32" t="str">
        <x:v>The Immoralist</x:v>
      </x:c>
      <x:c r="C1302" s="32" t="str">
        <x:v>앙드레 폴 기욤 지드(André Paul Guillaume Gide)</x:v>
      </x:c>
      <x:c r="D1302" s="32" t="str">
        <x:v>소설·단편소설</x:v>
      </x:c>
      <x:c r="E1302" s="32" t="n">
        <x:v>1902</x:v>
      </x:c>
      <x:c r="F1302" s="32" t="n">
        <x:v>0</x:v>
      </x:c>
      <x:c r="G1302" s="32" t="n">
        <x:v>0</x:v>
      </x:c>
      <x:c r="H1302" s="32"/>
      <x:c r="I1302" s="32" t="n">
        <x:f>IF(E1302="","",MAX(0,'Scoring Method'!$B$11-E1302-IF(E1302&lt;0,1,0)))</x:f>
        <x:v>124</x:v>
      </x:c>
      <x:c r="J1302" s="32" t="n">
        <x:v>0</x:v>
      </x:c>
      <x:c r="K1302" s="32" t="n">
        <x:v>1</x:v>
      </x:c>
      <x:c r="L1302" s="32" t="n">
        <x:v>1</x:v>
      </x:c>
      <x:c r="M1302" s="32" t="n">
        <x:v>0</x:v>
      </x:c>
      <x:c r="N1302" s="32" t="n">
        <x:v>0</x:v>
      </x:c>
      <x:c r="O1302" s="32" t="n">
        <x:v>0</x:v>
      </x:c>
      <x:c r="P1302" s="37" t="n">
        <x:f>ROUND('Scoring Method'!$B$2*F1302/10,1)</x:f>
        <x:v>0</x:v>
      </x:c>
      <x:c r="Q1302" s="37" t="n">
        <x:f>ROUND(MIN('Scoring Method'!$B$3,10*G1302),1)</x:f>
        <x:v>0</x:v>
      </x:c>
      <x:c r="R1302" s="37" t="n">
        <x:f>IF(H1302="",0,ROUND('Scoring Method'!$B$4*(101-H1302)/100,1))</x:f>
        <x:v>0</x:v>
      </x:c>
      <x:c r="S1302" s="37" t="n">
        <x:f>ROUND(IF(I1302="",0,7.5*MIN(1,LN(1+I1302)/LN(1+'Scoring Method'!$B$10)))+7.5*LN(1+J1302)/LN(1+'Scoring Method'!$B$9),1)</x:f>
        <x:v>5.8</x:v>
      </x:c>
      <x:c r="T1302" s="37" t="n">
        <x:f>SUM(K1302:O1302)</x:f>
        <x:v>2</x:v>
      </x:c>
      <x:c r="U1302" s="37" t="n">
        <x:f>ROUND(SUM(P1302:T1302),1)</x:f>
        <x:v>7.8</x:v>
      </x:c>
      <x:c r="V1302" s="32"/>
      <x:c r="W1302" s="32" t="str">
        <x:v>연도 등록</x:v>
      </x:c>
    </x:row>
    <x:row r="1303" ht="24" customHeight="1">
      <x:c r="A1303" s="32" t="n">
        <x:v>1299</x:v>
      </x:c>
      <x:c r="B1303" s="32" t="str">
        <x:v>The Counterfeiters</x:v>
      </x:c>
      <x:c r="C1303" s="32" t="str">
        <x:v>앙드레 폴 기욤 지드(André Paul Guillaume Gide)</x:v>
      </x:c>
      <x:c r="D1303" s="32" t="str">
        <x:v>소설·단편소설</x:v>
      </x:c>
      <x:c r="E1303" s="32" t="n">
        <x:v>1925</x:v>
      </x:c>
      <x:c r="F1303" s="32" t="n">
        <x:v>0</x:v>
      </x:c>
      <x:c r="G1303" s="32" t="n">
        <x:v>0</x:v>
      </x:c>
      <x:c r="H1303" s="32"/>
      <x:c r="I1303" s="32" t="n">
        <x:f>IF(E1303="","",MAX(0,'Scoring Method'!$B$11-E1303-IF(E1303&lt;0,1,0)))</x:f>
        <x:v>101</x:v>
      </x:c>
      <x:c r="J1303" s="32" t="n">
        <x:v>0</x:v>
      </x:c>
      <x:c r="K1303" s="32" t="n">
        <x:v>1</x:v>
      </x:c>
      <x:c r="L1303" s="32" t="n">
        <x:v>1</x:v>
      </x:c>
      <x:c r="M1303" s="32" t="n">
        <x:v>0</x:v>
      </x:c>
      <x:c r="N1303" s="32" t="n">
        <x:v>0</x:v>
      </x:c>
      <x:c r="O1303" s="32" t="n">
        <x:v>0</x:v>
      </x:c>
      <x:c r="P1303" s="37" t="n">
        <x:f>ROUND('Scoring Method'!$B$2*F1303/10,1)</x:f>
        <x:v>0</x:v>
      </x:c>
      <x:c r="Q1303" s="37" t="n">
        <x:f>ROUND(MIN('Scoring Method'!$B$3,10*G1303),1)</x:f>
        <x:v>0</x:v>
      </x:c>
      <x:c r="R1303" s="37" t="n">
        <x:f>IF(H1303="",0,ROUND('Scoring Method'!$B$4*(101-H1303)/100,1))</x:f>
        <x:v>0</x:v>
      </x:c>
      <x:c r="S1303" s="37" t="n">
        <x:f>ROUND(IF(I1303="",0,7.5*MIN(1,LN(1+I1303)/LN(1+'Scoring Method'!$B$10)))+7.5*LN(1+J1303)/LN(1+'Scoring Method'!$B$9),1)</x:f>
        <x:v>5.6</x:v>
      </x:c>
      <x:c r="T1303" s="37" t="n">
        <x:f>SUM(K1303:O1303)</x:f>
        <x:v>2</x:v>
      </x:c>
      <x:c r="U1303" s="37" t="n">
        <x:f>ROUND(SUM(P1303:T1303),1)</x:f>
        <x:v>7.6</x:v>
      </x:c>
      <x:c r="V1303" s="32"/>
      <x:c r="W1303" s="32" t="str">
        <x:v>연도 등록</x:v>
      </x:c>
    </x:row>
    <x:row r="1304" ht="24" customHeight="1">
      <x:c r="A1304" s="32" t="n">
        <x:v>1300</x:v>
      </x:c>
      <x:c r="B1304" s="32" t="str">
        <x:v>The Pastoral Symphony</x:v>
      </x:c>
      <x:c r="C1304" s="32" t="str">
        <x:v>앙드레 폴 기욤 지드(André Paul Guillaume Gide)</x:v>
      </x:c>
      <x:c r="D1304" s="32" t="str">
        <x:v>소설·단편소설</x:v>
      </x:c>
      <x:c r="E1304" s="32" t="n">
        <x:v>1919</x:v>
      </x:c>
      <x:c r="F1304" s="32" t="n">
        <x:v>0</x:v>
      </x:c>
      <x:c r="G1304" s="32" t="n">
        <x:v>0</x:v>
      </x:c>
      <x:c r="H1304" s="32"/>
      <x:c r="I1304" s="32" t="n">
        <x:f>IF(E1304="","",MAX(0,'Scoring Method'!$B$11-E1304-IF(E1304&lt;0,1,0)))</x:f>
        <x:v>107</x:v>
      </x:c>
      <x:c r="J1304" s="32" t="n">
        <x:v>0</x:v>
      </x:c>
      <x:c r="K1304" s="32" t="n">
        <x:v>1</x:v>
      </x:c>
      <x:c r="L1304" s="32" t="n">
        <x:v>1</x:v>
      </x:c>
      <x:c r="M1304" s="32" t="n">
        <x:v>0</x:v>
      </x:c>
      <x:c r="N1304" s="32" t="n">
        <x:v>0</x:v>
      </x:c>
      <x:c r="O1304" s="32" t="n">
        <x:v>0</x:v>
      </x:c>
      <x:c r="P1304" s="37" t="n">
        <x:f>ROUND('Scoring Method'!$B$2*F1304/10,1)</x:f>
        <x:v>0</x:v>
      </x:c>
      <x:c r="Q1304" s="37" t="n">
        <x:f>ROUND(MIN('Scoring Method'!$B$3,10*G1304),1)</x:f>
        <x:v>0</x:v>
      </x:c>
      <x:c r="R1304" s="37" t="n">
        <x:f>IF(H1304="",0,ROUND('Scoring Method'!$B$4*(101-H1304)/100,1))</x:f>
        <x:v>0</x:v>
      </x:c>
      <x:c r="S1304" s="37" t="n">
        <x:f>ROUND(IF(I1304="",0,7.5*MIN(1,LN(1+I1304)/LN(1+'Scoring Method'!$B$10)))+7.5*LN(1+J1304)/LN(1+'Scoring Method'!$B$9),1)</x:f>
        <x:v>5.6</x:v>
      </x:c>
      <x:c r="T1304" s="37" t="n">
        <x:f>SUM(K1304:O1304)</x:f>
        <x:v>2</x:v>
      </x:c>
      <x:c r="U1304" s="37" t="n">
        <x:f>ROUND(SUM(P1304:T1304),1)</x:f>
        <x:v>7.6</x:v>
      </x:c>
      <x:c r="V1304" s="32"/>
      <x:c r="W1304" s="32" t="str">
        <x:v>연도 등록</x:v>
      </x:c>
    </x:row>
    <x:row r="1305" ht="24" customHeight="1">
      <x:c r="A1305" s="32" t="n">
        <x:v>1301</x:v>
      </x:c>
      <x:c r="B1305" s="32" t="str">
        <x:v>The Vatican Cellars</x:v>
      </x:c>
      <x:c r="C1305" s="32" t="str">
        <x:v>앙드레 폴 기욤 지드(André Paul Guillaume Gide)</x:v>
      </x:c>
      <x:c r="D1305" s="32" t="str">
        <x:v>소설·단편소설</x:v>
      </x:c>
      <x:c r="E1305" s="32" t="n">
        <x:v>1914</x:v>
      </x:c>
      <x:c r="F1305" s="32" t="n">
        <x:v>0</x:v>
      </x:c>
      <x:c r="G1305" s="32" t="n">
        <x:v>0</x:v>
      </x:c>
      <x:c r="H1305" s="32"/>
      <x:c r="I1305" s="32" t="n">
        <x:f>IF(E1305="","",MAX(0,'Scoring Method'!$B$11-E1305-IF(E1305&lt;0,1,0)))</x:f>
        <x:v>112</x:v>
      </x:c>
      <x:c r="J1305" s="32" t="n">
        <x:v>0</x:v>
      </x:c>
      <x:c r="K1305" s="32" t="n">
        <x:v>1</x:v>
      </x:c>
      <x:c r="L1305" s="32" t="n">
        <x:v>1</x:v>
      </x:c>
      <x:c r="M1305" s="32" t="n">
        <x:v>0</x:v>
      </x:c>
      <x:c r="N1305" s="32" t="n">
        <x:v>0</x:v>
      </x:c>
      <x:c r="O1305" s="32" t="n">
        <x:v>0</x:v>
      </x:c>
      <x:c r="P1305" s="37" t="n">
        <x:f>ROUND('Scoring Method'!$B$2*F1305/10,1)</x:f>
        <x:v>0</x:v>
      </x:c>
      <x:c r="Q1305" s="37" t="n">
        <x:f>ROUND(MIN('Scoring Method'!$B$3,10*G1305),1)</x:f>
        <x:v>0</x:v>
      </x:c>
      <x:c r="R1305" s="37" t="n">
        <x:f>IF(H1305="",0,ROUND('Scoring Method'!$B$4*(101-H1305)/100,1))</x:f>
        <x:v>0</x:v>
      </x:c>
      <x:c r="S1305" s="37" t="n">
        <x:f>ROUND(IF(I1305="",0,7.5*MIN(1,LN(1+I1305)/LN(1+'Scoring Method'!$B$10)))+7.5*LN(1+J1305)/LN(1+'Scoring Method'!$B$9),1)</x:f>
        <x:v>5.7</x:v>
      </x:c>
      <x:c r="T1305" s="37" t="n">
        <x:f>SUM(K1305:O1305)</x:f>
        <x:v>2</x:v>
      </x:c>
      <x:c r="U1305" s="37" t="n">
        <x:f>ROUND(SUM(P1305:T1305),1)</x:f>
        <x:v>7.7</x:v>
      </x:c>
      <x:c r="V1305" s="32"/>
      <x:c r="W1305" s="32" t="str">
        <x:v>연도 등록</x:v>
      </x:c>
    </x:row>
    <x:row r="1306" ht="24" customHeight="1">
      <x:c r="A1306" s="32" t="n">
        <x:v>1302</x:v>
      </x:c>
      <x:c r="B1306" s="32" t="str">
        <x:v>Fruits of the Earth</x:v>
      </x:c>
      <x:c r="C1306" s="32" t="str">
        <x:v>앙드레 폴 기욤 지드(André Paul Guillaume Gide)</x:v>
      </x:c>
      <x:c r="D1306" s="32" t="str">
        <x:v>에세이</x:v>
      </x:c>
      <x:c r="E1306" s="32" t="n">
        <x:v>1897</x:v>
      </x:c>
      <x:c r="F1306" s="32" t="n">
        <x:v>0</x:v>
      </x:c>
      <x:c r="G1306" s="32" t="n">
        <x:v>0</x:v>
      </x:c>
      <x:c r="H1306" s="32"/>
      <x:c r="I1306" s="32" t="n">
        <x:f>IF(E1306="","",MAX(0,'Scoring Method'!$B$11-E1306-IF(E1306&lt;0,1,0)))</x:f>
        <x:v>129</x:v>
      </x:c>
      <x:c r="J1306" s="32" t="n">
        <x:v>0</x:v>
      </x:c>
      <x:c r="K1306" s="32" t="n">
        <x:v>1</x:v>
      </x:c>
      <x:c r="L1306" s="32" t="n">
        <x:v>1</x:v>
      </x:c>
      <x:c r="M1306" s="32" t="n">
        <x:v>0</x:v>
      </x:c>
      <x:c r="N1306" s="32" t="n">
        <x:v>0</x:v>
      </x:c>
      <x:c r="O1306" s="32" t="n">
        <x:v>0</x:v>
      </x:c>
      <x:c r="P1306" s="37" t="n">
        <x:f>ROUND('Scoring Method'!$B$2*F1306/10,1)</x:f>
        <x:v>0</x:v>
      </x:c>
      <x:c r="Q1306" s="37" t="n">
        <x:f>ROUND(MIN('Scoring Method'!$B$3,10*G1306),1)</x:f>
        <x:v>0</x:v>
      </x:c>
      <x:c r="R1306" s="37" t="n">
        <x:f>IF(H1306="",0,ROUND('Scoring Method'!$B$4*(101-H1306)/100,1))</x:f>
        <x:v>0</x:v>
      </x:c>
      <x:c r="S1306" s="37" t="n">
        <x:f>ROUND(IF(I1306="",0,7.5*MIN(1,LN(1+I1306)/LN(1+'Scoring Method'!$B$10)))+7.5*LN(1+J1306)/LN(1+'Scoring Method'!$B$9),1)</x:f>
        <x:v>5.9</x:v>
      </x:c>
      <x:c r="T1306" s="37" t="n">
        <x:f>SUM(K1306:O1306)</x:f>
        <x:v>2</x:v>
      </x:c>
      <x:c r="U1306" s="37" t="n">
        <x:f>ROUND(SUM(P1306:T1306),1)</x:f>
        <x:v>7.9</x:v>
      </x:c>
      <x:c r="V1306" s="32"/>
      <x:c r="W1306" s="32" t="str">
        <x:v>연도 등록</x:v>
      </x:c>
    </x:row>
    <x:row r="1307" ht="24" customHeight="1">
      <x:c r="A1307" s="32" t="n">
        <x:v>1303</x:v>
      </x:c>
      <x:c r="B1307" s="32" t="str">
        <x:v>If It Die...</x:v>
      </x:c>
      <x:c r="C1307" s="32" t="str">
        <x:v>앙드레 폴 기욤 지드(André Paul Guillaume Gide)</x:v>
      </x:c>
      <x:c r="D1307" s="32" t="str">
        <x:v>에세이</x:v>
      </x:c>
      <x:c r="E1307" s="32" t="n">
        <x:v>1926</x:v>
      </x:c>
      <x:c r="F1307" s="32" t="n">
        <x:v>0</x:v>
      </x:c>
      <x:c r="G1307" s="32" t="n">
        <x:v>0</x:v>
      </x:c>
      <x:c r="H1307" s="32"/>
      <x:c r="I1307" s="32" t="n">
        <x:f>IF(E1307="","",MAX(0,'Scoring Method'!$B$11-E1307-IF(E1307&lt;0,1,0)))</x:f>
        <x:v>100</x:v>
      </x:c>
      <x:c r="J1307" s="32" t="n">
        <x:v>0</x:v>
      </x:c>
      <x:c r="K1307" s="32" t="n">
        <x:v>1</x:v>
      </x:c>
      <x:c r="L1307" s="32" t="n">
        <x:v>1</x:v>
      </x:c>
      <x:c r="M1307" s="32" t="n">
        <x:v>0</x:v>
      </x:c>
      <x:c r="N1307" s="32" t="n">
        <x:v>0</x:v>
      </x:c>
      <x:c r="O1307" s="32" t="n">
        <x:v>0</x:v>
      </x:c>
      <x:c r="P1307" s="37" t="n">
        <x:f>ROUND('Scoring Method'!$B$2*F1307/10,1)</x:f>
        <x:v>0</x:v>
      </x:c>
      <x:c r="Q1307" s="37" t="n">
        <x:f>ROUND(MIN('Scoring Method'!$B$3,10*G1307),1)</x:f>
        <x:v>0</x:v>
      </x:c>
      <x:c r="R1307" s="37" t="n">
        <x:f>IF(H1307="",0,ROUND('Scoring Method'!$B$4*(101-H1307)/100,1))</x:f>
        <x:v>0</x:v>
      </x:c>
      <x:c r="S1307" s="37" t="n">
        <x:f>ROUND(IF(I1307="",0,7.5*MIN(1,LN(1+I1307)/LN(1+'Scoring Method'!$B$10)))+7.5*LN(1+J1307)/LN(1+'Scoring Method'!$B$9),1)</x:f>
        <x:v>5.6</x:v>
      </x:c>
      <x:c r="T1307" s="37" t="n">
        <x:f>SUM(K1307:O1307)</x:f>
        <x:v>2</x:v>
      </x:c>
      <x:c r="U1307" s="37" t="n">
        <x:f>ROUND(SUM(P1307:T1307),1)</x:f>
        <x:v>7.6</x:v>
      </x:c>
      <x:c r="V1307" s="32"/>
      <x:c r="W1307" s="32" t="str">
        <x:v>연도 등록</x:v>
      </x:c>
    </x:row>
    <x:row r="1308" ht="24" customHeight="1">
      <x:c r="A1308" s="32" t="n">
        <x:v>1304</x:v>
      </x:c>
      <x:c r="B1308" s="32" t="str">
        <x:v>Four Quartets</x:v>
      </x:c>
      <x:c r="C1308" s="32" t="str">
        <x:v>토머스 스턴스 엘리엇(Thomas Stearns Eliot)</x:v>
      </x:c>
      <x:c r="D1308" s="32" t="str">
        <x:v>기타</x:v>
      </x:c>
      <x:c r="E1308" s="32" t="n">
        <x:v>1936</x:v>
      </x:c>
      <x:c r="F1308" s="32" t="n">
        <x:v>0</x:v>
      </x:c>
      <x:c r="G1308" s="32" t="n">
        <x:v>0</x:v>
      </x:c>
      <x:c r="H1308" s="32"/>
      <x:c r="I1308" s="32" t="n">
        <x:f>IF(E1308="","",MAX(0,'Scoring Method'!$B$11-E1308-IF(E1308&lt;0,1,0)))</x:f>
        <x:v>90</x:v>
      </x:c>
      <x:c r="J1308" s="32" t="n">
        <x:v>0</x:v>
      </x:c>
      <x:c r="K1308" s="32" t="n">
        <x:v>1</x:v>
      </x:c>
      <x:c r="L1308" s="32" t="n">
        <x:v>1</x:v>
      </x:c>
      <x:c r="M1308" s="32" t="n">
        <x:v>0</x:v>
      </x:c>
      <x:c r="N1308" s="32" t="n">
        <x:v>0</x:v>
      </x:c>
      <x:c r="O1308" s="32" t="n">
        <x:v>0</x:v>
      </x:c>
      <x:c r="P1308" s="37" t="n">
        <x:f>ROUND('Scoring Method'!$B$2*F1308/10,1)</x:f>
        <x:v>0</x:v>
      </x:c>
      <x:c r="Q1308" s="37" t="n">
        <x:f>ROUND(MIN('Scoring Method'!$B$3,10*G1308),1)</x:f>
        <x:v>0</x:v>
      </x:c>
      <x:c r="R1308" s="37" t="n">
        <x:f>IF(H1308="",0,ROUND('Scoring Method'!$B$4*(101-H1308)/100,1))</x:f>
        <x:v>0</x:v>
      </x:c>
      <x:c r="S1308" s="37" t="n">
        <x:f>ROUND(IF(I1308="",0,7.5*MIN(1,LN(1+I1308)/LN(1+'Scoring Method'!$B$10)))+7.5*LN(1+J1308)/LN(1+'Scoring Method'!$B$9),1)</x:f>
        <x:v>5.4</x:v>
      </x:c>
      <x:c r="T1308" s="37" t="n">
        <x:f>SUM(K1308:O1308)</x:f>
        <x:v>2</x:v>
      </x:c>
      <x:c r="U1308" s="37" t="n">
        <x:f>ROUND(SUM(P1308:T1308),1)</x:f>
        <x:v>7.4</x:v>
      </x:c>
      <x:c r="V1308" s="32"/>
      <x:c r="W1308" s="32" t="str">
        <x:v>연도 등록</x:v>
      </x:c>
    </x:row>
    <x:row r="1309" ht="24" customHeight="1">
      <x:c r="A1309" s="32" t="n">
        <x:v>1305</x:v>
      </x:c>
      <x:c r="B1309" s="32" t="str">
        <x:v>The Love Song of J. Alfred Prufrock</x:v>
      </x:c>
      <x:c r="C1309" s="32" t="str">
        <x:v>토머스 스턴스 엘리엇(Thomas Stearns Eliot)</x:v>
      </x:c>
      <x:c r="D1309" s="32" t="str">
        <x:v>기타</x:v>
      </x:c>
      <x:c r="E1309" s="32" t="n">
        <x:v>1915</x:v>
      </x:c>
      <x:c r="F1309" s="32" t="n">
        <x:v>0</x:v>
      </x:c>
      <x:c r="G1309" s="32" t="n">
        <x:v>0</x:v>
      </x:c>
      <x:c r="H1309" s="32"/>
      <x:c r="I1309" s="32" t="n">
        <x:f>IF(E1309="","",MAX(0,'Scoring Method'!$B$11-E1309-IF(E1309&lt;0,1,0)))</x:f>
        <x:v>111</x:v>
      </x:c>
      <x:c r="J1309" s="32" t="n">
        <x:v>0</x:v>
      </x:c>
      <x:c r="K1309" s="32" t="n">
        <x:v>1</x:v>
      </x:c>
      <x:c r="L1309" s="32" t="n">
        <x:v>1</x:v>
      </x:c>
      <x:c r="M1309" s="32" t="n">
        <x:v>0</x:v>
      </x:c>
      <x:c r="N1309" s="32" t="n">
        <x:v>0</x:v>
      </x:c>
      <x:c r="O1309" s="32" t="n">
        <x:v>0</x:v>
      </x:c>
      <x:c r="P1309" s="37" t="n">
        <x:f>ROUND('Scoring Method'!$B$2*F1309/10,1)</x:f>
        <x:v>0</x:v>
      </x:c>
      <x:c r="Q1309" s="37" t="n">
        <x:f>ROUND(MIN('Scoring Method'!$B$3,10*G1309),1)</x:f>
        <x:v>0</x:v>
      </x:c>
      <x:c r="R1309" s="37" t="n">
        <x:f>IF(H1309="",0,ROUND('Scoring Method'!$B$4*(101-H1309)/100,1))</x:f>
        <x:v>0</x:v>
      </x:c>
      <x:c r="S1309" s="37" t="n">
        <x:f>ROUND(IF(I1309="",0,7.5*MIN(1,LN(1+I1309)/LN(1+'Scoring Method'!$B$10)))+7.5*LN(1+J1309)/LN(1+'Scoring Method'!$B$9),1)</x:f>
        <x:v>5.7</x:v>
      </x:c>
      <x:c r="T1309" s="37" t="n">
        <x:f>SUM(K1309:O1309)</x:f>
        <x:v>2</x:v>
      </x:c>
      <x:c r="U1309" s="37" t="n">
        <x:f>ROUND(SUM(P1309:T1309),1)</x:f>
        <x:v>7.7</x:v>
      </x:c>
      <x:c r="V1309" s="32"/>
      <x:c r="W1309" s="32" t="str">
        <x:v>연도 등록</x:v>
      </x:c>
    </x:row>
    <x:row r="1310" ht="24" customHeight="1">
      <x:c r="A1310" s="32" t="n">
        <x:v>1306</x:v>
      </x:c>
      <x:c r="B1310" s="32" t="str">
        <x:v>The Hollow Men</x:v>
      </x:c>
      <x:c r="C1310" s="32" t="str">
        <x:v>토머스 스턴스 엘리엇(Thomas Stearns Eliot)</x:v>
      </x:c>
      <x:c r="D1310" s="32" t="str">
        <x:v>기타</x:v>
      </x:c>
      <x:c r="E1310" s="32" t="n">
        <x:v>1925</x:v>
      </x:c>
      <x:c r="F1310" s="32" t="n">
        <x:v>0</x:v>
      </x:c>
      <x:c r="G1310" s="32" t="n">
        <x:v>0</x:v>
      </x:c>
      <x:c r="H1310" s="32"/>
      <x:c r="I1310" s="32" t="n">
        <x:f>IF(E1310="","",MAX(0,'Scoring Method'!$B$11-E1310-IF(E1310&lt;0,1,0)))</x:f>
        <x:v>101</x:v>
      </x:c>
      <x:c r="J1310" s="32" t="n">
        <x:v>0</x:v>
      </x:c>
      <x:c r="K1310" s="32" t="n">
        <x:v>1</x:v>
      </x:c>
      <x:c r="L1310" s="32" t="n">
        <x:v>1</x:v>
      </x:c>
      <x:c r="M1310" s="32" t="n">
        <x:v>0</x:v>
      </x:c>
      <x:c r="N1310" s="32" t="n">
        <x:v>0</x:v>
      </x:c>
      <x:c r="O1310" s="32" t="n">
        <x:v>0</x:v>
      </x:c>
      <x:c r="P1310" s="37" t="n">
        <x:f>ROUND('Scoring Method'!$B$2*F1310/10,1)</x:f>
        <x:v>0</x:v>
      </x:c>
      <x:c r="Q1310" s="37" t="n">
        <x:f>ROUND(MIN('Scoring Method'!$B$3,10*G1310),1)</x:f>
        <x:v>0</x:v>
      </x:c>
      <x:c r="R1310" s="37" t="n">
        <x:f>IF(H1310="",0,ROUND('Scoring Method'!$B$4*(101-H1310)/100,1))</x:f>
        <x:v>0</x:v>
      </x:c>
      <x:c r="S1310" s="37" t="n">
        <x:f>ROUND(IF(I1310="",0,7.5*MIN(1,LN(1+I1310)/LN(1+'Scoring Method'!$B$10)))+7.5*LN(1+J1310)/LN(1+'Scoring Method'!$B$9),1)</x:f>
        <x:v>5.6</x:v>
      </x:c>
      <x:c r="T1310" s="37" t="n">
        <x:f>SUM(K1310:O1310)</x:f>
        <x:v>2</x:v>
      </x:c>
      <x:c r="U1310" s="37" t="n">
        <x:f>ROUND(SUM(P1310:T1310),1)</x:f>
        <x:v>7.6</x:v>
      </x:c>
      <x:c r="V1310" s="32"/>
      <x:c r="W1310" s="32" t="str">
        <x:v>연도 등록</x:v>
      </x:c>
    </x:row>
    <x:row r="1311" ht="24" customHeight="1">
      <x:c r="A1311" s="32" t="n">
        <x:v>1307</x:v>
      </x:c>
      <x:c r="B1311" s="32" t="str">
        <x:v>Murder in the Cathedral</x:v>
      </x:c>
      <x:c r="C1311" s="32" t="str">
        <x:v>토머스 스턴스 엘리엇(Thomas Stearns Eliot)</x:v>
      </x:c>
      <x:c r="D1311" s="32" t="str">
        <x:v>희곡</x:v>
      </x:c>
      <x:c r="E1311" s="32" t="n">
        <x:v>1935</x:v>
      </x:c>
      <x:c r="F1311" s="32" t="n">
        <x:v>0</x:v>
      </x:c>
      <x:c r="G1311" s="32" t="n">
        <x:v>0</x:v>
      </x:c>
      <x:c r="H1311" s="32"/>
      <x:c r="I1311" s="32" t="n">
        <x:f>IF(E1311="","",MAX(0,'Scoring Method'!$B$11-E1311-IF(E1311&lt;0,1,0)))</x:f>
        <x:v>91</x:v>
      </x:c>
      <x:c r="J1311" s="32" t="n">
        <x:v>0</x:v>
      </x:c>
      <x:c r="K1311" s="32" t="n">
        <x:v>1</x:v>
      </x:c>
      <x:c r="L1311" s="32" t="n">
        <x:v>1</x:v>
      </x:c>
      <x:c r="M1311" s="32" t="n">
        <x:v>0</x:v>
      </x:c>
      <x:c r="N1311" s="32" t="n">
        <x:v>0</x:v>
      </x:c>
      <x:c r="O1311" s="32" t="n">
        <x:v>0</x:v>
      </x:c>
      <x:c r="P1311" s="37" t="n">
        <x:f>ROUND('Scoring Method'!$B$2*F1311/10,1)</x:f>
        <x:v>0</x:v>
      </x:c>
      <x:c r="Q1311" s="37" t="n">
        <x:f>ROUND(MIN('Scoring Method'!$B$3,10*G1311),1)</x:f>
        <x:v>0</x:v>
      </x:c>
      <x:c r="R1311" s="37" t="n">
        <x:f>IF(H1311="",0,ROUND('Scoring Method'!$B$4*(101-H1311)/100,1))</x:f>
        <x:v>0</x:v>
      </x:c>
      <x:c r="S1311" s="37" t="n">
        <x:f>ROUND(IF(I1311="",0,7.5*MIN(1,LN(1+I1311)/LN(1+'Scoring Method'!$B$10)))+7.5*LN(1+J1311)/LN(1+'Scoring Method'!$B$9),1)</x:f>
        <x:v>5.5</x:v>
      </x:c>
      <x:c r="T1311" s="37" t="n">
        <x:f>SUM(K1311:O1311)</x:f>
        <x:v>2</x:v>
      </x:c>
      <x:c r="U1311" s="37" t="n">
        <x:f>ROUND(SUM(P1311:T1311),1)</x:f>
        <x:v>7.5</x:v>
      </x:c>
      <x:c r="V1311" s="32"/>
      <x:c r="W1311" s="32" t="str">
        <x:v>연도 등록</x:v>
      </x:c>
    </x:row>
    <x:row r="1312" ht="24" customHeight="1">
      <x:c r="A1312" s="32" t="n">
        <x:v>1308</x:v>
      </x:c>
      <x:c r="B1312" s="32" t="str">
        <x:v>The Cocktail Party</x:v>
      </x:c>
      <x:c r="C1312" s="32" t="str">
        <x:v>토머스 스턴스 엘리엇(Thomas Stearns Eliot)</x:v>
      </x:c>
      <x:c r="D1312" s="32" t="str">
        <x:v>희곡</x:v>
      </x:c>
      <x:c r="E1312" s="32" t="n">
        <x:v>1949</x:v>
      </x:c>
      <x:c r="F1312" s="32" t="n">
        <x:v>0</x:v>
      </x:c>
      <x:c r="G1312" s="32" t="n">
        <x:v>0</x:v>
      </x:c>
      <x:c r="H1312" s="32"/>
      <x:c r="I1312" s="32" t="n">
        <x:f>IF(E1312="","",MAX(0,'Scoring Method'!$B$11-E1312-IF(E1312&lt;0,1,0)))</x:f>
        <x:v>77</x:v>
      </x:c>
      <x:c r="J1312" s="32" t="n">
        <x:v>0</x:v>
      </x:c>
      <x:c r="K1312" s="32" t="n">
        <x:v>1</x:v>
      </x:c>
      <x:c r="L1312" s="32" t="n">
        <x:v>1</x:v>
      </x:c>
      <x:c r="M1312" s="32" t="n">
        <x:v>0</x:v>
      </x:c>
      <x:c r="N1312" s="32" t="n">
        <x:v>0</x:v>
      </x:c>
      <x:c r="O1312" s="32" t="n">
        <x:v>0</x:v>
      </x:c>
      <x:c r="P1312" s="37" t="n">
        <x:f>ROUND('Scoring Method'!$B$2*F1312/10,1)</x:f>
        <x:v>0</x:v>
      </x:c>
      <x:c r="Q1312" s="37" t="n">
        <x:f>ROUND(MIN('Scoring Method'!$B$3,10*G1312),1)</x:f>
        <x:v>0</x:v>
      </x:c>
      <x:c r="R1312" s="37" t="n">
        <x:f>IF(H1312="",0,ROUND('Scoring Method'!$B$4*(101-H1312)/100,1))</x:f>
        <x:v>0</x:v>
      </x:c>
      <x:c r="S1312" s="37" t="n">
        <x:f>ROUND(IF(I1312="",0,7.5*MIN(1,LN(1+I1312)/LN(1+'Scoring Method'!$B$10)))+7.5*LN(1+J1312)/LN(1+'Scoring Method'!$B$9),1)</x:f>
        <x:v>5.3</x:v>
      </x:c>
      <x:c r="T1312" s="37" t="n">
        <x:f>SUM(K1312:O1312)</x:f>
        <x:v>2</x:v>
      </x:c>
      <x:c r="U1312" s="37" t="n">
        <x:f>ROUND(SUM(P1312:T1312),1)</x:f>
        <x:v>7.3</x:v>
      </x:c>
      <x:c r="V1312" s="32"/>
      <x:c r="W1312" s="32" t="str">
        <x:v>연도 등록</x:v>
      </x:c>
    </x:row>
    <x:row r="1313" ht="24" customHeight="1">
      <x:c r="A1313" s="32" t="n">
        <x:v>1309</x:v>
      </x:c>
      <x:c r="B1313" s="32" t="str">
        <x:v>Absalom, Absalom!</x:v>
      </x:c>
      <x:c r="C1313" s="32" t="str">
        <x:v>윌리엄 커스버트 포크너(William Cuthbert Faulkner)</x:v>
      </x:c>
      <x:c r="D1313" s="32" t="str">
        <x:v>소설·단편소설</x:v>
      </x:c>
      <x:c r="E1313" s="32" t="n">
        <x:v>1936</x:v>
      </x:c>
      <x:c r="F1313" s="32" t="n">
        <x:v>0</x:v>
      </x:c>
      <x:c r="G1313" s="32" t="n">
        <x:v>0</x:v>
      </x:c>
      <x:c r="H1313" s="32"/>
      <x:c r="I1313" s="32" t="n">
        <x:f>IF(E1313="","",MAX(0,'Scoring Method'!$B$11-E1313-IF(E1313&lt;0,1,0)))</x:f>
        <x:v>90</x:v>
      </x:c>
      <x:c r="J1313" s="32" t="n">
        <x:v>0</x:v>
      </x:c>
      <x:c r="K1313" s="32" t="n">
        <x:v>1</x:v>
      </x:c>
      <x:c r="L1313" s="32" t="n">
        <x:v>1</x:v>
      </x:c>
      <x:c r="M1313" s="32" t="n">
        <x:v>0</x:v>
      </x:c>
      <x:c r="N1313" s="32" t="n">
        <x:v>0</x:v>
      </x:c>
      <x:c r="O1313" s="32" t="n">
        <x:v>0</x:v>
      </x:c>
      <x:c r="P1313" s="37" t="n">
        <x:f>ROUND('Scoring Method'!$B$2*F1313/10,1)</x:f>
        <x:v>0</x:v>
      </x:c>
      <x:c r="Q1313" s="37" t="n">
        <x:f>ROUND(MIN('Scoring Method'!$B$3,10*G1313),1)</x:f>
        <x:v>0</x:v>
      </x:c>
      <x:c r="R1313" s="37" t="n">
        <x:f>IF(H1313="",0,ROUND('Scoring Method'!$B$4*(101-H1313)/100,1))</x:f>
        <x:v>0</x:v>
      </x:c>
      <x:c r="S1313" s="37" t="n">
        <x:f>ROUND(IF(I1313="",0,7.5*MIN(1,LN(1+I1313)/LN(1+'Scoring Method'!$B$10)))+7.5*LN(1+J1313)/LN(1+'Scoring Method'!$B$9),1)</x:f>
        <x:v>5.4</x:v>
      </x:c>
      <x:c r="T1313" s="37" t="n">
        <x:f>SUM(K1313:O1313)</x:f>
        <x:v>2</x:v>
      </x:c>
      <x:c r="U1313" s="37" t="n">
        <x:f>ROUND(SUM(P1313:T1313),1)</x:f>
        <x:v>7.4</x:v>
      </x:c>
      <x:c r="V1313" s="32"/>
      <x:c r="W1313" s="32" t="str">
        <x:v>연도 등록</x:v>
      </x:c>
    </x:row>
    <x:row r="1314" ht="24" customHeight="1">
      <x:c r="A1314" s="32" t="n">
        <x:v>1310</x:v>
      </x:c>
      <x:c r="B1314" s="32" t="str">
        <x:v>Light in August</x:v>
      </x:c>
      <x:c r="C1314" s="32" t="str">
        <x:v>윌리엄 커스버트 포크너(William Cuthbert Faulkner)</x:v>
      </x:c>
      <x:c r="D1314" s="32" t="str">
        <x:v>소설·단편소설</x:v>
      </x:c>
      <x:c r="E1314" s="32" t="n">
        <x:v>1932</x:v>
      </x:c>
      <x:c r="F1314" s="32" t="n">
        <x:v>0</x:v>
      </x:c>
      <x:c r="G1314" s="32" t="n">
        <x:v>0</x:v>
      </x:c>
      <x:c r="H1314" s="32"/>
      <x:c r="I1314" s="32" t="n">
        <x:f>IF(E1314="","",MAX(0,'Scoring Method'!$B$11-E1314-IF(E1314&lt;0,1,0)))</x:f>
        <x:v>94</x:v>
      </x:c>
      <x:c r="J1314" s="32" t="n">
        <x:v>0</x:v>
      </x:c>
      <x:c r="K1314" s="32" t="n">
        <x:v>1</x:v>
      </x:c>
      <x:c r="L1314" s="32" t="n">
        <x:v>1</x:v>
      </x:c>
      <x:c r="M1314" s="32" t="n">
        <x:v>0</x:v>
      </x:c>
      <x:c r="N1314" s="32" t="n">
        <x:v>0</x:v>
      </x:c>
      <x:c r="O1314" s="32" t="n">
        <x:v>0</x:v>
      </x:c>
      <x:c r="P1314" s="37" t="n">
        <x:f>ROUND('Scoring Method'!$B$2*F1314/10,1)</x:f>
        <x:v>0</x:v>
      </x:c>
      <x:c r="Q1314" s="37" t="n">
        <x:f>ROUND(MIN('Scoring Method'!$B$3,10*G1314),1)</x:f>
        <x:v>0</x:v>
      </x:c>
      <x:c r="R1314" s="37" t="n">
        <x:f>IF(H1314="",0,ROUND('Scoring Method'!$B$4*(101-H1314)/100,1))</x:f>
        <x:v>0</x:v>
      </x:c>
      <x:c r="S1314" s="37" t="n">
        <x:f>ROUND(IF(I1314="",0,7.5*MIN(1,LN(1+I1314)/LN(1+'Scoring Method'!$B$10)))+7.5*LN(1+J1314)/LN(1+'Scoring Method'!$B$9),1)</x:f>
        <x:v>5.5</x:v>
      </x:c>
      <x:c r="T1314" s="37" t="n">
        <x:f>SUM(K1314:O1314)</x:f>
        <x:v>2</x:v>
      </x:c>
      <x:c r="U1314" s="37" t="n">
        <x:f>ROUND(SUM(P1314:T1314),1)</x:f>
        <x:v>7.5</x:v>
      </x:c>
      <x:c r="V1314" s="32"/>
      <x:c r="W1314" s="32" t="str">
        <x:v>연도 등록</x:v>
      </x:c>
    </x:row>
    <x:row r="1315" ht="24" customHeight="1">
      <x:c r="A1315" s="32" t="n">
        <x:v>1311</x:v>
      </x:c>
      <x:c r="B1315" s="32" t="str">
        <x:v>Sanctuary</x:v>
      </x:c>
      <x:c r="C1315" s="32" t="str">
        <x:v>윌리엄 커스버트 포크너(William Cuthbert Faulkner)</x:v>
      </x:c>
      <x:c r="D1315" s="32" t="str">
        <x:v>소설·단편소설</x:v>
      </x:c>
      <x:c r="E1315" s="32" t="n">
        <x:v>1931</x:v>
      </x:c>
      <x:c r="F1315" s="32" t="n">
        <x:v>0</x:v>
      </x:c>
      <x:c r="G1315" s="32" t="n">
        <x:v>0</x:v>
      </x:c>
      <x:c r="H1315" s="32"/>
      <x:c r="I1315" s="32" t="n">
        <x:f>IF(E1315="","",MAX(0,'Scoring Method'!$B$11-E1315-IF(E1315&lt;0,1,0)))</x:f>
        <x:v>95</x:v>
      </x:c>
      <x:c r="J1315" s="32" t="n">
        <x:v>0</x:v>
      </x:c>
      <x:c r="K1315" s="32" t="n">
        <x:v>1</x:v>
      </x:c>
      <x:c r="L1315" s="32" t="n">
        <x:v>1</x:v>
      </x:c>
      <x:c r="M1315" s="32" t="n">
        <x:v>0</x:v>
      </x:c>
      <x:c r="N1315" s="32" t="n">
        <x:v>0</x:v>
      </x:c>
      <x:c r="O1315" s="32" t="n">
        <x:v>0</x:v>
      </x:c>
      <x:c r="P1315" s="37" t="n">
        <x:f>ROUND('Scoring Method'!$B$2*F1315/10,1)</x:f>
        <x:v>0</x:v>
      </x:c>
      <x:c r="Q1315" s="37" t="n">
        <x:f>ROUND(MIN('Scoring Method'!$B$3,10*G1315),1)</x:f>
        <x:v>0</x:v>
      </x:c>
      <x:c r="R1315" s="37" t="n">
        <x:f>IF(H1315="",0,ROUND('Scoring Method'!$B$4*(101-H1315)/100,1))</x:f>
        <x:v>0</x:v>
      </x:c>
      <x:c r="S1315" s="37" t="n">
        <x:f>ROUND(IF(I1315="",0,7.5*MIN(1,LN(1+I1315)/LN(1+'Scoring Method'!$B$10)))+7.5*LN(1+J1315)/LN(1+'Scoring Method'!$B$9),1)</x:f>
        <x:v>5.5</x:v>
      </x:c>
      <x:c r="T1315" s="37" t="n">
        <x:f>SUM(K1315:O1315)</x:f>
        <x:v>2</x:v>
      </x:c>
      <x:c r="U1315" s="37" t="n">
        <x:f>ROUND(SUM(P1315:T1315),1)</x:f>
        <x:v>7.5</x:v>
      </x:c>
      <x:c r="V1315" s="32"/>
      <x:c r="W1315" s="32" t="str">
        <x:v>연도 등록</x:v>
      </x:c>
    </x:row>
    <x:row r="1316" ht="24" customHeight="1">
      <x:c r="A1316" s="32" t="n">
        <x:v>1312</x:v>
      </x:c>
      <x:c r="B1316" s="32" t="str">
        <x:v>Go Down, Moses</x:v>
      </x:c>
      <x:c r="C1316" s="32" t="str">
        <x:v>윌리엄 커스버트 포크너(William Cuthbert Faulkner)</x:v>
      </x:c>
      <x:c r="D1316" s="32" t="str">
        <x:v>소설·단편소설</x:v>
      </x:c>
      <x:c r="E1316" s="32" t="n">
        <x:v>1942</x:v>
      </x:c>
      <x:c r="F1316" s="32" t="n">
        <x:v>0</x:v>
      </x:c>
      <x:c r="G1316" s="32" t="n">
        <x:v>0</x:v>
      </x:c>
      <x:c r="H1316" s="32"/>
      <x:c r="I1316" s="32" t="n">
        <x:f>IF(E1316="","",MAX(0,'Scoring Method'!$B$11-E1316-IF(E1316&lt;0,1,0)))</x:f>
        <x:v>84</x:v>
      </x:c>
      <x:c r="J1316" s="32" t="n">
        <x:v>0</x:v>
      </x:c>
      <x:c r="K1316" s="32" t="n">
        <x:v>1</x:v>
      </x:c>
      <x:c r="L1316" s="32" t="n">
        <x:v>1</x:v>
      </x:c>
      <x:c r="M1316" s="32" t="n">
        <x:v>0</x:v>
      </x:c>
      <x:c r="N1316" s="32" t="n">
        <x:v>0</x:v>
      </x:c>
      <x:c r="O1316" s="32" t="n">
        <x:v>0</x:v>
      </x:c>
      <x:c r="P1316" s="37" t="n">
        <x:f>ROUND('Scoring Method'!$B$2*F1316/10,1)</x:f>
        <x:v>0</x:v>
      </x:c>
      <x:c r="Q1316" s="37" t="n">
        <x:f>ROUND(MIN('Scoring Method'!$B$3,10*G1316),1)</x:f>
        <x:v>0</x:v>
      </x:c>
      <x:c r="R1316" s="37" t="n">
        <x:f>IF(H1316="",0,ROUND('Scoring Method'!$B$4*(101-H1316)/100,1))</x:f>
        <x:v>0</x:v>
      </x:c>
      <x:c r="S1316" s="37" t="n">
        <x:f>ROUND(IF(I1316="",0,7.5*MIN(1,LN(1+I1316)/LN(1+'Scoring Method'!$B$10)))+7.5*LN(1+J1316)/LN(1+'Scoring Method'!$B$9),1)</x:f>
        <x:v>5.4</x:v>
      </x:c>
      <x:c r="T1316" s="37" t="n">
        <x:f>SUM(K1316:O1316)</x:f>
        <x:v>2</x:v>
      </x:c>
      <x:c r="U1316" s="37" t="n">
        <x:f>ROUND(SUM(P1316:T1316),1)</x:f>
        <x:v>7.4</x:v>
      </x:c>
      <x:c r="V1316" s="32"/>
      <x:c r="W1316" s="32" t="str">
        <x:v>연도 등록</x:v>
      </x:c>
    </x:row>
    <x:row r="1317" ht="24" customHeight="1">
      <x:c r="A1317" s="32" t="n">
        <x:v>1313</x:v>
      </x:c>
      <x:c r="B1317" s="32" t="str">
        <x:v>The Reivers</x:v>
      </x:c>
      <x:c r="C1317" s="32" t="str">
        <x:v>윌리엄 커스버트 포크너(William Cuthbert Faulkner)</x:v>
      </x:c>
      <x:c r="D1317" s="32" t="str">
        <x:v>소설·단편소설</x:v>
      </x:c>
      <x:c r="E1317" s="32" t="n">
        <x:v>1962</x:v>
      </x:c>
      <x:c r="F1317" s="32" t="n">
        <x:v>0</x:v>
      </x:c>
      <x:c r="G1317" s="32" t="n">
        <x:v>0</x:v>
      </x:c>
      <x:c r="H1317" s="32"/>
      <x:c r="I1317" s="32" t="n">
        <x:f>IF(E1317="","",MAX(0,'Scoring Method'!$B$11-E1317-IF(E1317&lt;0,1,0)))</x:f>
        <x:v>64</x:v>
      </x:c>
      <x:c r="J1317" s="32" t="n">
        <x:v>0</x:v>
      </x:c>
      <x:c r="K1317" s="32" t="n">
        <x:v>1</x:v>
      </x:c>
      <x:c r="L1317" s="32" t="n">
        <x:v>1</x:v>
      </x:c>
      <x:c r="M1317" s="32" t="n">
        <x:v>0</x:v>
      </x:c>
      <x:c r="N1317" s="32" t="n">
        <x:v>0</x:v>
      </x:c>
      <x:c r="O1317" s="32" t="n">
        <x:v>0</x:v>
      </x:c>
      <x:c r="P1317" s="37" t="n">
        <x:f>ROUND('Scoring Method'!$B$2*F1317/10,1)</x:f>
        <x:v>0</x:v>
      </x:c>
      <x:c r="Q1317" s="37" t="n">
        <x:f>ROUND(MIN('Scoring Method'!$B$3,10*G1317),1)</x:f>
        <x:v>0</x:v>
      </x:c>
      <x:c r="R1317" s="37" t="n">
        <x:f>IF(H1317="",0,ROUND('Scoring Method'!$B$4*(101-H1317)/100,1))</x:f>
        <x:v>0</x:v>
      </x:c>
      <x:c r="S1317" s="37" t="n">
        <x:f>ROUND(IF(I1317="",0,7.5*MIN(1,LN(1+I1317)/LN(1+'Scoring Method'!$B$10)))+7.5*LN(1+J1317)/LN(1+'Scoring Method'!$B$9),1)</x:f>
        <x:v>5</x:v>
      </x:c>
      <x:c r="T1317" s="37" t="n">
        <x:f>SUM(K1317:O1317)</x:f>
        <x:v>2</x:v>
      </x:c>
      <x:c r="U1317" s="37" t="n">
        <x:f>ROUND(SUM(P1317:T1317),1)</x:f>
        <x:v>7</x:v>
      </x:c>
      <x:c r="V1317" s="32"/>
      <x:c r="W1317" s="32" t="str">
        <x:v>연도 등록</x:v>
      </x:c>
    </x:row>
    <x:row r="1318" ht="24" customHeight="1">
      <x:c r="A1318" s="32" t="n">
        <x:v>1314</x:v>
      </x:c>
      <x:c r="B1318" s="32" t="str">
        <x:v>A Fable</x:v>
      </x:c>
      <x:c r="C1318" s="32" t="str">
        <x:v>윌리엄 커스버트 포크너(William Cuthbert Faulkner)</x:v>
      </x:c>
      <x:c r="D1318" s="32" t="str">
        <x:v>소설·단편소설</x:v>
      </x:c>
      <x:c r="E1318" s="32" t="n">
        <x:v>1954</x:v>
      </x:c>
      <x:c r="F1318" s="32" t="n">
        <x:v>0</x:v>
      </x:c>
      <x:c r="G1318" s="32" t="n">
        <x:v>0</x:v>
      </x:c>
      <x:c r="H1318" s="32"/>
      <x:c r="I1318" s="32" t="n">
        <x:f>IF(E1318="","",MAX(0,'Scoring Method'!$B$11-E1318-IF(E1318&lt;0,1,0)))</x:f>
        <x:v>72</x:v>
      </x:c>
      <x:c r="J1318" s="32" t="n">
        <x:v>0</x:v>
      </x:c>
      <x:c r="K1318" s="32" t="n">
        <x:v>1</x:v>
      </x:c>
      <x:c r="L1318" s="32" t="n">
        <x:v>1</x:v>
      </x:c>
      <x:c r="M1318" s="32" t="n">
        <x:v>0</x:v>
      </x:c>
      <x:c r="N1318" s="32" t="n">
        <x:v>0</x:v>
      </x:c>
      <x:c r="O1318" s="32" t="n">
        <x:v>0</x:v>
      </x:c>
      <x:c r="P1318" s="37" t="n">
        <x:f>ROUND('Scoring Method'!$B$2*F1318/10,1)</x:f>
        <x:v>0</x:v>
      </x:c>
      <x:c r="Q1318" s="37" t="n">
        <x:f>ROUND(MIN('Scoring Method'!$B$3,10*G1318),1)</x:f>
        <x:v>0</x:v>
      </x:c>
      <x:c r="R1318" s="37" t="n">
        <x:f>IF(H1318="",0,ROUND('Scoring Method'!$B$4*(101-H1318)/100,1))</x:f>
        <x:v>0</x:v>
      </x:c>
      <x:c r="S1318" s="37" t="n">
        <x:f>ROUND(IF(I1318="",0,7.5*MIN(1,LN(1+I1318)/LN(1+'Scoring Method'!$B$10)))+7.5*LN(1+J1318)/LN(1+'Scoring Method'!$B$9),1)</x:f>
        <x:v>5.2</x:v>
      </x:c>
      <x:c r="T1318" s="37" t="n">
        <x:f>SUM(K1318:O1318)</x:f>
        <x:v>2</x:v>
      </x:c>
      <x:c r="U1318" s="37" t="n">
        <x:f>ROUND(SUM(P1318:T1318),1)</x:f>
        <x:v>7.2</x:v>
      </x:c>
      <x:c r="V1318" s="32"/>
      <x:c r="W1318" s="32" t="str">
        <x:v>연도 등록</x:v>
      </x:c>
    </x:row>
    <x:row r="1319" ht="24" customHeight="1">
      <x:c r="A1319" s="32" t="n">
        <x:v>1315</x:v>
      </x:c>
      <x:c r="B1319" s="32" t="str">
        <x:v>Principia Mathematica</x:v>
      </x:c>
      <x:c r="C1319" s="32" t="str">
        <x:v>버트런드 러셀(Bertrand Russell)</x:v>
      </x:c>
      <x:c r="D1319" s="32" t="str">
        <x:v>기타</x:v>
      </x:c>
      <x:c r="E1319" s="32" t="n">
        <x:v>1910</x:v>
      </x:c>
      <x:c r="F1319" s="32" t="n">
        <x:v>0</x:v>
      </x:c>
      <x:c r="G1319" s="32" t="n">
        <x:v>0</x:v>
      </x:c>
      <x:c r="H1319" s="32"/>
      <x:c r="I1319" s="32" t="n">
        <x:f>IF(E1319="","",MAX(0,'Scoring Method'!$B$11-E1319-IF(E1319&lt;0,1,0)))</x:f>
        <x:v>116</x:v>
      </x:c>
      <x:c r="J1319" s="32" t="n">
        <x:v>0</x:v>
      </x:c>
      <x:c r="K1319" s="32" t="n">
        <x:v>1</x:v>
      </x:c>
      <x:c r="L1319" s="32" t="n">
        <x:v>1</x:v>
      </x:c>
      <x:c r="M1319" s="32" t="n">
        <x:v>0</x:v>
      </x:c>
      <x:c r="N1319" s="32" t="n">
        <x:v>0</x:v>
      </x:c>
      <x:c r="O1319" s="32" t="n">
        <x:v>0</x:v>
      </x:c>
      <x:c r="P1319" s="37" t="n">
        <x:f>ROUND('Scoring Method'!$B$2*F1319/10,1)</x:f>
        <x:v>0</x:v>
      </x:c>
      <x:c r="Q1319" s="37" t="n">
        <x:f>ROUND(MIN('Scoring Method'!$B$3,10*G1319),1)</x:f>
        <x:v>0</x:v>
      </x:c>
      <x:c r="R1319" s="37" t="n">
        <x:f>IF(H1319="",0,ROUND('Scoring Method'!$B$4*(101-H1319)/100,1))</x:f>
        <x:v>0</x:v>
      </x:c>
      <x:c r="S1319" s="37" t="n">
        <x:f>ROUND(IF(I1319="",0,7.5*MIN(1,LN(1+I1319)/LN(1+'Scoring Method'!$B$10)))+7.5*LN(1+J1319)/LN(1+'Scoring Method'!$B$9),1)</x:f>
        <x:v>5.7</x:v>
      </x:c>
      <x:c r="T1319" s="37" t="n">
        <x:f>SUM(K1319:O1319)</x:f>
        <x:v>2</x:v>
      </x:c>
      <x:c r="U1319" s="37" t="n">
        <x:f>ROUND(SUM(P1319:T1319),1)</x:f>
        <x:v>7.7</x:v>
      </x:c>
      <x:c r="V1319" s="32"/>
      <x:c r="W1319" s="32" t="str">
        <x:v>연도 등록</x:v>
      </x:c>
    </x:row>
    <x:row r="1320" ht="24" customHeight="1">
      <x:c r="A1320" s="32" t="n">
        <x:v>1316</x:v>
      </x:c>
      <x:c r="B1320" s="32" t="str">
        <x:v>The Problems of Philosophy</x:v>
      </x:c>
      <x:c r="C1320" s="32" t="str">
        <x:v>버트런드 러셀(Bertrand Russell)</x:v>
      </x:c>
      <x:c r="D1320" s="32" t="str">
        <x:v>기타</x:v>
      </x:c>
      <x:c r="E1320" s="32" t="n">
        <x:v>1912</x:v>
      </x:c>
      <x:c r="F1320" s="32" t="n">
        <x:v>0</x:v>
      </x:c>
      <x:c r="G1320" s="32" t="n">
        <x:v>0</x:v>
      </x:c>
      <x:c r="H1320" s="32"/>
      <x:c r="I1320" s="32" t="n">
        <x:f>IF(E1320="","",MAX(0,'Scoring Method'!$B$11-E1320-IF(E1320&lt;0,1,0)))</x:f>
        <x:v>114</x:v>
      </x:c>
      <x:c r="J1320" s="32" t="n">
        <x:v>0</x:v>
      </x:c>
      <x:c r="K1320" s="32" t="n">
        <x:v>1</x:v>
      </x:c>
      <x:c r="L1320" s="32" t="n">
        <x:v>1</x:v>
      </x:c>
      <x:c r="M1320" s="32" t="n">
        <x:v>0</x:v>
      </x:c>
      <x:c r="N1320" s="32" t="n">
        <x:v>0</x:v>
      </x:c>
      <x:c r="O1320" s="32" t="n">
        <x:v>0</x:v>
      </x:c>
      <x:c r="P1320" s="37" t="n">
        <x:f>ROUND('Scoring Method'!$B$2*F1320/10,1)</x:f>
        <x:v>0</x:v>
      </x:c>
      <x:c r="Q1320" s="37" t="n">
        <x:f>ROUND(MIN('Scoring Method'!$B$3,10*G1320),1)</x:f>
        <x:v>0</x:v>
      </x:c>
      <x:c r="R1320" s="37" t="n">
        <x:f>IF(H1320="",0,ROUND('Scoring Method'!$B$4*(101-H1320)/100,1))</x:f>
        <x:v>0</x:v>
      </x:c>
      <x:c r="S1320" s="37" t="n">
        <x:f>ROUND(IF(I1320="",0,7.5*MIN(1,LN(1+I1320)/LN(1+'Scoring Method'!$B$10)))+7.5*LN(1+J1320)/LN(1+'Scoring Method'!$B$9),1)</x:f>
        <x:v>5.7</x:v>
      </x:c>
      <x:c r="T1320" s="37" t="n">
        <x:f>SUM(K1320:O1320)</x:f>
        <x:v>2</x:v>
      </x:c>
      <x:c r="U1320" s="37" t="n">
        <x:f>ROUND(SUM(P1320:T1320),1)</x:f>
        <x:v>7.7</x:v>
      </x:c>
      <x:c r="V1320" s="32"/>
      <x:c r="W1320" s="32" t="str">
        <x:v>연도 등록</x:v>
      </x:c>
    </x:row>
    <x:row r="1321" ht="24" customHeight="1">
      <x:c r="A1321" s="32" t="n">
        <x:v>1317</x:v>
      </x:c>
      <x:c r="B1321" s="32" t="str">
        <x:v>Why I Am Not a Christian</x:v>
      </x:c>
      <x:c r="C1321" s="32" t="str">
        <x:v>버트런드 러셀(Bertrand Russell)</x:v>
      </x:c>
      <x:c r="D1321" s="32" t="str">
        <x:v>기타</x:v>
      </x:c>
      <x:c r="E1321" s="32" t="n">
        <x:v>1927</x:v>
      </x:c>
      <x:c r="F1321" s="32" t="n">
        <x:v>0</x:v>
      </x:c>
      <x:c r="G1321" s="32" t="n">
        <x:v>0</x:v>
      </x:c>
      <x:c r="H1321" s="32"/>
      <x:c r="I1321" s="32" t="n">
        <x:f>IF(E1321="","",MAX(0,'Scoring Method'!$B$11-E1321-IF(E1321&lt;0,1,0)))</x:f>
        <x:v>99</x:v>
      </x:c>
      <x:c r="J1321" s="32" t="n">
        <x:v>0</x:v>
      </x:c>
      <x:c r="K1321" s="32" t="n">
        <x:v>1</x:v>
      </x:c>
      <x:c r="L1321" s="32" t="n">
        <x:v>1</x:v>
      </x:c>
      <x:c r="M1321" s="32" t="n">
        <x:v>0</x:v>
      </x:c>
      <x:c r="N1321" s="32" t="n">
        <x:v>0</x:v>
      </x:c>
      <x:c r="O1321" s="32" t="n">
        <x:v>0</x:v>
      </x:c>
      <x:c r="P1321" s="37" t="n">
        <x:f>ROUND('Scoring Method'!$B$2*F1321/10,1)</x:f>
        <x:v>0</x:v>
      </x:c>
      <x:c r="Q1321" s="37" t="n">
        <x:f>ROUND(MIN('Scoring Method'!$B$3,10*G1321),1)</x:f>
        <x:v>0</x:v>
      </x:c>
      <x:c r="R1321" s="37" t="n">
        <x:f>IF(H1321="",0,ROUND('Scoring Method'!$B$4*(101-H1321)/100,1))</x:f>
        <x:v>0</x:v>
      </x:c>
      <x:c r="S1321" s="37" t="n">
        <x:f>ROUND(IF(I1321="",0,7.5*MIN(1,LN(1+I1321)/LN(1+'Scoring Method'!$B$10)))+7.5*LN(1+J1321)/LN(1+'Scoring Method'!$B$9),1)</x:f>
        <x:v>5.6</x:v>
      </x:c>
      <x:c r="T1321" s="37" t="n">
        <x:f>SUM(K1321:O1321)</x:f>
        <x:v>2</x:v>
      </x:c>
      <x:c r="U1321" s="37" t="n">
        <x:f>ROUND(SUM(P1321:T1321),1)</x:f>
        <x:v>7.6</x:v>
      </x:c>
      <x:c r="V1321" s="32"/>
      <x:c r="W1321" s="32" t="str">
        <x:v>연도 등록</x:v>
      </x:c>
    </x:row>
    <x:row r="1322" ht="24" customHeight="1">
      <x:c r="A1322" s="32" t="n">
        <x:v>1318</x:v>
      </x:c>
      <x:c r="B1322" s="32" t="str">
        <x:v>A History of Western Philosophy</x:v>
      </x:c>
      <x:c r="C1322" s="32" t="str">
        <x:v>버트런드 러셀(Bertrand Russell)</x:v>
      </x:c>
      <x:c r="D1322" s="32" t="str">
        <x:v>기타</x:v>
      </x:c>
      <x:c r="E1322" s="32" t="n">
        <x:v>1945</x:v>
      </x:c>
      <x:c r="F1322" s="32" t="n">
        <x:v>0</x:v>
      </x:c>
      <x:c r="G1322" s="32" t="n">
        <x:v>0</x:v>
      </x:c>
      <x:c r="H1322" s="32"/>
      <x:c r="I1322" s="32" t="n">
        <x:f>IF(E1322="","",MAX(0,'Scoring Method'!$B$11-E1322-IF(E1322&lt;0,1,0)))</x:f>
        <x:v>81</x:v>
      </x:c>
      <x:c r="J1322" s="32" t="n">
        <x:v>0</x:v>
      </x:c>
      <x:c r="K1322" s="32" t="n">
        <x:v>1</x:v>
      </x:c>
      <x:c r="L1322" s="32" t="n">
        <x:v>1</x:v>
      </x:c>
      <x:c r="M1322" s="32" t="n">
        <x:v>0</x:v>
      </x:c>
      <x:c r="N1322" s="32" t="n">
        <x:v>0</x:v>
      </x:c>
      <x:c r="O1322" s="32" t="n">
        <x:v>0</x:v>
      </x:c>
      <x:c r="P1322" s="37" t="n">
        <x:f>ROUND('Scoring Method'!$B$2*F1322/10,1)</x:f>
        <x:v>0</x:v>
      </x:c>
      <x:c r="Q1322" s="37" t="n">
        <x:f>ROUND(MIN('Scoring Method'!$B$3,10*G1322),1)</x:f>
        <x:v>0</x:v>
      </x:c>
      <x:c r="R1322" s="37" t="n">
        <x:f>IF(H1322="",0,ROUND('Scoring Method'!$B$4*(101-H1322)/100,1))</x:f>
        <x:v>0</x:v>
      </x:c>
      <x:c r="S1322" s="37" t="n">
        <x:f>ROUND(IF(I1322="",0,7.5*MIN(1,LN(1+I1322)/LN(1+'Scoring Method'!$B$10)))+7.5*LN(1+J1322)/LN(1+'Scoring Method'!$B$9),1)</x:f>
        <x:v>5.3</x:v>
      </x:c>
      <x:c r="T1322" s="37" t="n">
        <x:f>SUM(K1322:O1322)</x:f>
        <x:v>2</x:v>
      </x:c>
      <x:c r="U1322" s="37" t="n">
        <x:f>ROUND(SUM(P1322:T1322),1)</x:f>
        <x:v>7.3</x:v>
      </x:c>
      <x:c r="V1322" s="32"/>
      <x:c r="W1322" s="32" t="str">
        <x:v>연도 등록</x:v>
      </x:c>
    </x:row>
    <x:row r="1323" ht="24" customHeight="1">
      <x:c r="A1323" s="32" t="n">
        <x:v>1319</x:v>
      </x:c>
      <x:c r="B1323" s="32" t="str">
        <x:v>Marriage and Morals</x:v>
      </x:c>
      <x:c r="C1323" s="32" t="str">
        <x:v>버트런드 러셀(Bertrand Russell)</x:v>
      </x:c>
      <x:c r="D1323" s="32" t="str">
        <x:v>기타</x:v>
      </x:c>
      <x:c r="E1323" s="32" t="n">
        <x:v>1929</x:v>
      </x:c>
      <x:c r="F1323" s="32" t="n">
        <x:v>0</x:v>
      </x:c>
      <x:c r="G1323" s="32" t="n">
        <x:v>0</x:v>
      </x:c>
      <x:c r="H1323" s="32"/>
      <x:c r="I1323" s="32" t="n">
        <x:f>IF(E1323="","",MAX(0,'Scoring Method'!$B$11-E1323-IF(E1323&lt;0,1,0)))</x:f>
        <x:v>97</x:v>
      </x:c>
      <x:c r="J1323" s="32" t="n">
        <x:v>0</x:v>
      </x:c>
      <x:c r="K1323" s="32" t="n">
        <x:v>1</x:v>
      </x:c>
      <x:c r="L1323" s="32" t="n">
        <x:v>1</x:v>
      </x:c>
      <x:c r="M1323" s="32" t="n">
        <x:v>0</x:v>
      </x:c>
      <x:c r="N1323" s="32" t="n">
        <x:v>0</x:v>
      </x:c>
      <x:c r="O1323" s="32" t="n">
        <x:v>0</x:v>
      </x:c>
      <x:c r="P1323" s="37" t="n">
        <x:f>ROUND('Scoring Method'!$B$2*F1323/10,1)</x:f>
        <x:v>0</x:v>
      </x:c>
      <x:c r="Q1323" s="37" t="n">
        <x:f>ROUND(MIN('Scoring Method'!$B$3,10*G1323),1)</x:f>
        <x:v>0</x:v>
      </x:c>
      <x:c r="R1323" s="37" t="n">
        <x:f>IF(H1323="",0,ROUND('Scoring Method'!$B$4*(101-H1323)/100,1))</x:f>
        <x:v>0</x:v>
      </x:c>
      <x:c r="S1323" s="37" t="n">
        <x:f>ROUND(IF(I1323="",0,7.5*MIN(1,LN(1+I1323)/LN(1+'Scoring Method'!$B$10)))+7.5*LN(1+J1323)/LN(1+'Scoring Method'!$B$9),1)</x:f>
        <x:v>5.5</x:v>
      </x:c>
      <x:c r="T1323" s="37" t="n">
        <x:f>SUM(K1323:O1323)</x:f>
        <x:v>2</x:v>
      </x:c>
      <x:c r="U1323" s="37" t="n">
        <x:f>ROUND(SUM(P1323:T1323),1)</x:f>
        <x:v>7.5</x:v>
      </x:c>
      <x:c r="V1323" s="32"/>
      <x:c r="W1323" s="32" t="str">
        <x:v>연도 등록</x:v>
      </x:c>
    </x:row>
    <x:row r="1324" ht="24" customHeight="1">
      <x:c r="A1324" s="32" t="n">
        <x:v>1320</x:v>
      </x:c>
      <x:c r="B1324" s="32" t="str">
        <x:v>Human Knowledge</x:v>
      </x:c>
      <x:c r="C1324" s="32" t="str">
        <x:v>버트런드 러셀(Bertrand Russell)</x:v>
      </x:c>
      <x:c r="D1324" s="32" t="str">
        <x:v>기타</x:v>
      </x:c>
      <x:c r="E1324" s="32" t="n">
        <x:v>1948</x:v>
      </x:c>
      <x:c r="F1324" s="32" t="n">
        <x:v>0</x:v>
      </x:c>
      <x:c r="G1324" s="32" t="n">
        <x:v>0</x:v>
      </x:c>
      <x:c r="H1324" s="32"/>
      <x:c r="I1324" s="32" t="n">
        <x:f>IF(E1324="","",MAX(0,'Scoring Method'!$B$11-E1324-IF(E1324&lt;0,1,0)))</x:f>
        <x:v>78</x:v>
      </x:c>
      <x:c r="J1324" s="32" t="n">
        <x:v>0</x:v>
      </x:c>
      <x:c r="K1324" s="32" t="n">
        <x:v>1</x:v>
      </x:c>
      <x:c r="L1324" s="32" t="n">
        <x:v>1</x:v>
      </x:c>
      <x:c r="M1324" s="32" t="n">
        <x:v>0</x:v>
      </x:c>
      <x:c r="N1324" s="32" t="n">
        <x:v>0</x:v>
      </x:c>
      <x:c r="O1324" s="32" t="n">
        <x:v>0</x:v>
      </x:c>
      <x:c r="P1324" s="37" t="n">
        <x:f>ROUND('Scoring Method'!$B$2*F1324/10,1)</x:f>
        <x:v>0</x:v>
      </x:c>
      <x:c r="Q1324" s="37" t="n">
        <x:f>ROUND(MIN('Scoring Method'!$B$3,10*G1324),1)</x:f>
        <x:v>0</x:v>
      </x:c>
      <x:c r="R1324" s="37" t="n">
        <x:f>IF(H1324="",0,ROUND('Scoring Method'!$B$4*(101-H1324)/100,1))</x:f>
        <x:v>0</x:v>
      </x:c>
      <x:c r="S1324" s="37" t="n">
        <x:f>ROUND(IF(I1324="",0,7.5*MIN(1,LN(1+I1324)/LN(1+'Scoring Method'!$B$10)))+7.5*LN(1+J1324)/LN(1+'Scoring Method'!$B$9),1)</x:f>
        <x:v>5.3</x:v>
      </x:c>
      <x:c r="T1324" s="37" t="n">
        <x:f>SUM(K1324:O1324)</x:f>
        <x:v>2</x:v>
      </x:c>
      <x:c r="U1324" s="37" t="n">
        <x:f>ROUND(SUM(P1324:T1324),1)</x:f>
        <x:v>7.3</x:v>
      </x:c>
      <x:c r="V1324" s="32"/>
      <x:c r="W1324" s="32" t="str">
        <x:v>연도 등록</x:v>
      </x:c>
    </x:row>
    <x:row r="1325" ht="24" customHeight="1">
      <x:c r="A1325" s="32" t="n">
        <x:v>1321</x:v>
      </x:c>
      <x:c r="B1325" s="32" t="str">
        <x:v>The Conquest of Happiness</x:v>
      </x:c>
      <x:c r="C1325" s="32" t="str">
        <x:v>버트런드 러셀(Bertrand Russell)</x:v>
      </x:c>
      <x:c r="D1325" s="32" t="str">
        <x:v>에세이</x:v>
      </x:c>
      <x:c r="E1325" s="32" t="n">
        <x:v>1930</x:v>
      </x:c>
      <x:c r="F1325" s="32" t="n">
        <x:v>0</x:v>
      </x:c>
      <x:c r="G1325" s="32" t="n">
        <x:v>0</x:v>
      </x:c>
      <x:c r="H1325" s="32"/>
      <x:c r="I1325" s="32" t="n">
        <x:f>IF(E1325="","",MAX(0,'Scoring Method'!$B$11-E1325-IF(E1325&lt;0,1,0)))</x:f>
        <x:v>96</x:v>
      </x:c>
      <x:c r="J1325" s="32" t="n">
        <x:v>0</x:v>
      </x:c>
      <x:c r="K1325" s="32" t="n">
        <x:v>1</x:v>
      </x:c>
      <x:c r="L1325" s="32" t="n">
        <x:v>1</x:v>
      </x:c>
      <x:c r="M1325" s="32" t="n">
        <x:v>0</x:v>
      </x:c>
      <x:c r="N1325" s="32" t="n">
        <x:v>0</x:v>
      </x:c>
      <x:c r="O1325" s="32" t="n">
        <x:v>0</x:v>
      </x:c>
      <x:c r="P1325" s="37" t="n">
        <x:f>ROUND('Scoring Method'!$B$2*F1325/10,1)</x:f>
        <x:v>0</x:v>
      </x:c>
      <x:c r="Q1325" s="37" t="n">
        <x:f>ROUND(MIN('Scoring Method'!$B$3,10*G1325),1)</x:f>
        <x:v>0</x:v>
      </x:c>
      <x:c r="R1325" s="37" t="n">
        <x:f>IF(H1325="",0,ROUND('Scoring Method'!$B$4*(101-H1325)/100,1))</x:f>
        <x:v>0</x:v>
      </x:c>
      <x:c r="S1325" s="37" t="n">
        <x:f>ROUND(IF(I1325="",0,7.5*MIN(1,LN(1+I1325)/LN(1+'Scoring Method'!$B$10)))+7.5*LN(1+J1325)/LN(1+'Scoring Method'!$B$9),1)</x:f>
        <x:v>5.5</x:v>
      </x:c>
      <x:c r="T1325" s="37" t="n">
        <x:f>SUM(K1325:O1325)</x:f>
        <x:v>2</x:v>
      </x:c>
      <x:c r="U1325" s="37" t="n">
        <x:f>ROUND(SUM(P1325:T1325),1)</x:f>
        <x:v>7.5</x:v>
      </x:c>
      <x:c r="V1325" s="32"/>
      <x:c r="W1325" s="32" t="str">
        <x:v>연도 등록</x:v>
      </x:c>
    </x:row>
    <x:row r="1326" ht="24" customHeight="1">
      <x:c r="A1326" s="32" t="n">
        <x:v>1322</x:v>
      </x:c>
      <x:c r="B1326" s="32" t="str">
        <x:v>Barabbas</x:v>
      </x:c>
      <x:c r="C1326" s="32" t="str">
        <x:v>페르 라게르크비스트(Pär Lagerkvist)</x:v>
      </x:c>
      <x:c r="D1326" s="32" t="str">
        <x:v>소설·단편소설</x:v>
      </x:c>
      <x:c r="E1326" s="32" t="n">
        <x:v>1950</x:v>
      </x:c>
      <x:c r="F1326" s="32" t="n">
        <x:v>0</x:v>
      </x:c>
      <x:c r="G1326" s="32" t="n">
        <x:v>0</x:v>
      </x:c>
      <x:c r="H1326" s="32"/>
      <x:c r="I1326" s="32" t="n">
        <x:f>IF(E1326="","",MAX(0,'Scoring Method'!$B$11-E1326-IF(E1326&lt;0,1,0)))</x:f>
        <x:v>76</x:v>
      </x:c>
      <x:c r="J1326" s="32" t="n">
        <x:v>0</x:v>
      </x:c>
      <x:c r="K1326" s="32" t="n">
        <x:v>1</x:v>
      </x:c>
      <x:c r="L1326" s="32" t="n">
        <x:v>1</x:v>
      </x:c>
      <x:c r="M1326" s="32" t="n">
        <x:v>0</x:v>
      </x:c>
      <x:c r="N1326" s="32" t="n">
        <x:v>0</x:v>
      </x:c>
      <x:c r="O1326" s="32" t="n">
        <x:v>0</x:v>
      </x:c>
      <x:c r="P1326" s="37" t="n">
        <x:f>ROUND('Scoring Method'!$B$2*F1326/10,1)</x:f>
        <x:v>0</x:v>
      </x:c>
      <x:c r="Q1326" s="37" t="n">
        <x:f>ROUND(MIN('Scoring Method'!$B$3,10*G1326),1)</x:f>
        <x:v>0</x:v>
      </x:c>
      <x:c r="R1326" s="37" t="n">
        <x:f>IF(H1326="",0,ROUND('Scoring Method'!$B$4*(101-H1326)/100,1))</x:f>
        <x:v>0</x:v>
      </x:c>
      <x:c r="S1326" s="37" t="n">
        <x:f>ROUND(IF(I1326="",0,7.5*MIN(1,LN(1+I1326)/LN(1+'Scoring Method'!$B$10)))+7.5*LN(1+J1326)/LN(1+'Scoring Method'!$B$9),1)</x:f>
        <x:v>5.2</x:v>
      </x:c>
      <x:c r="T1326" s="37" t="n">
        <x:f>SUM(K1326:O1326)</x:f>
        <x:v>2</x:v>
      </x:c>
      <x:c r="U1326" s="37" t="n">
        <x:f>ROUND(SUM(P1326:T1326),1)</x:f>
        <x:v>7.2</x:v>
      </x:c>
      <x:c r="V1326" s="32"/>
      <x:c r="W1326" s="32" t="str">
        <x:v>연도 등록</x:v>
      </x:c>
    </x:row>
    <x:row r="1327" ht="24" customHeight="1">
      <x:c r="A1327" s="32" t="n">
        <x:v>1323</x:v>
      </x:c>
      <x:c r="B1327" s="32" t="str">
        <x:v>The Dwarf</x:v>
      </x:c>
      <x:c r="C1327" s="32" t="str">
        <x:v>페르 라게르크비스트(Pär Lagerkvist)</x:v>
      </x:c>
      <x:c r="D1327" s="32" t="str">
        <x:v>소설·단편소설</x:v>
      </x:c>
      <x:c r="E1327" s="32" t="n">
        <x:v>1944</x:v>
      </x:c>
      <x:c r="F1327" s="32" t="n">
        <x:v>0</x:v>
      </x:c>
      <x:c r="G1327" s="32" t="n">
        <x:v>0</x:v>
      </x:c>
      <x:c r="H1327" s="32"/>
      <x:c r="I1327" s="32" t="n">
        <x:f>IF(E1327="","",MAX(0,'Scoring Method'!$B$11-E1327-IF(E1327&lt;0,1,0)))</x:f>
        <x:v>82</x:v>
      </x:c>
      <x:c r="J1327" s="32" t="n">
        <x:v>0</x:v>
      </x:c>
      <x:c r="K1327" s="32" t="n">
        <x:v>1</x:v>
      </x:c>
      <x:c r="L1327" s="32" t="n">
        <x:v>1</x:v>
      </x:c>
      <x:c r="M1327" s="32" t="n">
        <x:v>0</x:v>
      </x:c>
      <x:c r="N1327" s="32" t="n">
        <x:v>0</x:v>
      </x:c>
      <x:c r="O1327" s="32" t="n">
        <x:v>0</x:v>
      </x:c>
      <x:c r="P1327" s="37" t="n">
        <x:f>ROUND('Scoring Method'!$B$2*F1327/10,1)</x:f>
        <x:v>0</x:v>
      </x:c>
      <x:c r="Q1327" s="37" t="n">
        <x:f>ROUND(MIN('Scoring Method'!$B$3,10*G1327),1)</x:f>
        <x:v>0</x:v>
      </x:c>
      <x:c r="R1327" s="37" t="n">
        <x:f>IF(H1327="",0,ROUND('Scoring Method'!$B$4*(101-H1327)/100,1))</x:f>
        <x:v>0</x:v>
      </x:c>
      <x:c r="S1327" s="37" t="n">
        <x:f>ROUND(IF(I1327="",0,7.5*MIN(1,LN(1+I1327)/LN(1+'Scoring Method'!$B$10)))+7.5*LN(1+J1327)/LN(1+'Scoring Method'!$B$9),1)</x:f>
        <x:v>5.3</x:v>
      </x:c>
      <x:c r="T1327" s="37" t="n">
        <x:f>SUM(K1327:O1327)</x:f>
        <x:v>2</x:v>
      </x:c>
      <x:c r="U1327" s="37" t="n">
        <x:f>ROUND(SUM(P1327:T1327),1)</x:f>
        <x:v>7.3</x:v>
      </x:c>
      <x:c r="V1327" s="32"/>
      <x:c r="W1327" s="32" t="str">
        <x:v>연도 등록</x:v>
      </x:c>
    </x:row>
    <x:row r="1328" ht="24" customHeight="1">
      <x:c r="A1328" s="32" t="n">
        <x:v>1324</x:v>
      </x:c>
      <x:c r="B1328" s="32" t="str">
        <x:v>The Sibyl</x:v>
      </x:c>
      <x:c r="C1328" s="32" t="str">
        <x:v>페르 라게르크비스트(Pär Lagerkvist)</x:v>
      </x:c>
      <x:c r="D1328" s="32" t="str">
        <x:v>소설·단편소설</x:v>
      </x:c>
      <x:c r="E1328" s="32" t="n">
        <x:v>1956</x:v>
      </x:c>
      <x:c r="F1328" s="32" t="n">
        <x:v>0</x:v>
      </x:c>
      <x:c r="G1328" s="32" t="n">
        <x:v>0</x:v>
      </x:c>
      <x:c r="H1328" s="32"/>
      <x:c r="I1328" s="32" t="n">
        <x:f>IF(E1328="","",MAX(0,'Scoring Method'!$B$11-E1328-IF(E1328&lt;0,1,0)))</x:f>
        <x:v>70</x:v>
      </x:c>
      <x:c r="J1328" s="32" t="n">
        <x:v>0</x:v>
      </x:c>
      <x:c r="K1328" s="32" t="n">
        <x:v>1</x:v>
      </x:c>
      <x:c r="L1328" s="32" t="n">
        <x:v>1</x:v>
      </x:c>
      <x:c r="M1328" s="32" t="n">
        <x:v>0</x:v>
      </x:c>
      <x:c r="N1328" s="32" t="n">
        <x:v>0</x:v>
      </x:c>
      <x:c r="O1328" s="32" t="n">
        <x:v>0</x:v>
      </x:c>
      <x:c r="P1328" s="37" t="n">
        <x:f>ROUND('Scoring Method'!$B$2*F1328/10,1)</x:f>
        <x:v>0</x:v>
      </x:c>
      <x:c r="Q1328" s="37" t="n">
        <x:f>ROUND(MIN('Scoring Method'!$B$3,10*G1328),1)</x:f>
        <x:v>0</x:v>
      </x:c>
      <x:c r="R1328" s="37" t="n">
        <x:f>IF(H1328="",0,ROUND('Scoring Method'!$B$4*(101-H1328)/100,1))</x:f>
        <x:v>0</x:v>
      </x:c>
      <x:c r="S1328" s="37" t="n">
        <x:f>ROUND(IF(I1328="",0,7.5*MIN(1,LN(1+I1328)/LN(1+'Scoring Method'!$B$10)))+7.5*LN(1+J1328)/LN(1+'Scoring Method'!$B$9),1)</x:f>
        <x:v>5.1</x:v>
      </x:c>
      <x:c r="T1328" s="37" t="n">
        <x:f>SUM(K1328:O1328)</x:f>
        <x:v>2</x:v>
      </x:c>
      <x:c r="U1328" s="37" t="n">
        <x:f>ROUND(SUM(P1328:T1328),1)</x:f>
        <x:v>7.1</x:v>
      </x:c>
      <x:c r="V1328" s="32"/>
      <x:c r="W1328" s="32" t="str">
        <x:v>연도 등록</x:v>
      </x:c>
    </x:row>
    <x:row r="1329" ht="24" customHeight="1">
      <x:c r="A1329" s="32" t="n">
        <x:v>1325</x:v>
      </x:c>
      <x:c r="B1329" s="32" t="str">
        <x:v>The Eternal Smile</x:v>
      </x:c>
      <x:c r="C1329" s="32" t="str">
        <x:v>페르 라게르크비스트(Pär Lagerkvist)</x:v>
      </x:c>
      <x:c r="D1329" s="32" t="str">
        <x:v>소설·단편소설</x:v>
      </x:c>
      <x:c r="E1329" s="32" t="n">
        <x:v>1920</x:v>
      </x:c>
      <x:c r="F1329" s="32" t="n">
        <x:v>0</x:v>
      </x:c>
      <x:c r="G1329" s="32" t="n">
        <x:v>0</x:v>
      </x:c>
      <x:c r="H1329" s="32"/>
      <x:c r="I1329" s="32" t="n">
        <x:f>IF(E1329="","",MAX(0,'Scoring Method'!$B$11-E1329-IF(E1329&lt;0,1,0)))</x:f>
        <x:v>106</x:v>
      </x:c>
      <x:c r="J1329" s="32" t="n">
        <x:v>0</x:v>
      </x:c>
      <x:c r="K1329" s="32" t="n">
        <x:v>1</x:v>
      </x:c>
      <x:c r="L1329" s="32" t="n">
        <x:v>1</x:v>
      </x:c>
      <x:c r="M1329" s="32" t="n">
        <x:v>0</x:v>
      </x:c>
      <x:c r="N1329" s="32" t="n">
        <x:v>0</x:v>
      </x:c>
      <x:c r="O1329" s="32" t="n">
        <x:v>0</x:v>
      </x:c>
      <x:c r="P1329" s="37" t="n">
        <x:f>ROUND('Scoring Method'!$B$2*F1329/10,1)</x:f>
        <x:v>0</x:v>
      </x:c>
      <x:c r="Q1329" s="37" t="n">
        <x:f>ROUND(MIN('Scoring Method'!$B$3,10*G1329),1)</x:f>
        <x:v>0</x:v>
      </x:c>
      <x:c r="R1329" s="37" t="n">
        <x:f>IF(H1329="",0,ROUND('Scoring Method'!$B$4*(101-H1329)/100,1))</x:f>
        <x:v>0</x:v>
      </x:c>
      <x:c r="S1329" s="37" t="n">
        <x:f>ROUND(IF(I1329="",0,7.5*MIN(1,LN(1+I1329)/LN(1+'Scoring Method'!$B$10)))+7.5*LN(1+J1329)/LN(1+'Scoring Method'!$B$9),1)</x:f>
        <x:v>5.6</x:v>
      </x:c>
      <x:c r="T1329" s="37" t="n">
        <x:f>SUM(K1329:O1329)</x:f>
        <x:v>2</x:v>
      </x:c>
      <x:c r="U1329" s="37" t="n">
        <x:f>ROUND(SUM(P1329:T1329),1)</x:f>
        <x:v>7.6</x:v>
      </x:c>
      <x:c r="V1329" s="32"/>
      <x:c r="W1329" s="32" t="str">
        <x:v>연도 등록</x:v>
      </x:c>
    </x:row>
    <x:row r="1330" ht="24" customHeight="1">
      <x:c r="A1330" s="32" t="n">
        <x:v>1326</x:v>
      </x:c>
      <x:c r="B1330" s="32" t="str">
        <x:v>The Hangman</x:v>
      </x:c>
      <x:c r="C1330" s="32" t="str">
        <x:v>페르 라게르크비스트(Pär Lagerkvist)</x:v>
      </x:c>
      <x:c r="D1330" s="32" t="str">
        <x:v>소설·단편소설</x:v>
      </x:c>
      <x:c r="E1330" s="32" t="n">
        <x:v>1933</x:v>
      </x:c>
      <x:c r="F1330" s="32" t="n">
        <x:v>0</x:v>
      </x:c>
      <x:c r="G1330" s="32" t="n">
        <x:v>0</x:v>
      </x:c>
      <x:c r="H1330" s="32"/>
      <x:c r="I1330" s="32" t="n">
        <x:f>IF(E1330="","",MAX(0,'Scoring Method'!$B$11-E1330-IF(E1330&lt;0,1,0)))</x:f>
        <x:v>93</x:v>
      </x:c>
      <x:c r="J1330" s="32" t="n">
        <x:v>0</x:v>
      </x:c>
      <x:c r="K1330" s="32" t="n">
        <x:v>1</x:v>
      </x:c>
      <x:c r="L1330" s="32" t="n">
        <x:v>1</x:v>
      </x:c>
      <x:c r="M1330" s="32" t="n">
        <x:v>0</x:v>
      </x:c>
      <x:c r="N1330" s="32" t="n">
        <x:v>0</x:v>
      </x:c>
      <x:c r="O1330" s="32" t="n">
        <x:v>0</x:v>
      </x:c>
      <x:c r="P1330" s="37" t="n">
        <x:f>ROUND('Scoring Method'!$B$2*F1330/10,1)</x:f>
        <x:v>0</x:v>
      </x:c>
      <x:c r="Q1330" s="37" t="n">
        <x:f>ROUND(MIN('Scoring Method'!$B$3,10*G1330),1)</x:f>
        <x:v>0</x:v>
      </x:c>
      <x:c r="R1330" s="37" t="n">
        <x:f>IF(H1330="",0,ROUND('Scoring Method'!$B$4*(101-H1330)/100,1))</x:f>
        <x:v>0</x:v>
      </x:c>
      <x:c r="S1330" s="37" t="n">
        <x:f>ROUND(IF(I1330="",0,7.5*MIN(1,LN(1+I1330)/LN(1+'Scoring Method'!$B$10)))+7.5*LN(1+J1330)/LN(1+'Scoring Method'!$B$9),1)</x:f>
        <x:v>5.5</x:v>
      </x:c>
      <x:c r="T1330" s="37" t="n">
        <x:f>SUM(K1330:O1330)</x:f>
        <x:v>2</x:v>
      </x:c>
      <x:c r="U1330" s="37" t="n">
        <x:f>ROUND(SUM(P1330:T1330),1)</x:f>
        <x:v>7.5</x:v>
      </x:c>
      <x:c r="V1330" s="32"/>
      <x:c r="W1330" s="32" t="str">
        <x:v>연도 등록</x:v>
      </x:c>
    </x:row>
    <x:row r="1331" ht="24" customHeight="1">
      <x:c r="A1331" s="32" t="n">
        <x:v>1327</x:v>
      </x:c>
      <x:c r="B1331" s="32" t="str">
        <x:v>The Death of Ahasuerus</x:v>
      </x:c>
      <x:c r="C1331" s="32" t="str">
        <x:v>페르 라게르크비스트(Pär Lagerkvist)</x:v>
      </x:c>
      <x:c r="D1331" s="32" t="str">
        <x:v>소설·단편소설</x:v>
      </x:c>
      <x:c r="E1331" s="32" t="n">
        <x:v>1960</x:v>
      </x:c>
      <x:c r="F1331" s="32" t="n">
        <x:v>0</x:v>
      </x:c>
      <x:c r="G1331" s="32" t="n">
        <x:v>0</x:v>
      </x:c>
      <x:c r="H1331" s="32"/>
      <x:c r="I1331" s="32" t="n">
        <x:f>IF(E1331="","",MAX(0,'Scoring Method'!$B$11-E1331-IF(E1331&lt;0,1,0)))</x:f>
        <x:v>66</x:v>
      </x:c>
      <x:c r="J1331" s="32" t="n">
        <x:v>0</x:v>
      </x:c>
      <x:c r="K1331" s="32" t="n">
        <x:v>1</x:v>
      </x:c>
      <x:c r="L1331" s="32" t="n">
        <x:v>1</x:v>
      </x:c>
      <x:c r="M1331" s="32" t="n">
        <x:v>0</x:v>
      </x:c>
      <x:c r="N1331" s="32" t="n">
        <x:v>0</x:v>
      </x:c>
      <x:c r="O1331" s="32" t="n">
        <x:v>0</x:v>
      </x:c>
      <x:c r="P1331" s="37" t="n">
        <x:f>ROUND('Scoring Method'!$B$2*F1331/10,1)</x:f>
        <x:v>0</x:v>
      </x:c>
      <x:c r="Q1331" s="37" t="n">
        <x:f>ROUND(MIN('Scoring Method'!$B$3,10*G1331),1)</x:f>
        <x:v>0</x:v>
      </x:c>
      <x:c r="R1331" s="37" t="n">
        <x:f>IF(H1331="",0,ROUND('Scoring Method'!$B$4*(101-H1331)/100,1))</x:f>
        <x:v>0</x:v>
      </x:c>
      <x:c r="S1331" s="37" t="n">
        <x:f>ROUND(IF(I1331="",0,7.5*MIN(1,LN(1+I1331)/LN(1+'Scoring Method'!$B$10)))+7.5*LN(1+J1331)/LN(1+'Scoring Method'!$B$9),1)</x:f>
        <x:v>5.1</x:v>
      </x:c>
      <x:c r="T1331" s="37" t="n">
        <x:f>SUM(K1331:O1331)</x:f>
        <x:v>2</x:v>
      </x:c>
      <x:c r="U1331" s="37" t="n">
        <x:f>ROUND(SUM(P1331:T1331),1)</x:f>
        <x:v>7.1</x:v>
      </x:c>
      <x:c r="V1331" s="32"/>
      <x:c r="W1331" s="32" t="str">
        <x:v>연도 등록</x:v>
      </x:c>
    </x:row>
    <x:row r="1332" ht="24" customHeight="1">
      <x:c r="A1332" s="32" t="n">
        <x:v>1328</x:v>
      </x:c>
      <x:c r="B1332" s="32" t="str">
        <x:v>Thérèse Desqueyroux</x:v>
      </x:c>
      <x:c r="C1332" s="32" t="str">
        <x:v>프랑수아 모리아크(François Mauriac)</x:v>
      </x:c>
      <x:c r="D1332" s="32" t="str">
        <x:v>소설·단편소설</x:v>
      </x:c>
      <x:c r="E1332" s="32" t="n">
        <x:v>1927</x:v>
      </x:c>
      <x:c r="F1332" s="32" t="n">
        <x:v>0</x:v>
      </x:c>
      <x:c r="G1332" s="32" t="n">
        <x:v>0</x:v>
      </x:c>
      <x:c r="H1332" s="32"/>
      <x:c r="I1332" s="32" t="n">
        <x:f>IF(E1332="","",MAX(0,'Scoring Method'!$B$11-E1332-IF(E1332&lt;0,1,0)))</x:f>
        <x:v>99</x:v>
      </x:c>
      <x:c r="J1332" s="32" t="n">
        <x:v>0</x:v>
      </x:c>
      <x:c r="K1332" s="32" t="n">
        <x:v>1</x:v>
      </x:c>
      <x:c r="L1332" s="32" t="n">
        <x:v>1</x:v>
      </x:c>
      <x:c r="M1332" s="32" t="n">
        <x:v>0</x:v>
      </x:c>
      <x:c r="N1332" s="32" t="n">
        <x:v>0</x:v>
      </x:c>
      <x:c r="O1332" s="32" t="n">
        <x:v>0</x:v>
      </x:c>
      <x:c r="P1332" s="37" t="n">
        <x:f>ROUND('Scoring Method'!$B$2*F1332/10,1)</x:f>
        <x:v>0</x:v>
      </x:c>
      <x:c r="Q1332" s="37" t="n">
        <x:f>ROUND(MIN('Scoring Method'!$B$3,10*G1332),1)</x:f>
        <x:v>0</x:v>
      </x:c>
      <x:c r="R1332" s="37" t="n">
        <x:f>IF(H1332="",0,ROUND('Scoring Method'!$B$4*(101-H1332)/100,1))</x:f>
        <x:v>0</x:v>
      </x:c>
      <x:c r="S1332" s="37" t="n">
        <x:f>ROUND(IF(I1332="",0,7.5*MIN(1,LN(1+I1332)/LN(1+'Scoring Method'!$B$10)))+7.5*LN(1+J1332)/LN(1+'Scoring Method'!$B$9),1)</x:f>
        <x:v>5.6</x:v>
      </x:c>
      <x:c r="T1332" s="37" t="n">
        <x:f>SUM(K1332:O1332)</x:f>
        <x:v>2</x:v>
      </x:c>
      <x:c r="U1332" s="37" t="n">
        <x:f>ROUND(SUM(P1332:T1332),1)</x:f>
        <x:v>7.6</x:v>
      </x:c>
      <x:c r="V1332" s="32"/>
      <x:c r="W1332" s="32" t="str">
        <x:v>연도 등록</x:v>
      </x:c>
    </x:row>
    <x:row r="1333" ht="24" customHeight="1">
      <x:c r="A1333" s="32" t="n">
        <x:v>1329</x:v>
      </x:c>
      <x:c r="B1333" s="32" t="str">
        <x:v>Viper's Tangle</x:v>
      </x:c>
      <x:c r="C1333" s="32" t="str">
        <x:v>프랑수아 모리아크(François Mauriac)</x:v>
      </x:c>
      <x:c r="D1333" s="32" t="str">
        <x:v>소설·단편소설</x:v>
      </x:c>
      <x:c r="E1333" s="32" t="n">
        <x:v>1932</x:v>
      </x:c>
      <x:c r="F1333" s="32" t="n">
        <x:v>0</x:v>
      </x:c>
      <x:c r="G1333" s="32" t="n">
        <x:v>0</x:v>
      </x:c>
      <x:c r="H1333" s="32"/>
      <x:c r="I1333" s="32" t="n">
        <x:f>IF(E1333="","",MAX(0,'Scoring Method'!$B$11-E1333-IF(E1333&lt;0,1,0)))</x:f>
        <x:v>94</x:v>
      </x:c>
      <x:c r="J1333" s="32" t="n">
        <x:v>0</x:v>
      </x:c>
      <x:c r="K1333" s="32" t="n">
        <x:v>1</x:v>
      </x:c>
      <x:c r="L1333" s="32" t="n">
        <x:v>1</x:v>
      </x:c>
      <x:c r="M1333" s="32" t="n">
        <x:v>0</x:v>
      </x:c>
      <x:c r="N1333" s="32" t="n">
        <x:v>0</x:v>
      </x:c>
      <x:c r="O1333" s="32" t="n">
        <x:v>0</x:v>
      </x:c>
      <x:c r="P1333" s="37" t="n">
        <x:f>ROUND('Scoring Method'!$B$2*F1333/10,1)</x:f>
        <x:v>0</x:v>
      </x:c>
      <x:c r="Q1333" s="37" t="n">
        <x:f>ROUND(MIN('Scoring Method'!$B$3,10*G1333),1)</x:f>
        <x:v>0</x:v>
      </x:c>
      <x:c r="R1333" s="37" t="n">
        <x:f>IF(H1333="",0,ROUND('Scoring Method'!$B$4*(101-H1333)/100,1))</x:f>
        <x:v>0</x:v>
      </x:c>
      <x:c r="S1333" s="37" t="n">
        <x:f>ROUND(IF(I1333="",0,7.5*MIN(1,LN(1+I1333)/LN(1+'Scoring Method'!$B$10)))+7.5*LN(1+J1333)/LN(1+'Scoring Method'!$B$9),1)</x:f>
        <x:v>5.5</x:v>
      </x:c>
      <x:c r="T1333" s="37" t="n">
        <x:f>SUM(K1333:O1333)</x:f>
        <x:v>2</x:v>
      </x:c>
      <x:c r="U1333" s="37" t="n">
        <x:f>ROUND(SUM(P1333:T1333),1)</x:f>
        <x:v>7.5</x:v>
      </x:c>
      <x:c r="V1333" s="32"/>
      <x:c r="W1333" s="32" t="str">
        <x:v>연도 등록</x:v>
      </x:c>
    </x:row>
    <x:row r="1334" ht="24" customHeight="1">
      <x:c r="A1334" s="32" t="n">
        <x:v>1330</x:v>
      </x:c>
      <x:c r="B1334" s="32" t="str">
        <x:v>The Desert of Love</x:v>
      </x:c>
      <x:c r="C1334" s="32" t="str">
        <x:v>프랑수아 모리아크(François Mauriac)</x:v>
      </x:c>
      <x:c r="D1334" s="32" t="str">
        <x:v>소설·단편소설</x:v>
      </x:c>
      <x:c r="E1334" s="32" t="n">
        <x:v>1925</x:v>
      </x:c>
      <x:c r="F1334" s="32" t="n">
        <x:v>0</x:v>
      </x:c>
      <x:c r="G1334" s="32" t="n">
        <x:v>0</x:v>
      </x:c>
      <x:c r="H1334" s="32"/>
      <x:c r="I1334" s="32" t="n">
        <x:f>IF(E1334="","",MAX(0,'Scoring Method'!$B$11-E1334-IF(E1334&lt;0,1,0)))</x:f>
        <x:v>101</x:v>
      </x:c>
      <x:c r="J1334" s="32" t="n">
        <x:v>0</x:v>
      </x:c>
      <x:c r="K1334" s="32" t="n">
        <x:v>1</x:v>
      </x:c>
      <x:c r="L1334" s="32" t="n">
        <x:v>1</x:v>
      </x:c>
      <x:c r="M1334" s="32" t="n">
        <x:v>0</x:v>
      </x:c>
      <x:c r="N1334" s="32" t="n">
        <x:v>0</x:v>
      </x:c>
      <x:c r="O1334" s="32" t="n">
        <x:v>0</x:v>
      </x:c>
      <x:c r="P1334" s="37" t="n">
        <x:f>ROUND('Scoring Method'!$B$2*F1334/10,1)</x:f>
        <x:v>0</x:v>
      </x:c>
      <x:c r="Q1334" s="37" t="n">
        <x:f>ROUND(MIN('Scoring Method'!$B$3,10*G1334),1)</x:f>
        <x:v>0</x:v>
      </x:c>
      <x:c r="R1334" s="37" t="n">
        <x:f>IF(H1334="",0,ROUND('Scoring Method'!$B$4*(101-H1334)/100,1))</x:f>
        <x:v>0</x:v>
      </x:c>
      <x:c r="S1334" s="37" t="n">
        <x:f>ROUND(IF(I1334="",0,7.5*MIN(1,LN(1+I1334)/LN(1+'Scoring Method'!$B$10)))+7.5*LN(1+J1334)/LN(1+'Scoring Method'!$B$9),1)</x:f>
        <x:v>5.6</x:v>
      </x:c>
      <x:c r="T1334" s="37" t="n">
        <x:f>SUM(K1334:O1334)</x:f>
        <x:v>2</x:v>
      </x:c>
      <x:c r="U1334" s="37" t="n">
        <x:f>ROUND(SUM(P1334:T1334),1)</x:f>
        <x:v>7.6</x:v>
      </x:c>
      <x:c r="V1334" s="32"/>
      <x:c r="W1334" s="32" t="str">
        <x:v>연도 등록</x:v>
      </x:c>
    </x:row>
    <x:row r="1335" ht="24" customHeight="1">
      <x:c r="A1335" s="32" t="n">
        <x:v>1331</x:v>
      </x:c>
      <x:c r="B1335" s="32" t="str">
        <x:v>The Woman of the Pharisees</x:v>
      </x:c>
      <x:c r="C1335" s="32" t="str">
        <x:v>프랑수아 모리아크(François Mauriac)</x:v>
      </x:c>
      <x:c r="D1335" s="32" t="str">
        <x:v>소설·단편소설</x:v>
      </x:c>
      <x:c r="E1335" s="32" t="n">
        <x:v>1941</x:v>
      </x:c>
      <x:c r="F1335" s="32" t="n">
        <x:v>0</x:v>
      </x:c>
      <x:c r="G1335" s="32" t="n">
        <x:v>0</x:v>
      </x:c>
      <x:c r="H1335" s="32"/>
      <x:c r="I1335" s="32" t="n">
        <x:f>IF(E1335="","",MAX(0,'Scoring Method'!$B$11-E1335-IF(E1335&lt;0,1,0)))</x:f>
        <x:v>85</x:v>
      </x:c>
      <x:c r="J1335" s="32" t="n">
        <x:v>0</x:v>
      </x:c>
      <x:c r="K1335" s="32" t="n">
        <x:v>1</x:v>
      </x:c>
      <x:c r="L1335" s="32" t="n">
        <x:v>1</x:v>
      </x:c>
      <x:c r="M1335" s="32" t="n">
        <x:v>0</x:v>
      </x:c>
      <x:c r="N1335" s="32" t="n">
        <x:v>0</x:v>
      </x:c>
      <x:c r="O1335" s="32" t="n">
        <x:v>0</x:v>
      </x:c>
      <x:c r="P1335" s="37" t="n">
        <x:f>ROUND('Scoring Method'!$B$2*F1335/10,1)</x:f>
        <x:v>0</x:v>
      </x:c>
      <x:c r="Q1335" s="37" t="n">
        <x:f>ROUND(MIN('Scoring Method'!$B$3,10*G1335),1)</x:f>
        <x:v>0</x:v>
      </x:c>
      <x:c r="R1335" s="37" t="n">
        <x:f>IF(H1335="",0,ROUND('Scoring Method'!$B$4*(101-H1335)/100,1))</x:f>
        <x:v>0</x:v>
      </x:c>
      <x:c r="S1335" s="37" t="n">
        <x:f>ROUND(IF(I1335="",0,7.5*MIN(1,LN(1+I1335)/LN(1+'Scoring Method'!$B$10)))+7.5*LN(1+J1335)/LN(1+'Scoring Method'!$B$9),1)</x:f>
        <x:v>5.4</x:v>
      </x:c>
      <x:c r="T1335" s="37" t="n">
        <x:f>SUM(K1335:O1335)</x:f>
        <x:v>2</x:v>
      </x:c>
      <x:c r="U1335" s="37" t="n">
        <x:f>ROUND(SUM(P1335:T1335),1)</x:f>
        <x:v>7.4</x:v>
      </x:c>
      <x:c r="V1335" s="32"/>
      <x:c r="W1335" s="32" t="str">
        <x:v>연도 등록</x:v>
      </x:c>
    </x:row>
    <x:row r="1336" ht="24" customHeight="1">
      <x:c r="A1336" s="32" t="n">
        <x:v>1332</x:v>
      </x:c>
      <x:c r="B1336" s="32" t="str">
        <x:v>The Kiss to the Leper</x:v>
      </x:c>
      <x:c r="C1336" s="32" t="str">
        <x:v>프랑수아 모리아크(François Mauriac)</x:v>
      </x:c>
      <x:c r="D1336" s="32" t="str">
        <x:v>소설·단편소설</x:v>
      </x:c>
      <x:c r="E1336" s="32" t="n">
        <x:v>1922</x:v>
      </x:c>
      <x:c r="F1336" s="32" t="n">
        <x:v>0</x:v>
      </x:c>
      <x:c r="G1336" s="32" t="n">
        <x:v>0</x:v>
      </x:c>
      <x:c r="H1336" s="32"/>
      <x:c r="I1336" s="32" t="n">
        <x:f>IF(E1336="","",MAX(0,'Scoring Method'!$B$11-E1336-IF(E1336&lt;0,1,0)))</x:f>
        <x:v>104</x:v>
      </x:c>
      <x:c r="J1336" s="32" t="n">
        <x:v>0</x:v>
      </x:c>
      <x:c r="K1336" s="32" t="n">
        <x:v>1</x:v>
      </x:c>
      <x:c r="L1336" s="32" t="n">
        <x:v>1</x:v>
      </x:c>
      <x:c r="M1336" s="32" t="n">
        <x:v>0</x:v>
      </x:c>
      <x:c r="N1336" s="32" t="n">
        <x:v>0</x:v>
      </x:c>
      <x:c r="O1336" s="32" t="n">
        <x:v>0</x:v>
      </x:c>
      <x:c r="P1336" s="37" t="n">
        <x:f>ROUND('Scoring Method'!$B$2*F1336/10,1)</x:f>
        <x:v>0</x:v>
      </x:c>
      <x:c r="Q1336" s="37" t="n">
        <x:f>ROUND(MIN('Scoring Method'!$B$3,10*G1336),1)</x:f>
        <x:v>0</x:v>
      </x:c>
      <x:c r="R1336" s="37" t="n">
        <x:f>IF(H1336="",0,ROUND('Scoring Method'!$B$4*(101-H1336)/100,1))</x:f>
        <x:v>0</x:v>
      </x:c>
      <x:c r="S1336" s="37" t="n">
        <x:f>ROUND(IF(I1336="",0,7.5*MIN(1,LN(1+I1336)/LN(1+'Scoring Method'!$B$10)))+7.5*LN(1+J1336)/LN(1+'Scoring Method'!$B$9),1)</x:f>
        <x:v>5.6</x:v>
      </x:c>
      <x:c r="T1336" s="37" t="n">
        <x:f>SUM(K1336:O1336)</x:f>
        <x:v>2</x:v>
      </x:c>
      <x:c r="U1336" s="37" t="n">
        <x:f>ROUND(SUM(P1336:T1336),1)</x:f>
        <x:v>7.6</x:v>
      </x:c>
      <x:c r="V1336" s="32"/>
      <x:c r="W1336" s="32" t="str">
        <x:v>연도 등록</x:v>
      </x:c>
    </x:row>
    <x:row r="1337" ht="24" customHeight="1">
      <x:c r="A1337" s="32" t="n">
        <x:v>1333</x:v>
      </x:c>
      <x:c r="B1337" s="32" t="str">
        <x:v>The Second World War</x:v>
      </x:c>
      <x:c r="C1337" s="32" t="str">
        <x:v>윈스턴 처칠(Winston Churchill)</x:v>
      </x:c>
      <x:c r="D1337" s="32" t="str">
        <x:v>기타</x:v>
      </x:c>
      <x:c r="E1337" s="32" t="n">
        <x:v>1948</x:v>
      </x:c>
      <x:c r="F1337" s="32" t="n">
        <x:v>0</x:v>
      </x:c>
      <x:c r="G1337" s="32" t="n">
        <x:v>0</x:v>
      </x:c>
      <x:c r="H1337" s="32"/>
      <x:c r="I1337" s="32" t="n">
        <x:f>IF(E1337="","",MAX(0,'Scoring Method'!$B$11-E1337-IF(E1337&lt;0,1,0)))</x:f>
        <x:v>78</x:v>
      </x:c>
      <x:c r="J1337" s="32" t="n">
        <x:v>0</x:v>
      </x:c>
      <x:c r="K1337" s="32" t="n">
        <x:v>1</x:v>
      </x:c>
      <x:c r="L1337" s="32" t="n">
        <x:v>1</x:v>
      </x:c>
      <x:c r="M1337" s="32" t="n">
        <x:v>0</x:v>
      </x:c>
      <x:c r="N1337" s="32" t="n">
        <x:v>0</x:v>
      </x:c>
      <x:c r="O1337" s="32" t="n">
        <x:v>0</x:v>
      </x:c>
      <x:c r="P1337" s="37" t="n">
        <x:f>ROUND('Scoring Method'!$B$2*F1337/10,1)</x:f>
        <x:v>0</x:v>
      </x:c>
      <x:c r="Q1337" s="37" t="n">
        <x:f>ROUND(MIN('Scoring Method'!$B$3,10*G1337),1)</x:f>
        <x:v>0</x:v>
      </x:c>
      <x:c r="R1337" s="37" t="n">
        <x:f>IF(H1337="",0,ROUND('Scoring Method'!$B$4*(101-H1337)/100,1))</x:f>
        <x:v>0</x:v>
      </x:c>
      <x:c r="S1337" s="37" t="n">
        <x:f>ROUND(IF(I1337="",0,7.5*MIN(1,LN(1+I1337)/LN(1+'Scoring Method'!$B$10)))+7.5*LN(1+J1337)/LN(1+'Scoring Method'!$B$9),1)</x:f>
        <x:v>5.3</x:v>
      </x:c>
      <x:c r="T1337" s="37" t="n">
        <x:f>SUM(K1337:O1337)</x:f>
        <x:v>2</x:v>
      </x:c>
      <x:c r="U1337" s="37" t="n">
        <x:f>ROUND(SUM(P1337:T1337),1)</x:f>
        <x:v>7.3</x:v>
      </x:c>
      <x:c r="V1337" s="32"/>
      <x:c r="W1337" s="32" t="str">
        <x:v>연도 등록</x:v>
      </x:c>
    </x:row>
    <x:row r="1338" ht="24" customHeight="1">
      <x:c r="A1338" s="32" t="n">
        <x:v>1334</x:v>
      </x:c>
      <x:c r="B1338" s="32" t="str">
        <x:v>A History of the English-Speaking Peoples</x:v>
      </x:c>
      <x:c r="C1338" s="32" t="str">
        <x:v>윈스턴 처칠(Winston Churchill)</x:v>
      </x:c>
      <x:c r="D1338" s="32" t="str">
        <x:v>기타</x:v>
      </x:c>
      <x:c r="E1338" s="32" t="n">
        <x:v>1956</x:v>
      </x:c>
      <x:c r="F1338" s="32" t="n">
        <x:v>0</x:v>
      </x:c>
      <x:c r="G1338" s="32" t="n">
        <x:v>0</x:v>
      </x:c>
      <x:c r="H1338" s="32"/>
      <x:c r="I1338" s="32" t="n">
        <x:f>IF(E1338="","",MAX(0,'Scoring Method'!$B$11-E1338-IF(E1338&lt;0,1,0)))</x:f>
        <x:v>70</x:v>
      </x:c>
      <x:c r="J1338" s="32" t="n">
        <x:v>0</x:v>
      </x:c>
      <x:c r="K1338" s="32" t="n">
        <x:v>1</x:v>
      </x:c>
      <x:c r="L1338" s="32" t="n">
        <x:v>1</x:v>
      </x:c>
      <x:c r="M1338" s="32" t="n">
        <x:v>0</x:v>
      </x:c>
      <x:c r="N1338" s="32" t="n">
        <x:v>0</x:v>
      </x:c>
      <x:c r="O1338" s="32" t="n">
        <x:v>0</x:v>
      </x:c>
      <x:c r="P1338" s="37" t="n">
        <x:f>ROUND('Scoring Method'!$B$2*F1338/10,1)</x:f>
        <x:v>0</x:v>
      </x:c>
      <x:c r="Q1338" s="37" t="n">
        <x:f>ROUND(MIN('Scoring Method'!$B$3,10*G1338),1)</x:f>
        <x:v>0</x:v>
      </x:c>
      <x:c r="R1338" s="37" t="n">
        <x:f>IF(H1338="",0,ROUND('Scoring Method'!$B$4*(101-H1338)/100,1))</x:f>
        <x:v>0</x:v>
      </x:c>
      <x:c r="S1338" s="37" t="n">
        <x:f>ROUND(IF(I1338="",0,7.5*MIN(1,LN(1+I1338)/LN(1+'Scoring Method'!$B$10)))+7.5*LN(1+J1338)/LN(1+'Scoring Method'!$B$9),1)</x:f>
        <x:v>5.1</x:v>
      </x:c>
      <x:c r="T1338" s="37" t="n">
        <x:f>SUM(K1338:O1338)</x:f>
        <x:v>2</x:v>
      </x:c>
      <x:c r="U1338" s="37" t="n">
        <x:f>ROUND(SUM(P1338:T1338),1)</x:f>
        <x:v>7.1</x:v>
      </x:c>
      <x:c r="V1338" s="32"/>
      <x:c r="W1338" s="32" t="str">
        <x:v>연도 등록</x:v>
      </x:c>
    </x:row>
    <x:row r="1339" ht="24" customHeight="1">
      <x:c r="A1339" s="32" t="n">
        <x:v>1335</x:v>
      </x:c>
      <x:c r="B1339" s="32" t="str">
        <x:v>The World Crisis</x:v>
      </x:c>
      <x:c r="C1339" s="32" t="str">
        <x:v>윈스턴 처칠(Winston Churchill)</x:v>
      </x:c>
      <x:c r="D1339" s="32" t="str">
        <x:v>기타</x:v>
      </x:c>
      <x:c r="E1339" s="32" t="n">
        <x:v>1923</x:v>
      </x:c>
      <x:c r="F1339" s="32" t="n">
        <x:v>0</x:v>
      </x:c>
      <x:c r="G1339" s="32" t="n">
        <x:v>0</x:v>
      </x:c>
      <x:c r="H1339" s="32"/>
      <x:c r="I1339" s="32" t="n">
        <x:f>IF(E1339="","",MAX(0,'Scoring Method'!$B$11-E1339-IF(E1339&lt;0,1,0)))</x:f>
        <x:v>103</x:v>
      </x:c>
      <x:c r="J1339" s="32" t="n">
        <x:v>0</x:v>
      </x:c>
      <x:c r="K1339" s="32" t="n">
        <x:v>1</x:v>
      </x:c>
      <x:c r="L1339" s="32" t="n">
        <x:v>1</x:v>
      </x:c>
      <x:c r="M1339" s="32" t="n">
        <x:v>0</x:v>
      </x:c>
      <x:c r="N1339" s="32" t="n">
        <x:v>0</x:v>
      </x:c>
      <x:c r="O1339" s="32" t="n">
        <x:v>0</x:v>
      </x:c>
      <x:c r="P1339" s="37" t="n">
        <x:f>ROUND('Scoring Method'!$B$2*F1339/10,1)</x:f>
        <x:v>0</x:v>
      </x:c>
      <x:c r="Q1339" s="37" t="n">
        <x:f>ROUND(MIN('Scoring Method'!$B$3,10*G1339),1)</x:f>
        <x:v>0</x:v>
      </x:c>
      <x:c r="R1339" s="37" t="n">
        <x:f>IF(H1339="",0,ROUND('Scoring Method'!$B$4*(101-H1339)/100,1))</x:f>
        <x:v>0</x:v>
      </x:c>
      <x:c r="S1339" s="37" t="n">
        <x:f>ROUND(IF(I1339="",0,7.5*MIN(1,LN(1+I1339)/LN(1+'Scoring Method'!$B$10)))+7.5*LN(1+J1339)/LN(1+'Scoring Method'!$B$9),1)</x:f>
        <x:v>5.6</x:v>
      </x:c>
      <x:c r="T1339" s="37" t="n">
        <x:f>SUM(K1339:O1339)</x:f>
        <x:v>2</x:v>
      </x:c>
      <x:c r="U1339" s="37" t="n">
        <x:f>ROUND(SUM(P1339:T1339),1)</x:f>
        <x:v>7.6</x:v>
      </x:c>
      <x:c r="V1339" s="32"/>
      <x:c r="W1339" s="32" t="str">
        <x:v>연도 등록</x:v>
      </x:c>
    </x:row>
    <x:row r="1340" ht="24" customHeight="1">
      <x:c r="A1340" s="32" t="n">
        <x:v>1336</x:v>
      </x:c>
      <x:c r="B1340" s="32" t="str">
        <x:v>My Early Life</x:v>
      </x:c>
      <x:c r="C1340" s="32" t="str">
        <x:v>윈스턴 처칠(Winston Churchill)</x:v>
      </x:c>
      <x:c r="D1340" s="32" t="str">
        <x:v>에세이</x:v>
      </x:c>
      <x:c r="E1340" s="32" t="n">
        <x:v>1930</x:v>
      </x:c>
      <x:c r="F1340" s="32" t="n">
        <x:v>0</x:v>
      </x:c>
      <x:c r="G1340" s="32" t="n">
        <x:v>0</x:v>
      </x:c>
      <x:c r="H1340" s="32"/>
      <x:c r="I1340" s="32" t="n">
        <x:f>IF(E1340="","",MAX(0,'Scoring Method'!$B$11-E1340-IF(E1340&lt;0,1,0)))</x:f>
        <x:v>96</x:v>
      </x:c>
      <x:c r="J1340" s="32" t="n">
        <x:v>0</x:v>
      </x:c>
      <x:c r="K1340" s="32" t="n">
        <x:v>1</x:v>
      </x:c>
      <x:c r="L1340" s="32" t="n">
        <x:v>1</x:v>
      </x:c>
      <x:c r="M1340" s="32" t="n">
        <x:v>0</x:v>
      </x:c>
      <x:c r="N1340" s="32" t="n">
        <x:v>0</x:v>
      </x:c>
      <x:c r="O1340" s="32" t="n">
        <x:v>0</x:v>
      </x:c>
      <x:c r="P1340" s="37" t="n">
        <x:f>ROUND('Scoring Method'!$B$2*F1340/10,1)</x:f>
        <x:v>0</x:v>
      </x:c>
      <x:c r="Q1340" s="37" t="n">
        <x:f>ROUND(MIN('Scoring Method'!$B$3,10*G1340),1)</x:f>
        <x:v>0</x:v>
      </x:c>
      <x:c r="R1340" s="37" t="n">
        <x:f>IF(H1340="",0,ROUND('Scoring Method'!$B$4*(101-H1340)/100,1))</x:f>
        <x:v>0</x:v>
      </x:c>
      <x:c r="S1340" s="37" t="n">
        <x:f>ROUND(IF(I1340="",0,7.5*MIN(1,LN(1+I1340)/LN(1+'Scoring Method'!$B$10)))+7.5*LN(1+J1340)/LN(1+'Scoring Method'!$B$9),1)</x:f>
        <x:v>5.5</x:v>
      </x:c>
      <x:c r="T1340" s="37" t="n">
        <x:f>SUM(K1340:O1340)</x:f>
        <x:v>2</x:v>
      </x:c>
      <x:c r="U1340" s="37" t="n">
        <x:f>ROUND(SUM(P1340:T1340),1)</x:f>
        <x:v>7.5</x:v>
      </x:c>
      <x:c r="V1340" s="32"/>
      <x:c r="W1340" s="32" t="str">
        <x:v>연도 등록</x:v>
      </x:c>
    </x:row>
    <x:row r="1341" ht="24" customHeight="1">
      <x:c r="A1341" s="32" t="n">
        <x:v>1337</x:v>
      </x:c>
      <x:c r="B1341" s="32" t="str">
        <x:v>Marlborough: His Life and Times</x:v>
      </x:c>
      <x:c r="C1341" s="32" t="str">
        <x:v>윈스턴 처칠(Winston Churchill)</x:v>
      </x:c>
      <x:c r="D1341" s="32" t="str">
        <x:v>기타</x:v>
      </x:c>
      <x:c r="E1341" s="32" t="n">
        <x:v>1933</x:v>
      </x:c>
      <x:c r="F1341" s="32" t="n">
        <x:v>0</x:v>
      </x:c>
      <x:c r="G1341" s="32" t="n">
        <x:v>0</x:v>
      </x:c>
      <x:c r="H1341" s="32"/>
      <x:c r="I1341" s="32" t="n">
        <x:f>IF(E1341="","",MAX(0,'Scoring Method'!$B$11-E1341-IF(E1341&lt;0,1,0)))</x:f>
        <x:v>93</x:v>
      </x:c>
      <x:c r="J1341" s="32" t="n">
        <x:v>0</x:v>
      </x:c>
      <x:c r="K1341" s="32" t="n">
        <x:v>1</x:v>
      </x:c>
      <x:c r="L1341" s="32" t="n">
        <x:v>1</x:v>
      </x:c>
      <x:c r="M1341" s="32" t="n">
        <x:v>0</x:v>
      </x:c>
      <x:c r="N1341" s="32" t="n">
        <x:v>0</x:v>
      </x:c>
      <x:c r="O1341" s="32" t="n">
        <x:v>0</x:v>
      </x:c>
      <x:c r="P1341" s="37" t="n">
        <x:f>ROUND('Scoring Method'!$B$2*F1341/10,1)</x:f>
        <x:v>0</x:v>
      </x:c>
      <x:c r="Q1341" s="37" t="n">
        <x:f>ROUND(MIN('Scoring Method'!$B$3,10*G1341),1)</x:f>
        <x:v>0</x:v>
      </x:c>
      <x:c r="R1341" s="37" t="n">
        <x:f>IF(H1341="",0,ROUND('Scoring Method'!$B$4*(101-H1341)/100,1))</x:f>
        <x:v>0</x:v>
      </x:c>
      <x:c r="S1341" s="37" t="n">
        <x:f>ROUND(IF(I1341="",0,7.5*MIN(1,LN(1+I1341)/LN(1+'Scoring Method'!$B$10)))+7.5*LN(1+J1341)/LN(1+'Scoring Method'!$B$9),1)</x:f>
        <x:v>5.5</x:v>
      </x:c>
      <x:c r="T1341" s="37" t="n">
        <x:f>SUM(K1341:O1341)</x:f>
        <x:v>2</x:v>
      </x:c>
      <x:c r="U1341" s="37" t="n">
        <x:f>ROUND(SUM(P1341:T1341),1)</x:f>
        <x:v>7.5</x:v>
      </x:c>
      <x:c r="V1341" s="32"/>
      <x:c r="W1341" s="32" t="str">
        <x:v>연도 등록</x:v>
      </x:c>
    </x:row>
    <x:row r="1342" ht="24" customHeight="1">
      <x:c r="A1342" s="32" t="n">
        <x:v>1338</x:v>
      </x:c>
      <x:c r="B1342" s="32" t="str">
        <x:v>우리 시대에(In Our Time)</x:v>
      </x:c>
      <x:c r="C1342" s="32" t="str">
        <x:v>어니스트 밀러 헤밍웨이(Ernest Miller Hemingway)</x:v>
      </x:c>
      <x:c r="D1342" s="32" t="str">
        <x:v>소설·단편소설</x:v>
      </x:c>
      <x:c r="E1342" s="32" t="n">
        <x:v>1925</x:v>
      </x:c>
      <x:c r="F1342" s="32" t="n">
        <x:v>0</x:v>
      </x:c>
      <x:c r="G1342" s="32" t="n">
        <x:v>0</x:v>
      </x:c>
      <x:c r="H1342" s="32"/>
      <x:c r="I1342" s="32" t="n">
        <x:f>IF(E1342="","",MAX(0,'Scoring Method'!$B$11-E1342-IF(E1342&lt;0,1,0)))</x:f>
        <x:v>101</x:v>
      </x:c>
      <x:c r="J1342" s="32" t="n">
        <x:v>0</x:v>
      </x:c>
      <x:c r="K1342" s="32" t="n">
        <x:v>1</x:v>
      </x:c>
      <x:c r="L1342" s="32" t="n">
        <x:v>1</x:v>
      </x:c>
      <x:c r="M1342" s="32" t="n">
        <x:v>0</x:v>
      </x:c>
      <x:c r="N1342" s="32" t="n">
        <x:v>0</x:v>
      </x:c>
      <x:c r="O1342" s="32" t="n">
        <x:v>0</x:v>
      </x:c>
      <x:c r="P1342" s="37" t="n">
        <x:f>ROUND('Scoring Method'!$B$2*F1342/10,1)</x:f>
        <x:v>0</x:v>
      </x:c>
      <x:c r="Q1342" s="37" t="n">
        <x:f>ROUND(MIN('Scoring Method'!$B$3,10*G1342),1)</x:f>
        <x:v>0</x:v>
      </x:c>
      <x:c r="R1342" s="37" t="n">
        <x:f>IF(H1342="",0,ROUND('Scoring Method'!$B$4*(101-H1342)/100,1))</x:f>
        <x:v>0</x:v>
      </x:c>
      <x:c r="S1342" s="37" t="n">
        <x:f>ROUND(IF(I1342="",0,7.5*MIN(1,LN(1+I1342)/LN(1+'Scoring Method'!$B$10)))+7.5*LN(1+J1342)/LN(1+'Scoring Method'!$B$9),1)</x:f>
        <x:v>5.6</x:v>
      </x:c>
      <x:c r="T1342" s="37" t="n">
        <x:f>SUM(K1342:O1342)</x:f>
        <x:v>2</x:v>
      </x:c>
      <x:c r="U1342" s="37" t="n">
        <x:f>ROUND(SUM(P1342:T1342),1)</x:f>
        <x:v>7.6</x:v>
      </x:c>
      <x:c r="V1342" s="32"/>
      <x:c r="W1342" s="32" t="str">
        <x:v>연도 등록</x:v>
      </x:c>
    </x:row>
    <x:row r="1343" ht="24" customHeight="1">
      <x:c r="A1343" s="32" t="n">
        <x:v>1339</x:v>
      </x:c>
      <x:c r="B1343" s="32" t="str">
        <x:v>가진 자와 못 가진 자(To Have and Have Not)</x:v>
      </x:c>
      <x:c r="C1343" s="32" t="str">
        <x:v>어니스트 밀러 헤밍웨이(Ernest Miller Hemingway)</x:v>
      </x:c>
      <x:c r="D1343" s="32" t="str">
        <x:v>소설·단편소설</x:v>
      </x:c>
      <x:c r="E1343" s="32" t="n">
        <x:v>1937</x:v>
      </x:c>
      <x:c r="F1343" s="32" t="n">
        <x:v>0</x:v>
      </x:c>
      <x:c r="G1343" s="32" t="n">
        <x:v>0</x:v>
      </x:c>
      <x:c r="H1343" s="32"/>
      <x:c r="I1343" s="32" t="n">
        <x:f>IF(E1343="","",MAX(0,'Scoring Method'!$B$11-E1343-IF(E1343&lt;0,1,0)))</x:f>
        <x:v>89</x:v>
      </x:c>
      <x:c r="J1343" s="32" t="n">
        <x:v>0</x:v>
      </x:c>
      <x:c r="K1343" s="32" t="n">
        <x:v>1</x:v>
      </x:c>
      <x:c r="L1343" s="32" t="n">
        <x:v>1</x:v>
      </x:c>
      <x:c r="M1343" s="32" t="n">
        <x:v>0</x:v>
      </x:c>
      <x:c r="N1343" s="32" t="n">
        <x:v>0</x:v>
      </x:c>
      <x:c r="O1343" s="32" t="n">
        <x:v>0</x:v>
      </x:c>
      <x:c r="P1343" s="37" t="n">
        <x:f>ROUND('Scoring Method'!$B$2*F1343/10,1)</x:f>
        <x:v>0</x:v>
      </x:c>
      <x:c r="Q1343" s="37" t="n">
        <x:f>ROUND(MIN('Scoring Method'!$B$3,10*G1343),1)</x:f>
        <x:v>0</x:v>
      </x:c>
      <x:c r="R1343" s="37" t="n">
        <x:f>IF(H1343="",0,ROUND('Scoring Method'!$B$4*(101-H1343)/100,1))</x:f>
        <x:v>0</x:v>
      </x:c>
      <x:c r="S1343" s="37" t="n">
        <x:f>ROUND(IF(I1343="",0,7.5*MIN(1,LN(1+I1343)/LN(1+'Scoring Method'!$B$10)))+7.5*LN(1+J1343)/LN(1+'Scoring Method'!$B$9),1)</x:f>
        <x:v>5.4</x:v>
      </x:c>
      <x:c r="T1343" s="37" t="n">
        <x:f>SUM(K1343:O1343)</x:f>
        <x:v>2</x:v>
      </x:c>
      <x:c r="U1343" s="37" t="n">
        <x:f>ROUND(SUM(P1343:T1343),1)</x:f>
        <x:v>7.4</x:v>
      </x:c>
      <x:c r="V1343" s="32"/>
      <x:c r="W1343" s="32" t="str">
        <x:v>연도 등록</x:v>
      </x:c>
    </x:row>
    <x:row r="1344" ht="24" customHeight="1">
      <x:c r="A1344" s="32" t="n">
        <x:v>1340</x:v>
      </x:c>
      <x:c r="B1344" s="32" t="str">
        <x:v>아프리카의 푸른 언덕(Green Hills of Africa)</x:v>
      </x:c>
      <x:c r="C1344" s="32" t="str">
        <x:v>어니스트 밀러 헤밍웨이(Ernest Miller Hemingway)</x:v>
      </x:c>
      <x:c r="D1344" s="32" t="str">
        <x:v>기타</x:v>
      </x:c>
      <x:c r="E1344" s="32" t="n">
        <x:v>1935</x:v>
      </x:c>
      <x:c r="F1344" s="32" t="n">
        <x:v>0</x:v>
      </x:c>
      <x:c r="G1344" s="32" t="n">
        <x:v>0</x:v>
      </x:c>
      <x:c r="H1344" s="32"/>
      <x:c r="I1344" s="32" t="n">
        <x:f>IF(E1344="","",MAX(0,'Scoring Method'!$B$11-E1344-IF(E1344&lt;0,1,0)))</x:f>
        <x:v>91</x:v>
      </x:c>
      <x:c r="J1344" s="32" t="n">
        <x:v>0</x:v>
      </x:c>
      <x:c r="K1344" s="32" t="n">
        <x:v>1</x:v>
      </x:c>
      <x:c r="L1344" s="32" t="n">
        <x:v>1</x:v>
      </x:c>
      <x:c r="M1344" s="32" t="n">
        <x:v>0</x:v>
      </x:c>
      <x:c r="N1344" s="32" t="n">
        <x:v>0</x:v>
      </x:c>
      <x:c r="O1344" s="32" t="n">
        <x:v>0</x:v>
      </x:c>
      <x:c r="P1344" s="37" t="n">
        <x:f>ROUND('Scoring Method'!$B$2*F1344/10,1)</x:f>
        <x:v>0</x:v>
      </x:c>
      <x:c r="Q1344" s="37" t="n">
        <x:f>ROUND(MIN('Scoring Method'!$B$3,10*G1344),1)</x:f>
        <x:v>0</x:v>
      </x:c>
      <x:c r="R1344" s="37" t="n">
        <x:f>IF(H1344="",0,ROUND('Scoring Method'!$B$4*(101-H1344)/100,1))</x:f>
        <x:v>0</x:v>
      </x:c>
      <x:c r="S1344" s="37" t="n">
        <x:f>ROUND(IF(I1344="",0,7.5*MIN(1,LN(1+I1344)/LN(1+'Scoring Method'!$B$10)))+7.5*LN(1+J1344)/LN(1+'Scoring Method'!$B$9),1)</x:f>
        <x:v>5.5</x:v>
      </x:c>
      <x:c r="T1344" s="37" t="n">
        <x:f>SUM(K1344:O1344)</x:f>
        <x:v>2</x:v>
      </x:c>
      <x:c r="U1344" s="37" t="n">
        <x:f>ROUND(SUM(P1344:T1344),1)</x:f>
        <x:v>7.5</x:v>
      </x:c>
      <x:c r="V1344" s="32"/>
      <x:c r="W1344" s="32" t="str">
        <x:v>연도 등록</x:v>
      </x:c>
    </x:row>
    <x:row r="1345" ht="24" customHeight="1">
      <x:c r="A1345" s="32" t="n">
        <x:v>1341</x:v>
      </x:c>
      <x:c r="B1345" s="32" t="str">
        <x:v>Independent People</x:v>
      </x:c>
      <x:c r="C1345" s="32" t="str">
        <x:v>할도르 락스네스(Halldór Laxness)</x:v>
      </x:c>
      <x:c r="D1345" s="32" t="str">
        <x:v>소설·단편소설</x:v>
      </x:c>
      <x:c r="E1345" s="32" t="n">
        <x:v>1934</x:v>
      </x:c>
      <x:c r="F1345" s="32" t="n">
        <x:v>0</x:v>
      </x:c>
      <x:c r="G1345" s="32" t="n">
        <x:v>0</x:v>
      </x:c>
      <x:c r="H1345" s="32"/>
      <x:c r="I1345" s="32" t="n">
        <x:f>IF(E1345="","",MAX(0,'Scoring Method'!$B$11-E1345-IF(E1345&lt;0,1,0)))</x:f>
        <x:v>92</x:v>
      </x:c>
      <x:c r="J1345" s="32" t="n">
        <x:v>0</x:v>
      </x:c>
      <x:c r="K1345" s="32" t="n">
        <x:v>1</x:v>
      </x:c>
      <x:c r="L1345" s="32" t="n">
        <x:v>1</x:v>
      </x:c>
      <x:c r="M1345" s="32" t="n">
        <x:v>0</x:v>
      </x:c>
      <x:c r="N1345" s="32" t="n">
        <x:v>0</x:v>
      </x:c>
      <x:c r="O1345" s="32" t="n">
        <x:v>0</x:v>
      </x:c>
      <x:c r="P1345" s="37" t="n">
        <x:f>ROUND('Scoring Method'!$B$2*F1345/10,1)</x:f>
        <x:v>0</x:v>
      </x:c>
      <x:c r="Q1345" s="37" t="n">
        <x:f>ROUND(MIN('Scoring Method'!$B$3,10*G1345),1)</x:f>
        <x:v>0</x:v>
      </x:c>
      <x:c r="R1345" s="37" t="n">
        <x:f>IF(H1345="",0,ROUND('Scoring Method'!$B$4*(101-H1345)/100,1))</x:f>
        <x:v>0</x:v>
      </x:c>
      <x:c r="S1345" s="37" t="n">
        <x:f>ROUND(IF(I1345="",0,7.5*MIN(1,LN(1+I1345)/LN(1+'Scoring Method'!$B$10)))+7.5*LN(1+J1345)/LN(1+'Scoring Method'!$B$9),1)</x:f>
        <x:v>5.5</x:v>
      </x:c>
      <x:c r="T1345" s="37" t="n">
        <x:f>SUM(K1345:O1345)</x:f>
        <x:v>2</x:v>
      </x:c>
      <x:c r="U1345" s="37" t="n">
        <x:f>ROUND(SUM(P1345:T1345),1)</x:f>
        <x:v>7.5</x:v>
      </x:c>
      <x:c r="V1345" s="32"/>
      <x:c r="W1345" s="32" t="str">
        <x:v>연도 등록</x:v>
      </x:c>
    </x:row>
    <x:row r="1346" ht="24" customHeight="1">
      <x:c r="A1346" s="32" t="n">
        <x:v>1342</x:v>
      </x:c>
      <x:c r="B1346" s="32" t="str">
        <x:v>Iceland's Bell</x:v>
      </x:c>
      <x:c r="C1346" s="32" t="str">
        <x:v>할도르 락스네스(Halldór Laxness)</x:v>
      </x:c>
      <x:c r="D1346" s="32" t="str">
        <x:v>소설·단편소설</x:v>
      </x:c>
      <x:c r="E1346" s="32" t="n">
        <x:v>1943</x:v>
      </x:c>
      <x:c r="F1346" s="32" t="n">
        <x:v>0</x:v>
      </x:c>
      <x:c r="G1346" s="32" t="n">
        <x:v>0</x:v>
      </x:c>
      <x:c r="H1346" s="32"/>
      <x:c r="I1346" s="32" t="n">
        <x:f>IF(E1346="","",MAX(0,'Scoring Method'!$B$11-E1346-IF(E1346&lt;0,1,0)))</x:f>
        <x:v>83</x:v>
      </x:c>
      <x:c r="J1346" s="32" t="n">
        <x:v>0</x:v>
      </x:c>
      <x:c r="K1346" s="32" t="n">
        <x:v>1</x:v>
      </x:c>
      <x:c r="L1346" s="32" t="n">
        <x:v>1</x:v>
      </x:c>
      <x:c r="M1346" s="32" t="n">
        <x:v>0</x:v>
      </x:c>
      <x:c r="N1346" s="32" t="n">
        <x:v>0</x:v>
      </x:c>
      <x:c r="O1346" s="32" t="n">
        <x:v>0</x:v>
      </x:c>
      <x:c r="P1346" s="37" t="n">
        <x:f>ROUND('Scoring Method'!$B$2*F1346/10,1)</x:f>
        <x:v>0</x:v>
      </x:c>
      <x:c r="Q1346" s="37" t="n">
        <x:f>ROUND(MIN('Scoring Method'!$B$3,10*G1346),1)</x:f>
        <x:v>0</x:v>
      </x:c>
      <x:c r="R1346" s="37" t="n">
        <x:f>IF(H1346="",0,ROUND('Scoring Method'!$B$4*(101-H1346)/100,1))</x:f>
        <x:v>0</x:v>
      </x:c>
      <x:c r="S1346" s="37" t="n">
        <x:f>ROUND(IF(I1346="",0,7.5*MIN(1,LN(1+I1346)/LN(1+'Scoring Method'!$B$10)))+7.5*LN(1+J1346)/LN(1+'Scoring Method'!$B$9),1)</x:f>
        <x:v>5.3</x:v>
      </x:c>
      <x:c r="T1346" s="37" t="n">
        <x:f>SUM(K1346:O1346)</x:f>
        <x:v>2</x:v>
      </x:c>
      <x:c r="U1346" s="37" t="n">
        <x:f>ROUND(SUM(P1346:T1346),1)</x:f>
        <x:v>7.3</x:v>
      </x:c>
      <x:c r="V1346" s="32"/>
      <x:c r="W1346" s="32" t="str">
        <x:v>연도 등록</x:v>
      </x:c>
    </x:row>
    <x:row r="1347" ht="24" customHeight="1">
      <x:c r="A1347" s="32" t="n">
        <x:v>1343</x:v>
      </x:c>
      <x:c r="B1347" s="32" t="str">
        <x:v>World Light</x:v>
      </x:c>
      <x:c r="C1347" s="32" t="str">
        <x:v>할도르 락스네스(Halldór Laxness)</x:v>
      </x:c>
      <x:c r="D1347" s="32" t="str">
        <x:v>소설·단편소설</x:v>
      </x:c>
      <x:c r="E1347" s="32" t="n">
        <x:v>1937</x:v>
      </x:c>
      <x:c r="F1347" s="32" t="n">
        <x:v>0</x:v>
      </x:c>
      <x:c r="G1347" s="32" t="n">
        <x:v>0</x:v>
      </x:c>
      <x:c r="H1347" s="32"/>
      <x:c r="I1347" s="32" t="n">
        <x:f>IF(E1347="","",MAX(0,'Scoring Method'!$B$11-E1347-IF(E1347&lt;0,1,0)))</x:f>
        <x:v>89</x:v>
      </x:c>
      <x:c r="J1347" s="32" t="n">
        <x:v>0</x:v>
      </x:c>
      <x:c r="K1347" s="32" t="n">
        <x:v>1</x:v>
      </x:c>
      <x:c r="L1347" s="32" t="n">
        <x:v>1</x:v>
      </x:c>
      <x:c r="M1347" s="32" t="n">
        <x:v>0</x:v>
      </x:c>
      <x:c r="N1347" s="32" t="n">
        <x:v>0</x:v>
      </x:c>
      <x:c r="O1347" s="32" t="n">
        <x:v>0</x:v>
      </x:c>
      <x:c r="P1347" s="37" t="n">
        <x:f>ROUND('Scoring Method'!$B$2*F1347/10,1)</x:f>
        <x:v>0</x:v>
      </x:c>
      <x:c r="Q1347" s="37" t="n">
        <x:f>ROUND(MIN('Scoring Method'!$B$3,10*G1347),1)</x:f>
        <x:v>0</x:v>
      </x:c>
      <x:c r="R1347" s="37" t="n">
        <x:f>IF(H1347="",0,ROUND('Scoring Method'!$B$4*(101-H1347)/100,1))</x:f>
        <x:v>0</x:v>
      </x:c>
      <x:c r="S1347" s="37" t="n">
        <x:f>ROUND(IF(I1347="",0,7.5*MIN(1,LN(1+I1347)/LN(1+'Scoring Method'!$B$10)))+7.5*LN(1+J1347)/LN(1+'Scoring Method'!$B$9),1)</x:f>
        <x:v>5.4</x:v>
      </x:c>
      <x:c r="T1347" s="37" t="n">
        <x:f>SUM(K1347:O1347)</x:f>
        <x:v>2</x:v>
      </x:c>
      <x:c r="U1347" s="37" t="n">
        <x:f>ROUND(SUM(P1347:T1347),1)</x:f>
        <x:v>7.4</x:v>
      </x:c>
      <x:c r="V1347" s="32"/>
      <x:c r="W1347" s="32" t="str">
        <x:v>연도 등록</x:v>
      </x:c>
    </x:row>
    <x:row r="1348" ht="24" customHeight="1">
      <x:c r="A1348" s="32" t="n">
        <x:v>1344</x:v>
      </x:c>
      <x:c r="B1348" s="32" t="str">
        <x:v>The Fish Can Sing</x:v>
      </x:c>
      <x:c r="C1348" s="32" t="str">
        <x:v>할도르 락스네스(Halldór Laxness)</x:v>
      </x:c>
      <x:c r="D1348" s="32" t="str">
        <x:v>소설·단편소설</x:v>
      </x:c>
      <x:c r="E1348" s="32" t="n">
        <x:v>1957</x:v>
      </x:c>
      <x:c r="F1348" s="32" t="n">
        <x:v>0</x:v>
      </x:c>
      <x:c r="G1348" s="32" t="n">
        <x:v>0</x:v>
      </x:c>
      <x:c r="H1348" s="32"/>
      <x:c r="I1348" s="32" t="n">
        <x:f>IF(E1348="","",MAX(0,'Scoring Method'!$B$11-E1348-IF(E1348&lt;0,1,0)))</x:f>
        <x:v>69</x:v>
      </x:c>
      <x:c r="J1348" s="32" t="n">
        <x:v>0</x:v>
      </x:c>
      <x:c r="K1348" s="32" t="n">
        <x:v>1</x:v>
      </x:c>
      <x:c r="L1348" s="32" t="n">
        <x:v>1</x:v>
      </x:c>
      <x:c r="M1348" s="32" t="n">
        <x:v>0</x:v>
      </x:c>
      <x:c r="N1348" s="32" t="n">
        <x:v>0</x:v>
      </x:c>
      <x:c r="O1348" s="32" t="n">
        <x:v>0</x:v>
      </x:c>
      <x:c r="P1348" s="37" t="n">
        <x:f>ROUND('Scoring Method'!$B$2*F1348/10,1)</x:f>
        <x:v>0</x:v>
      </x:c>
      <x:c r="Q1348" s="37" t="n">
        <x:f>ROUND(MIN('Scoring Method'!$B$3,10*G1348),1)</x:f>
        <x:v>0</x:v>
      </x:c>
      <x:c r="R1348" s="37" t="n">
        <x:f>IF(H1348="",0,ROUND('Scoring Method'!$B$4*(101-H1348)/100,1))</x:f>
        <x:v>0</x:v>
      </x:c>
      <x:c r="S1348" s="37" t="n">
        <x:f>ROUND(IF(I1348="",0,7.5*MIN(1,LN(1+I1348)/LN(1+'Scoring Method'!$B$10)))+7.5*LN(1+J1348)/LN(1+'Scoring Method'!$B$9),1)</x:f>
        <x:v>5.1</x:v>
      </x:c>
      <x:c r="T1348" s="37" t="n">
        <x:f>SUM(K1348:O1348)</x:f>
        <x:v>2</x:v>
      </x:c>
      <x:c r="U1348" s="37" t="n">
        <x:f>ROUND(SUM(P1348:T1348),1)</x:f>
        <x:v>7.1</x:v>
      </x:c>
      <x:c r="V1348" s="32"/>
      <x:c r="W1348" s="32" t="str">
        <x:v>연도 등록</x:v>
      </x:c>
    </x:row>
    <x:row r="1349" ht="24" customHeight="1">
      <x:c r="A1349" s="32" t="n">
        <x:v>1345</x:v>
      </x:c>
      <x:c r="B1349" s="32" t="str">
        <x:v>Salka Valka</x:v>
      </x:c>
      <x:c r="C1349" s="32" t="str">
        <x:v>할도르 락스네스(Halldór Laxness)</x:v>
      </x:c>
      <x:c r="D1349" s="32" t="str">
        <x:v>소설·단편소설</x:v>
      </x:c>
      <x:c r="E1349" s="32" t="n">
        <x:v>1931</x:v>
      </x:c>
      <x:c r="F1349" s="32" t="n">
        <x:v>0</x:v>
      </x:c>
      <x:c r="G1349" s="32" t="n">
        <x:v>0</x:v>
      </x:c>
      <x:c r="H1349" s="32"/>
      <x:c r="I1349" s="32" t="n">
        <x:f>IF(E1349="","",MAX(0,'Scoring Method'!$B$11-E1349-IF(E1349&lt;0,1,0)))</x:f>
        <x:v>95</x:v>
      </x:c>
      <x:c r="J1349" s="32" t="n">
        <x:v>0</x:v>
      </x:c>
      <x:c r="K1349" s="32" t="n">
        <x:v>1</x:v>
      </x:c>
      <x:c r="L1349" s="32" t="n">
        <x:v>1</x:v>
      </x:c>
      <x:c r="M1349" s="32" t="n">
        <x:v>0</x:v>
      </x:c>
      <x:c r="N1349" s="32" t="n">
        <x:v>0</x:v>
      </x:c>
      <x:c r="O1349" s="32" t="n">
        <x:v>0</x:v>
      </x:c>
      <x:c r="P1349" s="37" t="n">
        <x:f>ROUND('Scoring Method'!$B$2*F1349/10,1)</x:f>
        <x:v>0</x:v>
      </x:c>
      <x:c r="Q1349" s="37" t="n">
        <x:f>ROUND(MIN('Scoring Method'!$B$3,10*G1349),1)</x:f>
        <x:v>0</x:v>
      </x:c>
      <x:c r="R1349" s="37" t="n">
        <x:f>IF(H1349="",0,ROUND('Scoring Method'!$B$4*(101-H1349)/100,1))</x:f>
        <x:v>0</x:v>
      </x:c>
      <x:c r="S1349" s="37" t="n">
        <x:f>ROUND(IF(I1349="",0,7.5*MIN(1,LN(1+I1349)/LN(1+'Scoring Method'!$B$10)))+7.5*LN(1+J1349)/LN(1+'Scoring Method'!$B$9),1)</x:f>
        <x:v>5.5</x:v>
      </x:c>
      <x:c r="T1349" s="37" t="n">
        <x:f>SUM(K1349:O1349)</x:f>
        <x:v>2</x:v>
      </x:c>
      <x:c r="U1349" s="37" t="n">
        <x:f>ROUND(SUM(P1349:T1349),1)</x:f>
        <x:v>7.5</x:v>
      </x:c>
      <x:c r="V1349" s="32"/>
      <x:c r="W1349" s="32" t="str">
        <x:v>연도 등록</x:v>
      </x:c>
    </x:row>
    <x:row r="1350" ht="24" customHeight="1">
      <x:c r="A1350" s="32" t="n">
        <x:v>1346</x:v>
      </x:c>
      <x:c r="B1350" s="32" t="str">
        <x:v>The Atom Station</x:v>
      </x:c>
      <x:c r="C1350" s="32" t="str">
        <x:v>할도르 락스네스(Halldór Laxness)</x:v>
      </x:c>
      <x:c r="D1350" s="32" t="str">
        <x:v>소설·단편소설</x:v>
      </x:c>
      <x:c r="E1350" s="32" t="n">
        <x:v>1948</x:v>
      </x:c>
      <x:c r="F1350" s="32" t="n">
        <x:v>0</x:v>
      </x:c>
      <x:c r="G1350" s="32" t="n">
        <x:v>0</x:v>
      </x:c>
      <x:c r="H1350" s="32"/>
      <x:c r="I1350" s="32" t="n">
        <x:f>IF(E1350="","",MAX(0,'Scoring Method'!$B$11-E1350-IF(E1350&lt;0,1,0)))</x:f>
        <x:v>78</x:v>
      </x:c>
      <x:c r="J1350" s="32" t="n">
        <x:v>0</x:v>
      </x:c>
      <x:c r="K1350" s="32" t="n">
        <x:v>1</x:v>
      </x:c>
      <x:c r="L1350" s="32" t="n">
        <x:v>1</x:v>
      </x:c>
      <x:c r="M1350" s="32" t="n">
        <x:v>0</x:v>
      </x:c>
      <x:c r="N1350" s="32" t="n">
        <x:v>0</x:v>
      </x:c>
      <x:c r="O1350" s="32" t="n">
        <x:v>0</x:v>
      </x:c>
      <x:c r="P1350" s="37" t="n">
        <x:f>ROUND('Scoring Method'!$B$2*F1350/10,1)</x:f>
        <x:v>0</x:v>
      </x:c>
      <x:c r="Q1350" s="37" t="n">
        <x:f>ROUND(MIN('Scoring Method'!$B$3,10*G1350),1)</x:f>
        <x:v>0</x:v>
      </x:c>
      <x:c r="R1350" s="37" t="n">
        <x:f>IF(H1350="",0,ROUND('Scoring Method'!$B$4*(101-H1350)/100,1))</x:f>
        <x:v>0</x:v>
      </x:c>
      <x:c r="S1350" s="37" t="n">
        <x:f>ROUND(IF(I1350="",0,7.5*MIN(1,LN(1+I1350)/LN(1+'Scoring Method'!$B$10)))+7.5*LN(1+J1350)/LN(1+'Scoring Method'!$B$9),1)</x:f>
        <x:v>5.3</x:v>
      </x:c>
      <x:c r="T1350" s="37" t="n">
        <x:f>SUM(K1350:O1350)</x:f>
        <x:v>2</x:v>
      </x:c>
      <x:c r="U1350" s="37" t="n">
        <x:f>ROUND(SUM(P1350:T1350),1)</x:f>
        <x:v>7.3</x:v>
      </x:c>
      <x:c r="V1350" s="32"/>
      <x:c r="W1350" s="32" t="str">
        <x:v>연도 등록</x:v>
      </x:c>
    </x:row>
    <x:row r="1351" ht="24" customHeight="1">
      <x:c r="A1351" s="32" t="n">
        <x:v>1347</x:v>
      </x:c>
      <x:c r="B1351" s="32" t="str">
        <x:v>플라테로와 나(Platero and I)</x:v>
      </x:c>
      <x:c r="C1351" s="32" t="str">
        <x:v>후안 라몬 히메네스(Juan Ramón Jiménez)</x:v>
      </x:c>
      <x:c r="D1351" s="32" t="str">
        <x:v>기타</x:v>
      </x:c>
      <x:c r="E1351" s="32" t="n">
        <x:v>1914</x:v>
      </x:c>
      <x:c r="F1351" s="32" t="n">
        <x:v>0</x:v>
      </x:c>
      <x:c r="G1351" s="32" t="n">
        <x:v>0</x:v>
      </x:c>
      <x:c r="H1351" s="32"/>
      <x:c r="I1351" s="32" t="n">
        <x:f>IF(E1351="","",MAX(0,'Scoring Method'!$B$11-E1351-IF(E1351&lt;0,1,0)))</x:f>
        <x:v>112</x:v>
      </x:c>
      <x:c r="J1351" s="32" t="n">
        <x:v>0</x:v>
      </x:c>
      <x:c r="K1351" s="32" t="n">
        <x:v>1</x:v>
      </x:c>
      <x:c r="L1351" s="32" t="n">
        <x:v>1</x:v>
      </x:c>
      <x:c r="M1351" s="32" t="n">
        <x:v>0</x:v>
      </x:c>
      <x:c r="N1351" s="32" t="n">
        <x:v>0</x:v>
      </x:c>
      <x:c r="O1351" s="32" t="n">
        <x:v>0</x:v>
      </x:c>
      <x:c r="P1351" s="37" t="n">
        <x:f>ROUND('Scoring Method'!$B$2*F1351/10,1)</x:f>
        <x:v>0</x:v>
      </x:c>
      <x:c r="Q1351" s="37" t="n">
        <x:f>ROUND(MIN('Scoring Method'!$B$3,10*G1351),1)</x:f>
        <x:v>0</x:v>
      </x:c>
      <x:c r="R1351" s="37" t="n">
        <x:f>IF(H1351="",0,ROUND('Scoring Method'!$B$4*(101-H1351)/100,1))</x:f>
        <x:v>0</x:v>
      </x:c>
      <x:c r="S1351" s="37" t="n">
        <x:f>ROUND(IF(I1351="",0,7.5*MIN(1,LN(1+I1351)/LN(1+'Scoring Method'!$B$10)))+7.5*LN(1+J1351)/LN(1+'Scoring Method'!$B$9),1)</x:f>
        <x:v>5.7</x:v>
      </x:c>
      <x:c r="T1351" s="37" t="n">
        <x:f>SUM(K1351:O1351)</x:f>
        <x:v>2</x:v>
      </x:c>
      <x:c r="U1351" s="37" t="n">
        <x:f>ROUND(SUM(P1351:T1351),1)</x:f>
        <x:v>7.7</x:v>
      </x:c>
      <x:c r="V1351" s="32"/>
      <x:c r="W1351" s="32" t="str">
        <x:v>연도 등록</x:v>
      </x:c>
    </x:row>
    <x:row r="1352" ht="24" customHeight="1">
      <x:c r="A1352" s="32" t="n">
        <x:v>1348</x:v>
      </x:c>
      <x:c r="B1352" s="32" t="str">
        <x:v>Diario de un poeta recién casado</x:v>
      </x:c>
      <x:c r="C1352" s="32" t="str">
        <x:v>후안 라몬 히메네스(Juan Ramón Jiménez)</x:v>
      </x:c>
      <x:c r="D1352" s="32" t="str">
        <x:v>시</x:v>
      </x:c>
      <x:c r="E1352" s="32" t="n">
        <x:v>1917</x:v>
      </x:c>
      <x:c r="F1352" s="32" t="n">
        <x:v>0</x:v>
      </x:c>
      <x:c r="G1352" s="32" t="n">
        <x:v>0</x:v>
      </x:c>
      <x:c r="H1352" s="32"/>
      <x:c r="I1352" s="32" t="n">
        <x:f>IF(E1352="","",MAX(0,'Scoring Method'!$B$11-E1352-IF(E1352&lt;0,1,0)))</x:f>
        <x:v>109</x:v>
      </x:c>
      <x:c r="J1352" s="32" t="n">
        <x:v>0</x:v>
      </x:c>
      <x:c r="K1352" s="32" t="n">
        <x:v>1</x:v>
      </x:c>
      <x:c r="L1352" s="32" t="n">
        <x:v>1</x:v>
      </x:c>
      <x:c r="M1352" s="32" t="n">
        <x:v>0</x:v>
      </x:c>
      <x:c r="N1352" s="32" t="n">
        <x:v>0</x:v>
      </x:c>
      <x:c r="O1352" s="32" t="n">
        <x:v>0</x:v>
      </x:c>
      <x:c r="P1352" s="37" t="n">
        <x:f>ROUND('Scoring Method'!$B$2*F1352/10,1)</x:f>
        <x:v>0</x:v>
      </x:c>
      <x:c r="Q1352" s="37" t="n">
        <x:f>ROUND(MIN('Scoring Method'!$B$3,10*G1352),1)</x:f>
        <x:v>0</x:v>
      </x:c>
      <x:c r="R1352" s="37" t="n">
        <x:f>IF(H1352="",0,ROUND('Scoring Method'!$B$4*(101-H1352)/100,1))</x:f>
        <x:v>0</x:v>
      </x:c>
      <x:c r="S1352" s="37" t="n">
        <x:f>ROUND(IF(I1352="",0,7.5*MIN(1,LN(1+I1352)/LN(1+'Scoring Method'!$B$10)))+7.5*LN(1+J1352)/LN(1+'Scoring Method'!$B$9),1)</x:f>
        <x:v>5.7</x:v>
      </x:c>
      <x:c r="T1352" s="37" t="n">
        <x:f>SUM(K1352:O1352)</x:f>
        <x:v>2</x:v>
      </x:c>
      <x:c r="U1352" s="37" t="n">
        <x:f>ROUND(SUM(P1352:T1352),1)</x:f>
        <x:v>7.7</x:v>
      </x:c>
      <x:c r="V1352" s="32"/>
      <x:c r="W1352" s="32" t="str">
        <x:v>연도 등록</x:v>
      </x:c>
    </x:row>
    <x:row r="1353" ht="24" customHeight="1">
      <x:c r="A1353" s="32" t="n">
        <x:v>1349</x:v>
      </x:c>
      <x:c r="B1353" s="32" t="str">
        <x:v>Eternidades</x:v>
      </x:c>
      <x:c r="C1353" s="32" t="str">
        <x:v>후안 라몬 히메네스(Juan Ramón Jiménez)</x:v>
      </x:c>
      <x:c r="D1353" s="32" t="str">
        <x:v>시</x:v>
      </x:c>
      <x:c r="E1353" s="32" t="n">
        <x:v>1918</x:v>
      </x:c>
      <x:c r="F1353" s="32" t="n">
        <x:v>0</x:v>
      </x:c>
      <x:c r="G1353" s="32" t="n">
        <x:v>0</x:v>
      </x:c>
      <x:c r="H1353" s="32"/>
      <x:c r="I1353" s="32" t="n">
        <x:f>IF(E1353="","",MAX(0,'Scoring Method'!$B$11-E1353-IF(E1353&lt;0,1,0)))</x:f>
        <x:v>108</x:v>
      </x:c>
      <x:c r="J1353" s="32" t="n">
        <x:v>0</x:v>
      </x:c>
      <x:c r="K1353" s="32" t="n">
        <x:v>1</x:v>
      </x:c>
      <x:c r="L1353" s="32" t="n">
        <x:v>1</x:v>
      </x:c>
      <x:c r="M1353" s="32" t="n">
        <x:v>0</x:v>
      </x:c>
      <x:c r="N1353" s="32" t="n">
        <x:v>0</x:v>
      </x:c>
      <x:c r="O1353" s="32" t="n">
        <x:v>0</x:v>
      </x:c>
      <x:c r="P1353" s="37" t="n">
        <x:f>ROUND('Scoring Method'!$B$2*F1353/10,1)</x:f>
        <x:v>0</x:v>
      </x:c>
      <x:c r="Q1353" s="37" t="n">
        <x:f>ROUND(MIN('Scoring Method'!$B$3,10*G1353),1)</x:f>
        <x:v>0</x:v>
      </x:c>
      <x:c r="R1353" s="37" t="n">
        <x:f>IF(H1353="",0,ROUND('Scoring Method'!$B$4*(101-H1353)/100,1))</x:f>
        <x:v>0</x:v>
      </x:c>
      <x:c r="S1353" s="37" t="n">
        <x:f>ROUND(IF(I1353="",0,7.5*MIN(1,LN(1+I1353)/LN(1+'Scoring Method'!$B$10)))+7.5*LN(1+J1353)/LN(1+'Scoring Method'!$B$9),1)</x:f>
        <x:v>5.7</x:v>
      </x:c>
      <x:c r="T1353" s="37" t="n">
        <x:f>SUM(K1353:O1353)</x:f>
        <x:v>2</x:v>
      </x:c>
      <x:c r="U1353" s="37" t="n">
        <x:f>ROUND(SUM(P1353:T1353),1)</x:f>
        <x:v>7.7</x:v>
      </x:c>
      <x:c r="V1353" s="32"/>
      <x:c r="W1353" s="32" t="str">
        <x:v>연도 등록</x:v>
      </x:c>
    </x:row>
    <x:row r="1354" ht="24" customHeight="1">
      <x:c r="A1354" s="32" t="n">
        <x:v>1350</x:v>
      </x:c>
      <x:c r="B1354" s="32" t="str">
        <x:v>Piedra y cielo</x:v>
      </x:c>
      <x:c r="C1354" s="32" t="str">
        <x:v>후안 라몬 히메네스(Juan Ramón Jiménez)</x:v>
      </x:c>
      <x:c r="D1354" s="32" t="str">
        <x:v>시</x:v>
      </x:c>
      <x:c r="E1354" s="32" t="n">
        <x:v>1919</x:v>
      </x:c>
      <x:c r="F1354" s="32" t="n">
        <x:v>0</x:v>
      </x:c>
      <x:c r="G1354" s="32" t="n">
        <x:v>0</x:v>
      </x:c>
      <x:c r="H1354" s="32"/>
      <x:c r="I1354" s="32" t="n">
        <x:f>IF(E1354="","",MAX(0,'Scoring Method'!$B$11-E1354-IF(E1354&lt;0,1,0)))</x:f>
        <x:v>107</x:v>
      </x:c>
      <x:c r="J1354" s="32" t="n">
        <x:v>0</x:v>
      </x:c>
      <x:c r="K1354" s="32" t="n">
        <x:v>1</x:v>
      </x:c>
      <x:c r="L1354" s="32" t="n">
        <x:v>1</x:v>
      </x:c>
      <x:c r="M1354" s="32" t="n">
        <x:v>0</x:v>
      </x:c>
      <x:c r="N1354" s="32" t="n">
        <x:v>0</x:v>
      </x:c>
      <x:c r="O1354" s="32" t="n">
        <x:v>0</x:v>
      </x:c>
      <x:c r="P1354" s="37" t="n">
        <x:f>ROUND('Scoring Method'!$B$2*F1354/10,1)</x:f>
        <x:v>0</x:v>
      </x:c>
      <x:c r="Q1354" s="37" t="n">
        <x:f>ROUND(MIN('Scoring Method'!$B$3,10*G1354),1)</x:f>
        <x:v>0</x:v>
      </x:c>
      <x:c r="R1354" s="37" t="n">
        <x:f>IF(H1354="",0,ROUND('Scoring Method'!$B$4*(101-H1354)/100,1))</x:f>
        <x:v>0</x:v>
      </x:c>
      <x:c r="S1354" s="37" t="n">
        <x:f>ROUND(IF(I1354="",0,7.5*MIN(1,LN(1+I1354)/LN(1+'Scoring Method'!$B$10)))+7.5*LN(1+J1354)/LN(1+'Scoring Method'!$B$9),1)</x:f>
        <x:v>5.6</x:v>
      </x:c>
      <x:c r="T1354" s="37" t="n">
        <x:f>SUM(K1354:O1354)</x:f>
        <x:v>2</x:v>
      </x:c>
      <x:c r="U1354" s="37" t="n">
        <x:f>ROUND(SUM(P1354:T1354),1)</x:f>
        <x:v>7.6</x:v>
      </x:c>
      <x:c r="V1354" s="32"/>
      <x:c r="W1354" s="32" t="str">
        <x:v>연도 등록</x:v>
      </x:c>
    </x:row>
    <x:row r="1355" ht="24" customHeight="1">
      <x:c r="A1355" s="32" t="n">
        <x:v>1351</x:v>
      </x:c>
      <x:c r="B1355" s="32" t="str">
        <x:v>Animal de fondo</x:v>
      </x:c>
      <x:c r="C1355" s="32" t="str">
        <x:v>후안 라몬 히메네스(Juan Ramón Jiménez)</x:v>
      </x:c>
      <x:c r="D1355" s="32" t="str">
        <x:v>시</x:v>
      </x:c>
      <x:c r="E1355" s="32" t="n">
        <x:v>1949</x:v>
      </x:c>
      <x:c r="F1355" s="32" t="n">
        <x:v>0</x:v>
      </x:c>
      <x:c r="G1355" s="32" t="n">
        <x:v>0</x:v>
      </x:c>
      <x:c r="H1355" s="32"/>
      <x:c r="I1355" s="32" t="n">
        <x:f>IF(E1355="","",MAX(0,'Scoring Method'!$B$11-E1355-IF(E1355&lt;0,1,0)))</x:f>
        <x:v>77</x:v>
      </x:c>
      <x:c r="J1355" s="32" t="n">
        <x:v>0</x:v>
      </x:c>
      <x:c r="K1355" s="32" t="n">
        <x:v>1</x:v>
      </x:c>
      <x:c r="L1355" s="32" t="n">
        <x:v>1</x:v>
      </x:c>
      <x:c r="M1355" s="32" t="n">
        <x:v>0</x:v>
      </x:c>
      <x:c r="N1355" s="32" t="n">
        <x:v>0</x:v>
      </x:c>
      <x:c r="O1355" s="32" t="n">
        <x:v>0</x:v>
      </x:c>
      <x:c r="P1355" s="37" t="n">
        <x:f>ROUND('Scoring Method'!$B$2*F1355/10,1)</x:f>
        <x:v>0</x:v>
      </x:c>
      <x:c r="Q1355" s="37" t="n">
        <x:f>ROUND(MIN('Scoring Method'!$B$3,10*G1355),1)</x:f>
        <x:v>0</x:v>
      </x:c>
      <x:c r="R1355" s="37" t="n">
        <x:f>IF(H1355="",0,ROUND('Scoring Method'!$B$4*(101-H1355)/100,1))</x:f>
        <x:v>0</x:v>
      </x:c>
      <x:c r="S1355" s="37" t="n">
        <x:f>ROUND(IF(I1355="",0,7.5*MIN(1,LN(1+I1355)/LN(1+'Scoring Method'!$B$10)))+7.5*LN(1+J1355)/LN(1+'Scoring Method'!$B$9),1)</x:f>
        <x:v>5.3</x:v>
      </x:c>
      <x:c r="T1355" s="37" t="n">
        <x:f>SUM(K1355:O1355)</x:f>
        <x:v>2</x:v>
      </x:c>
      <x:c r="U1355" s="37" t="n">
        <x:f>ROUND(SUM(P1355:T1355),1)</x:f>
        <x:v>7.3</x:v>
      </x:c>
      <x:c r="V1355" s="32"/>
      <x:c r="W1355" s="32" t="str">
        <x:v>연도 등록</x:v>
      </x:c>
    </x:row>
    <x:row r="1356" ht="24" customHeight="1">
      <x:c r="A1356" s="32" t="n">
        <x:v>1352</x:v>
      </x:c>
      <x:c r="B1356" s="32" t="str">
        <x:v>전락(The Fall)</x:v>
      </x:c>
      <x:c r="C1356" s="32" t="str">
        <x:v>알베르 카뮈(Albert Camus)</x:v>
      </x:c>
      <x:c r="D1356" s="32" t="str">
        <x:v>소설·단편소설</x:v>
      </x:c>
      <x:c r="E1356" s="32" t="n">
        <x:v>1956</x:v>
      </x:c>
      <x:c r="F1356" s="32" t="n">
        <x:v>0</x:v>
      </x:c>
      <x:c r="G1356" s="32" t="n">
        <x:v>0</x:v>
      </x:c>
      <x:c r="H1356" s="32"/>
      <x:c r="I1356" s="32" t="n">
        <x:f>IF(E1356="","",MAX(0,'Scoring Method'!$B$11-E1356-IF(E1356&lt;0,1,0)))</x:f>
        <x:v>70</x:v>
      </x:c>
      <x:c r="J1356" s="32" t="n">
        <x:v>0</x:v>
      </x:c>
      <x:c r="K1356" s="32" t="n">
        <x:v>1</x:v>
      </x:c>
      <x:c r="L1356" s="32" t="n">
        <x:v>1</x:v>
      </x:c>
      <x:c r="M1356" s="32" t="n">
        <x:v>0</x:v>
      </x:c>
      <x:c r="N1356" s="32" t="n">
        <x:v>0</x:v>
      </x:c>
      <x:c r="O1356" s="32" t="n">
        <x:v>0</x:v>
      </x:c>
      <x:c r="P1356" s="37" t="n">
        <x:f>ROUND('Scoring Method'!$B$2*F1356/10,1)</x:f>
        <x:v>0</x:v>
      </x:c>
      <x:c r="Q1356" s="37" t="n">
        <x:f>ROUND(MIN('Scoring Method'!$B$3,10*G1356),1)</x:f>
        <x:v>0</x:v>
      </x:c>
      <x:c r="R1356" s="37" t="n">
        <x:f>IF(H1356="",0,ROUND('Scoring Method'!$B$4*(101-H1356)/100,1))</x:f>
        <x:v>0</x:v>
      </x:c>
      <x:c r="S1356" s="37" t="n">
        <x:f>ROUND(IF(I1356="",0,7.5*MIN(1,LN(1+I1356)/LN(1+'Scoring Method'!$B$10)))+7.5*LN(1+J1356)/LN(1+'Scoring Method'!$B$9),1)</x:f>
        <x:v>5.1</x:v>
      </x:c>
      <x:c r="T1356" s="37" t="n">
        <x:f>SUM(K1356:O1356)</x:f>
        <x:v>2</x:v>
      </x:c>
      <x:c r="U1356" s="37" t="n">
        <x:f>ROUND(SUM(P1356:T1356),1)</x:f>
        <x:v>7.1</x:v>
      </x:c>
      <x:c r="V1356" s="32"/>
      <x:c r="W1356" s="32" t="str">
        <x:v>연도 등록</x:v>
      </x:c>
    </x:row>
    <x:row r="1357" ht="24" customHeight="1">
      <x:c r="A1357" s="32" t="n">
        <x:v>1353</x:v>
      </x:c>
      <x:c r="B1357" s="32" t="str">
        <x:v>반항하는 인간(The Rebel)</x:v>
      </x:c>
      <x:c r="C1357" s="32" t="str">
        <x:v>알베르 카뮈(Albert Camus)</x:v>
      </x:c>
      <x:c r="D1357" s="32" t="str">
        <x:v>철학</x:v>
      </x:c>
      <x:c r="E1357" s="32" t="n">
        <x:v>1951</x:v>
      </x:c>
      <x:c r="F1357" s="32" t="n">
        <x:v>0</x:v>
      </x:c>
      <x:c r="G1357" s="32" t="n">
        <x:v>0</x:v>
      </x:c>
      <x:c r="H1357" s="32"/>
      <x:c r="I1357" s="32" t="n">
        <x:f>IF(E1357="","",MAX(0,'Scoring Method'!$B$11-E1357-IF(E1357&lt;0,1,0)))</x:f>
        <x:v>75</x:v>
      </x:c>
      <x:c r="J1357" s="32" t="n">
        <x:v>0</x:v>
      </x:c>
      <x:c r="K1357" s="32" t="n">
        <x:v>1</x:v>
      </x:c>
      <x:c r="L1357" s="32" t="n">
        <x:v>1</x:v>
      </x:c>
      <x:c r="M1357" s="32" t="n">
        <x:v>0</x:v>
      </x:c>
      <x:c r="N1357" s="32" t="n">
        <x:v>0</x:v>
      </x:c>
      <x:c r="O1357" s="32" t="n">
        <x:v>0</x:v>
      </x:c>
      <x:c r="P1357" s="37" t="n">
        <x:f>ROUND('Scoring Method'!$B$2*F1357/10,1)</x:f>
        <x:v>0</x:v>
      </x:c>
      <x:c r="Q1357" s="37" t="n">
        <x:f>ROUND(MIN('Scoring Method'!$B$3,10*G1357),1)</x:f>
        <x:v>0</x:v>
      </x:c>
      <x:c r="R1357" s="37" t="n">
        <x:f>IF(H1357="",0,ROUND('Scoring Method'!$B$4*(101-H1357)/100,1))</x:f>
        <x:v>0</x:v>
      </x:c>
      <x:c r="S1357" s="37" t="n">
        <x:f>ROUND(IF(I1357="",0,7.5*MIN(1,LN(1+I1357)/LN(1+'Scoring Method'!$B$10)))+7.5*LN(1+J1357)/LN(1+'Scoring Method'!$B$9),1)</x:f>
        <x:v>5.2</x:v>
      </x:c>
      <x:c r="T1357" s="37" t="n">
        <x:f>SUM(K1357:O1357)</x:f>
        <x:v>2</x:v>
      </x:c>
      <x:c r="U1357" s="37" t="n">
        <x:f>ROUND(SUM(P1357:T1357),1)</x:f>
        <x:v>7.2</x:v>
      </x:c>
      <x:c r="V1357" s="32"/>
      <x:c r="W1357" s="32" t="str">
        <x:v>연도 등록</x:v>
      </x:c>
    </x:row>
    <x:row r="1358" ht="24" customHeight="1">
      <x:c r="A1358" s="32" t="n">
        <x:v>1354</x:v>
      </x:c>
      <x:c r="B1358" s="32" t="str">
        <x:v>칼리굴라(Caligula)</x:v>
      </x:c>
      <x:c r="C1358" s="32" t="str">
        <x:v>알베르 카뮈(Albert Camus)</x:v>
      </x:c>
      <x:c r="D1358" s="32" t="str">
        <x:v>희곡</x:v>
      </x:c>
      <x:c r="E1358" s="32" t="n">
        <x:v>1944</x:v>
      </x:c>
      <x:c r="F1358" s="32" t="n">
        <x:v>0</x:v>
      </x:c>
      <x:c r="G1358" s="32" t="n">
        <x:v>0</x:v>
      </x:c>
      <x:c r="H1358" s="32"/>
      <x:c r="I1358" s="32" t="n">
        <x:f>IF(E1358="","",MAX(0,'Scoring Method'!$B$11-E1358-IF(E1358&lt;0,1,0)))</x:f>
        <x:v>82</x:v>
      </x:c>
      <x:c r="J1358" s="32" t="n">
        <x:v>0</x:v>
      </x:c>
      <x:c r="K1358" s="32" t="n">
        <x:v>1</x:v>
      </x:c>
      <x:c r="L1358" s="32" t="n">
        <x:v>1</x:v>
      </x:c>
      <x:c r="M1358" s="32" t="n">
        <x:v>0</x:v>
      </x:c>
      <x:c r="N1358" s="32" t="n">
        <x:v>0</x:v>
      </x:c>
      <x:c r="O1358" s="32" t="n">
        <x:v>0</x:v>
      </x:c>
      <x:c r="P1358" s="37" t="n">
        <x:f>ROUND('Scoring Method'!$B$2*F1358/10,1)</x:f>
        <x:v>0</x:v>
      </x:c>
      <x:c r="Q1358" s="37" t="n">
        <x:f>ROUND(MIN('Scoring Method'!$B$3,10*G1358),1)</x:f>
        <x:v>0</x:v>
      </x:c>
      <x:c r="R1358" s="37" t="n">
        <x:f>IF(H1358="",0,ROUND('Scoring Method'!$B$4*(101-H1358)/100,1))</x:f>
        <x:v>0</x:v>
      </x:c>
      <x:c r="S1358" s="37" t="n">
        <x:f>ROUND(IF(I1358="",0,7.5*MIN(1,LN(1+I1358)/LN(1+'Scoring Method'!$B$10)))+7.5*LN(1+J1358)/LN(1+'Scoring Method'!$B$9),1)</x:f>
        <x:v>5.3</x:v>
      </x:c>
      <x:c r="T1358" s="37" t="n">
        <x:f>SUM(K1358:O1358)</x:f>
        <x:v>2</x:v>
      </x:c>
      <x:c r="U1358" s="37" t="n">
        <x:f>ROUND(SUM(P1358:T1358),1)</x:f>
        <x:v>7.3</x:v>
      </x:c>
      <x:c r="V1358" s="32"/>
      <x:c r="W1358" s="32" t="str">
        <x:v>연도 등록</x:v>
      </x:c>
    </x:row>
    <x:row r="1359" ht="24" customHeight="1">
      <x:c r="A1359" s="32" t="n">
        <x:v>1355</x:v>
      </x:c>
      <x:c r="B1359" s="32" t="str">
        <x:v>My Sister, Life</x:v>
      </x:c>
      <x:c r="C1359" s="32" t="str">
        <x:v>보리스 레오니도비치 파스테르나크(Boris Leonidovich Pasternak)</x:v>
      </x:c>
      <x:c r="D1359" s="32" t="str">
        <x:v>시</x:v>
      </x:c>
      <x:c r="E1359" s="32" t="n">
        <x:v>1922</x:v>
      </x:c>
      <x:c r="F1359" s="32" t="n">
        <x:v>0</x:v>
      </x:c>
      <x:c r="G1359" s="32" t="n">
        <x:v>0</x:v>
      </x:c>
      <x:c r="H1359" s="32"/>
      <x:c r="I1359" s="32" t="n">
        <x:f>IF(E1359="","",MAX(0,'Scoring Method'!$B$11-E1359-IF(E1359&lt;0,1,0)))</x:f>
        <x:v>104</x:v>
      </x:c>
      <x:c r="J1359" s="32" t="n">
        <x:v>0</x:v>
      </x:c>
      <x:c r="K1359" s="32" t="n">
        <x:v>1</x:v>
      </x:c>
      <x:c r="L1359" s="32" t="n">
        <x:v>1</x:v>
      </x:c>
      <x:c r="M1359" s="32" t="n">
        <x:v>0</x:v>
      </x:c>
      <x:c r="N1359" s="32" t="n">
        <x:v>0</x:v>
      </x:c>
      <x:c r="O1359" s="32" t="n">
        <x:v>0</x:v>
      </x:c>
      <x:c r="P1359" s="37" t="n">
        <x:f>ROUND('Scoring Method'!$B$2*F1359/10,1)</x:f>
        <x:v>0</x:v>
      </x:c>
      <x:c r="Q1359" s="37" t="n">
        <x:f>ROUND(MIN('Scoring Method'!$B$3,10*G1359),1)</x:f>
        <x:v>0</x:v>
      </x:c>
      <x:c r="R1359" s="37" t="n">
        <x:f>IF(H1359="",0,ROUND('Scoring Method'!$B$4*(101-H1359)/100,1))</x:f>
        <x:v>0</x:v>
      </x:c>
      <x:c r="S1359" s="37" t="n">
        <x:f>ROUND(IF(I1359="",0,7.5*MIN(1,LN(1+I1359)/LN(1+'Scoring Method'!$B$10)))+7.5*LN(1+J1359)/LN(1+'Scoring Method'!$B$9),1)</x:f>
        <x:v>5.6</x:v>
      </x:c>
      <x:c r="T1359" s="37" t="n">
        <x:f>SUM(K1359:O1359)</x:f>
        <x:v>2</x:v>
      </x:c>
      <x:c r="U1359" s="37" t="n">
        <x:f>ROUND(SUM(P1359:T1359),1)</x:f>
        <x:v>7.6</x:v>
      </x:c>
      <x:c r="V1359" s="32"/>
      <x:c r="W1359" s="32" t="str">
        <x:v>연도 등록</x:v>
      </x:c>
    </x:row>
    <x:row r="1360" ht="24" customHeight="1">
      <x:c r="A1360" s="32" t="n">
        <x:v>1356</x:v>
      </x:c>
      <x:c r="B1360" s="32" t="str">
        <x:v>Themes and Variations</x:v>
      </x:c>
      <x:c r="C1360" s="32" t="str">
        <x:v>보리스 레오니도비치 파스테르나크(Boris Leonidovich Pasternak)</x:v>
      </x:c>
      <x:c r="D1360" s="32" t="str">
        <x:v>시</x:v>
      </x:c>
      <x:c r="E1360" s="32" t="n">
        <x:v>1923</x:v>
      </x:c>
      <x:c r="F1360" s="32" t="n">
        <x:v>0</x:v>
      </x:c>
      <x:c r="G1360" s="32" t="n">
        <x:v>0</x:v>
      </x:c>
      <x:c r="H1360" s="32"/>
      <x:c r="I1360" s="32" t="n">
        <x:f>IF(E1360="","",MAX(0,'Scoring Method'!$B$11-E1360-IF(E1360&lt;0,1,0)))</x:f>
        <x:v>103</x:v>
      </x:c>
      <x:c r="J1360" s="32" t="n">
        <x:v>0</x:v>
      </x:c>
      <x:c r="K1360" s="32" t="n">
        <x:v>1</x:v>
      </x:c>
      <x:c r="L1360" s="32" t="n">
        <x:v>1</x:v>
      </x:c>
      <x:c r="M1360" s="32" t="n">
        <x:v>0</x:v>
      </x:c>
      <x:c r="N1360" s="32" t="n">
        <x:v>0</x:v>
      </x:c>
      <x:c r="O1360" s="32" t="n">
        <x:v>0</x:v>
      </x:c>
      <x:c r="P1360" s="37" t="n">
        <x:f>ROUND('Scoring Method'!$B$2*F1360/10,1)</x:f>
        <x:v>0</x:v>
      </x:c>
      <x:c r="Q1360" s="37" t="n">
        <x:f>ROUND(MIN('Scoring Method'!$B$3,10*G1360),1)</x:f>
        <x:v>0</x:v>
      </x:c>
      <x:c r="R1360" s="37" t="n">
        <x:f>IF(H1360="",0,ROUND('Scoring Method'!$B$4*(101-H1360)/100,1))</x:f>
        <x:v>0</x:v>
      </x:c>
      <x:c r="S1360" s="37" t="n">
        <x:f>ROUND(IF(I1360="",0,7.5*MIN(1,LN(1+I1360)/LN(1+'Scoring Method'!$B$10)))+7.5*LN(1+J1360)/LN(1+'Scoring Method'!$B$9),1)</x:f>
        <x:v>5.6</x:v>
      </x:c>
      <x:c r="T1360" s="37" t="n">
        <x:f>SUM(K1360:O1360)</x:f>
        <x:v>2</x:v>
      </x:c>
      <x:c r="U1360" s="37" t="n">
        <x:f>ROUND(SUM(P1360:T1360),1)</x:f>
        <x:v>7.6</x:v>
      </x:c>
      <x:c r="V1360" s="32"/>
      <x:c r="W1360" s="32" t="str">
        <x:v>연도 등록</x:v>
      </x:c>
    </x:row>
    <x:row r="1361" ht="24" customHeight="1">
      <x:c r="A1361" s="32" t="n">
        <x:v>1357</x:v>
      </x:c>
      <x:c r="B1361" s="32" t="str">
        <x:v>Safe Conduct</x:v>
      </x:c>
      <x:c r="C1361" s="32" t="str">
        <x:v>보리스 레오니도비치 파스테르나크(Boris Leonidovich Pasternak)</x:v>
      </x:c>
      <x:c r="D1361" s="32" t="str">
        <x:v>기타</x:v>
      </x:c>
      <x:c r="E1361" s="32" t="n">
        <x:v>1931</x:v>
      </x:c>
      <x:c r="F1361" s="32" t="n">
        <x:v>0</x:v>
      </x:c>
      <x:c r="G1361" s="32" t="n">
        <x:v>0</x:v>
      </x:c>
      <x:c r="H1361" s="32"/>
      <x:c r="I1361" s="32" t="n">
        <x:f>IF(E1361="","",MAX(0,'Scoring Method'!$B$11-E1361-IF(E1361&lt;0,1,0)))</x:f>
        <x:v>95</x:v>
      </x:c>
      <x:c r="J1361" s="32" t="n">
        <x:v>0</x:v>
      </x:c>
      <x:c r="K1361" s="32" t="n">
        <x:v>1</x:v>
      </x:c>
      <x:c r="L1361" s="32" t="n">
        <x:v>1</x:v>
      </x:c>
      <x:c r="M1361" s="32" t="n">
        <x:v>0</x:v>
      </x:c>
      <x:c r="N1361" s="32" t="n">
        <x:v>0</x:v>
      </x:c>
      <x:c r="O1361" s="32" t="n">
        <x:v>0</x:v>
      </x:c>
      <x:c r="P1361" s="37" t="n">
        <x:f>ROUND('Scoring Method'!$B$2*F1361/10,1)</x:f>
        <x:v>0</x:v>
      </x:c>
      <x:c r="Q1361" s="37" t="n">
        <x:f>ROUND(MIN('Scoring Method'!$B$3,10*G1361),1)</x:f>
        <x:v>0</x:v>
      </x:c>
      <x:c r="R1361" s="37" t="n">
        <x:f>IF(H1361="",0,ROUND('Scoring Method'!$B$4*(101-H1361)/100,1))</x:f>
        <x:v>0</x:v>
      </x:c>
      <x:c r="S1361" s="37" t="n">
        <x:f>ROUND(IF(I1361="",0,7.5*MIN(1,LN(1+I1361)/LN(1+'Scoring Method'!$B$10)))+7.5*LN(1+J1361)/LN(1+'Scoring Method'!$B$9),1)</x:f>
        <x:v>5.5</x:v>
      </x:c>
      <x:c r="T1361" s="37" t="n">
        <x:f>SUM(K1361:O1361)</x:f>
        <x:v>2</x:v>
      </x:c>
      <x:c r="U1361" s="37" t="n">
        <x:f>ROUND(SUM(P1361:T1361),1)</x:f>
        <x:v>7.5</x:v>
      </x:c>
      <x:c r="V1361" s="32"/>
      <x:c r="W1361" s="32" t="str">
        <x:v>연도 등록</x:v>
      </x:c>
    </x:row>
    <x:row r="1362" ht="24" customHeight="1">
      <x:c r="A1362" s="32" t="n">
        <x:v>1358</x:v>
      </x:c>
      <x:c r="B1362" s="32" t="str">
        <x:v>Second Birth</x:v>
      </x:c>
      <x:c r="C1362" s="32" t="str">
        <x:v>보리스 레오니도비치 파스테르나크(Boris Leonidovich Pasternak)</x:v>
      </x:c>
      <x:c r="D1362" s="32" t="str">
        <x:v>시</x:v>
      </x:c>
      <x:c r="E1362" s="32" t="n">
        <x:v>1932</x:v>
      </x:c>
      <x:c r="F1362" s="32" t="n">
        <x:v>0</x:v>
      </x:c>
      <x:c r="G1362" s="32" t="n">
        <x:v>0</x:v>
      </x:c>
      <x:c r="H1362" s="32"/>
      <x:c r="I1362" s="32" t="n">
        <x:f>IF(E1362="","",MAX(0,'Scoring Method'!$B$11-E1362-IF(E1362&lt;0,1,0)))</x:f>
        <x:v>94</x:v>
      </x:c>
      <x:c r="J1362" s="32" t="n">
        <x:v>0</x:v>
      </x:c>
      <x:c r="K1362" s="32" t="n">
        <x:v>1</x:v>
      </x:c>
      <x:c r="L1362" s="32" t="n">
        <x:v>1</x:v>
      </x:c>
      <x:c r="M1362" s="32" t="n">
        <x:v>0</x:v>
      </x:c>
      <x:c r="N1362" s="32" t="n">
        <x:v>0</x:v>
      </x:c>
      <x:c r="O1362" s="32" t="n">
        <x:v>0</x:v>
      </x:c>
      <x:c r="P1362" s="37" t="n">
        <x:f>ROUND('Scoring Method'!$B$2*F1362/10,1)</x:f>
        <x:v>0</x:v>
      </x:c>
      <x:c r="Q1362" s="37" t="n">
        <x:f>ROUND(MIN('Scoring Method'!$B$3,10*G1362),1)</x:f>
        <x:v>0</x:v>
      </x:c>
      <x:c r="R1362" s="37" t="n">
        <x:f>IF(H1362="",0,ROUND('Scoring Method'!$B$4*(101-H1362)/100,1))</x:f>
        <x:v>0</x:v>
      </x:c>
      <x:c r="S1362" s="37" t="n">
        <x:f>ROUND(IF(I1362="",0,7.5*MIN(1,LN(1+I1362)/LN(1+'Scoring Method'!$B$10)))+7.5*LN(1+J1362)/LN(1+'Scoring Method'!$B$9),1)</x:f>
        <x:v>5.5</x:v>
      </x:c>
      <x:c r="T1362" s="37" t="n">
        <x:f>SUM(K1362:O1362)</x:f>
        <x:v>2</x:v>
      </x:c>
      <x:c r="U1362" s="37" t="n">
        <x:f>ROUND(SUM(P1362:T1362),1)</x:f>
        <x:v>7.5</x:v>
      </x:c>
      <x:c r="V1362" s="32"/>
      <x:c r="W1362" s="32" t="str">
        <x:v>연도 등록</x:v>
      </x:c>
    </x:row>
    <x:row r="1363" ht="24" customHeight="1">
      <x:c r="A1363" s="32" t="n">
        <x:v>1359</x:v>
      </x:c>
      <x:c r="B1363" s="32" t="str">
        <x:v>Acque e terre</x:v>
      </x:c>
      <x:c r="C1363" s="32" t="str">
        <x:v>살바토레 콰시모도(Salvatore Quasimodo)</x:v>
      </x:c>
      <x:c r="D1363" s="32" t="str">
        <x:v>시</x:v>
      </x:c>
      <x:c r="E1363" s="32" t="n">
        <x:v>1930</x:v>
      </x:c>
      <x:c r="F1363" s="32" t="n">
        <x:v>0</x:v>
      </x:c>
      <x:c r="G1363" s="32" t="n">
        <x:v>0</x:v>
      </x:c>
      <x:c r="H1363" s="32"/>
      <x:c r="I1363" s="32" t="n">
        <x:f>IF(E1363="","",MAX(0,'Scoring Method'!$B$11-E1363-IF(E1363&lt;0,1,0)))</x:f>
        <x:v>96</x:v>
      </x:c>
      <x:c r="J1363" s="32" t="n">
        <x:v>0</x:v>
      </x:c>
      <x:c r="K1363" s="32" t="n">
        <x:v>1</x:v>
      </x:c>
      <x:c r="L1363" s="32" t="n">
        <x:v>1</x:v>
      </x:c>
      <x:c r="M1363" s="32" t="n">
        <x:v>0</x:v>
      </x:c>
      <x:c r="N1363" s="32" t="n">
        <x:v>0</x:v>
      </x:c>
      <x:c r="O1363" s="32" t="n">
        <x:v>0</x:v>
      </x:c>
      <x:c r="P1363" s="37" t="n">
        <x:f>ROUND('Scoring Method'!$B$2*F1363/10,1)</x:f>
        <x:v>0</x:v>
      </x:c>
      <x:c r="Q1363" s="37" t="n">
        <x:f>ROUND(MIN('Scoring Method'!$B$3,10*G1363),1)</x:f>
        <x:v>0</x:v>
      </x:c>
      <x:c r="R1363" s="37" t="n">
        <x:f>IF(H1363="",0,ROUND('Scoring Method'!$B$4*(101-H1363)/100,1))</x:f>
        <x:v>0</x:v>
      </x:c>
      <x:c r="S1363" s="37" t="n">
        <x:f>ROUND(IF(I1363="",0,7.5*MIN(1,LN(1+I1363)/LN(1+'Scoring Method'!$B$10)))+7.5*LN(1+J1363)/LN(1+'Scoring Method'!$B$9),1)</x:f>
        <x:v>5.5</x:v>
      </x:c>
      <x:c r="T1363" s="37" t="n">
        <x:f>SUM(K1363:O1363)</x:f>
        <x:v>2</x:v>
      </x:c>
      <x:c r="U1363" s="37" t="n">
        <x:f>ROUND(SUM(P1363:T1363),1)</x:f>
        <x:v>7.5</x:v>
      </x:c>
      <x:c r="V1363" s="32"/>
      <x:c r="W1363" s="32" t="str">
        <x:v>연도 등록</x:v>
      </x:c>
    </x:row>
    <x:row r="1364" ht="24" customHeight="1">
      <x:c r="A1364" s="32" t="n">
        <x:v>1360</x:v>
      </x:c>
      <x:c r="B1364" s="32" t="str">
        <x:v>Oboe sommerso</x:v>
      </x:c>
      <x:c r="C1364" s="32" t="str">
        <x:v>살바토레 콰시모도(Salvatore Quasimodo)</x:v>
      </x:c>
      <x:c r="D1364" s="32" t="str">
        <x:v>시</x:v>
      </x:c>
      <x:c r="E1364" s="32" t="n">
        <x:v>1932</x:v>
      </x:c>
      <x:c r="F1364" s="32" t="n">
        <x:v>0</x:v>
      </x:c>
      <x:c r="G1364" s="32" t="n">
        <x:v>0</x:v>
      </x:c>
      <x:c r="H1364" s="32"/>
      <x:c r="I1364" s="32" t="n">
        <x:f>IF(E1364="","",MAX(0,'Scoring Method'!$B$11-E1364-IF(E1364&lt;0,1,0)))</x:f>
        <x:v>94</x:v>
      </x:c>
      <x:c r="J1364" s="32" t="n">
        <x:v>0</x:v>
      </x:c>
      <x:c r="K1364" s="32" t="n">
        <x:v>1</x:v>
      </x:c>
      <x:c r="L1364" s="32" t="n">
        <x:v>1</x:v>
      </x:c>
      <x:c r="M1364" s="32" t="n">
        <x:v>0</x:v>
      </x:c>
      <x:c r="N1364" s="32" t="n">
        <x:v>0</x:v>
      </x:c>
      <x:c r="O1364" s="32" t="n">
        <x:v>0</x:v>
      </x:c>
      <x:c r="P1364" s="37" t="n">
        <x:f>ROUND('Scoring Method'!$B$2*F1364/10,1)</x:f>
        <x:v>0</x:v>
      </x:c>
      <x:c r="Q1364" s="37" t="n">
        <x:f>ROUND(MIN('Scoring Method'!$B$3,10*G1364),1)</x:f>
        <x:v>0</x:v>
      </x:c>
      <x:c r="R1364" s="37" t="n">
        <x:f>IF(H1364="",0,ROUND('Scoring Method'!$B$4*(101-H1364)/100,1))</x:f>
        <x:v>0</x:v>
      </x:c>
      <x:c r="S1364" s="37" t="n">
        <x:f>ROUND(IF(I1364="",0,7.5*MIN(1,LN(1+I1364)/LN(1+'Scoring Method'!$B$10)))+7.5*LN(1+J1364)/LN(1+'Scoring Method'!$B$9),1)</x:f>
        <x:v>5.5</x:v>
      </x:c>
      <x:c r="T1364" s="37" t="n">
        <x:f>SUM(K1364:O1364)</x:f>
        <x:v>2</x:v>
      </x:c>
      <x:c r="U1364" s="37" t="n">
        <x:f>ROUND(SUM(P1364:T1364),1)</x:f>
        <x:v>7.5</x:v>
      </x:c>
      <x:c r="V1364" s="32"/>
      <x:c r="W1364" s="32" t="str">
        <x:v>연도 등록</x:v>
      </x:c>
    </x:row>
    <x:row r="1365" ht="24" customHeight="1">
      <x:c r="A1365" s="32" t="n">
        <x:v>1361</x:v>
      </x:c>
      <x:c r="B1365" s="32" t="str">
        <x:v>Ed è subito sera</x:v>
      </x:c>
      <x:c r="C1365" s="32" t="str">
        <x:v>살바토레 콰시모도(Salvatore Quasimodo)</x:v>
      </x:c>
      <x:c r="D1365" s="32" t="str">
        <x:v>시</x:v>
      </x:c>
      <x:c r="E1365" s="32" t="n">
        <x:v>1942</x:v>
      </x:c>
      <x:c r="F1365" s="32" t="n">
        <x:v>0</x:v>
      </x:c>
      <x:c r="G1365" s="32" t="n">
        <x:v>0</x:v>
      </x:c>
      <x:c r="H1365" s="32"/>
      <x:c r="I1365" s="32" t="n">
        <x:f>IF(E1365="","",MAX(0,'Scoring Method'!$B$11-E1365-IF(E1365&lt;0,1,0)))</x:f>
        <x:v>84</x:v>
      </x:c>
      <x:c r="J1365" s="32" t="n">
        <x:v>0</x:v>
      </x:c>
      <x:c r="K1365" s="32" t="n">
        <x:v>1</x:v>
      </x:c>
      <x:c r="L1365" s="32" t="n">
        <x:v>1</x:v>
      </x:c>
      <x:c r="M1365" s="32" t="n">
        <x:v>0</x:v>
      </x:c>
      <x:c r="N1365" s="32" t="n">
        <x:v>0</x:v>
      </x:c>
      <x:c r="O1365" s="32" t="n">
        <x:v>0</x:v>
      </x:c>
      <x:c r="P1365" s="37" t="n">
        <x:f>ROUND('Scoring Method'!$B$2*F1365/10,1)</x:f>
        <x:v>0</x:v>
      </x:c>
      <x:c r="Q1365" s="37" t="n">
        <x:f>ROUND(MIN('Scoring Method'!$B$3,10*G1365),1)</x:f>
        <x:v>0</x:v>
      </x:c>
      <x:c r="R1365" s="37" t="n">
        <x:f>IF(H1365="",0,ROUND('Scoring Method'!$B$4*(101-H1365)/100,1))</x:f>
        <x:v>0</x:v>
      </x:c>
      <x:c r="S1365" s="37" t="n">
        <x:f>ROUND(IF(I1365="",0,7.5*MIN(1,LN(1+I1365)/LN(1+'Scoring Method'!$B$10)))+7.5*LN(1+J1365)/LN(1+'Scoring Method'!$B$9),1)</x:f>
        <x:v>5.4</x:v>
      </x:c>
      <x:c r="T1365" s="37" t="n">
        <x:f>SUM(K1365:O1365)</x:f>
        <x:v>2</x:v>
      </x:c>
      <x:c r="U1365" s="37" t="n">
        <x:f>ROUND(SUM(P1365:T1365),1)</x:f>
        <x:v>7.4</x:v>
      </x:c>
      <x:c r="V1365" s="32"/>
      <x:c r="W1365" s="32" t="str">
        <x:v>연도 등록</x:v>
      </x:c>
    </x:row>
    <x:row r="1366" ht="24" customHeight="1">
      <x:c r="A1366" s="32" t="n">
        <x:v>1362</x:v>
      </x:c>
      <x:c r="B1366" s="32" t="str">
        <x:v>Giorno dopo giorno</x:v>
      </x:c>
      <x:c r="C1366" s="32" t="str">
        <x:v>살바토레 콰시모도(Salvatore Quasimodo)</x:v>
      </x:c>
      <x:c r="D1366" s="32" t="str">
        <x:v>시</x:v>
      </x:c>
      <x:c r="E1366" s="32" t="n">
        <x:v>1947</x:v>
      </x:c>
      <x:c r="F1366" s="32" t="n">
        <x:v>0</x:v>
      </x:c>
      <x:c r="G1366" s="32" t="n">
        <x:v>0</x:v>
      </x:c>
      <x:c r="H1366" s="32"/>
      <x:c r="I1366" s="32" t="n">
        <x:f>IF(E1366="","",MAX(0,'Scoring Method'!$B$11-E1366-IF(E1366&lt;0,1,0)))</x:f>
        <x:v>79</x:v>
      </x:c>
      <x:c r="J1366" s="32" t="n">
        <x:v>0</x:v>
      </x:c>
      <x:c r="K1366" s="32" t="n">
        <x:v>1</x:v>
      </x:c>
      <x:c r="L1366" s="32" t="n">
        <x:v>1</x:v>
      </x:c>
      <x:c r="M1366" s="32" t="n">
        <x:v>0</x:v>
      </x:c>
      <x:c r="N1366" s="32" t="n">
        <x:v>0</x:v>
      </x:c>
      <x:c r="O1366" s="32" t="n">
        <x:v>0</x:v>
      </x:c>
      <x:c r="P1366" s="37" t="n">
        <x:f>ROUND('Scoring Method'!$B$2*F1366/10,1)</x:f>
        <x:v>0</x:v>
      </x:c>
      <x:c r="Q1366" s="37" t="n">
        <x:f>ROUND(MIN('Scoring Method'!$B$3,10*G1366),1)</x:f>
        <x:v>0</x:v>
      </x:c>
      <x:c r="R1366" s="37" t="n">
        <x:f>IF(H1366="",0,ROUND('Scoring Method'!$B$4*(101-H1366)/100,1))</x:f>
        <x:v>0</x:v>
      </x:c>
      <x:c r="S1366" s="37" t="n">
        <x:f>ROUND(IF(I1366="",0,7.5*MIN(1,LN(1+I1366)/LN(1+'Scoring Method'!$B$10)))+7.5*LN(1+J1366)/LN(1+'Scoring Method'!$B$9),1)</x:f>
        <x:v>5.3</x:v>
      </x:c>
      <x:c r="T1366" s="37" t="n">
        <x:f>SUM(K1366:O1366)</x:f>
        <x:v>2</x:v>
      </x:c>
      <x:c r="U1366" s="37" t="n">
        <x:f>ROUND(SUM(P1366:T1366),1)</x:f>
        <x:v>7.3</x:v>
      </x:c>
      <x:c r="V1366" s="32"/>
      <x:c r="W1366" s="32" t="str">
        <x:v>연도 등록</x:v>
      </x:c>
    </x:row>
    <x:row r="1367" ht="24" customHeight="1">
      <x:c r="A1367" s="32" t="n">
        <x:v>1363</x:v>
      </x:c>
      <x:c r="B1367" s="32" t="str">
        <x:v>La vita non è sogno</x:v>
      </x:c>
      <x:c r="C1367" s="32" t="str">
        <x:v>살바토레 콰시모도(Salvatore Quasimodo)</x:v>
      </x:c>
      <x:c r="D1367" s="32" t="str">
        <x:v>시</x:v>
      </x:c>
      <x:c r="E1367" s="32" t="n">
        <x:v>1949</x:v>
      </x:c>
      <x:c r="F1367" s="32" t="n">
        <x:v>0</x:v>
      </x:c>
      <x:c r="G1367" s="32" t="n">
        <x:v>0</x:v>
      </x:c>
      <x:c r="H1367" s="32"/>
      <x:c r="I1367" s="32" t="n">
        <x:f>IF(E1367="","",MAX(0,'Scoring Method'!$B$11-E1367-IF(E1367&lt;0,1,0)))</x:f>
        <x:v>77</x:v>
      </x:c>
      <x:c r="J1367" s="32" t="n">
        <x:v>0</x:v>
      </x:c>
      <x:c r="K1367" s="32" t="n">
        <x:v>1</x:v>
      </x:c>
      <x:c r="L1367" s="32" t="n">
        <x:v>1</x:v>
      </x:c>
      <x:c r="M1367" s="32" t="n">
        <x:v>0</x:v>
      </x:c>
      <x:c r="N1367" s="32" t="n">
        <x:v>0</x:v>
      </x:c>
      <x:c r="O1367" s="32" t="n">
        <x:v>0</x:v>
      </x:c>
      <x:c r="P1367" s="37" t="n">
        <x:f>ROUND('Scoring Method'!$B$2*F1367/10,1)</x:f>
        <x:v>0</x:v>
      </x:c>
      <x:c r="Q1367" s="37" t="n">
        <x:f>ROUND(MIN('Scoring Method'!$B$3,10*G1367),1)</x:f>
        <x:v>0</x:v>
      </x:c>
      <x:c r="R1367" s="37" t="n">
        <x:f>IF(H1367="",0,ROUND('Scoring Method'!$B$4*(101-H1367)/100,1))</x:f>
        <x:v>0</x:v>
      </x:c>
      <x:c r="S1367" s="37" t="n">
        <x:f>ROUND(IF(I1367="",0,7.5*MIN(1,LN(1+I1367)/LN(1+'Scoring Method'!$B$10)))+7.5*LN(1+J1367)/LN(1+'Scoring Method'!$B$9),1)</x:f>
        <x:v>5.3</x:v>
      </x:c>
      <x:c r="T1367" s="37" t="n">
        <x:f>SUM(K1367:O1367)</x:f>
        <x:v>2</x:v>
      </x:c>
      <x:c r="U1367" s="37" t="n">
        <x:f>ROUND(SUM(P1367:T1367),1)</x:f>
        <x:v>7.3</x:v>
      </x:c>
      <x:c r="V1367" s="32"/>
      <x:c r="W1367" s="32" t="str">
        <x:v>연도 등록</x:v>
      </x:c>
    </x:row>
    <x:row r="1368" ht="24" customHeight="1">
      <x:c r="A1368" s="32" t="n">
        <x:v>1364</x:v>
      </x:c>
      <x:c r="B1368" s="32" t="str">
        <x:v>Anabase</x:v>
      </x:c>
      <x:c r="C1368" s="32" t="str">
        <x:v>생존 페르스(Saint-John Perse)</x:v>
      </x:c>
      <x:c r="D1368" s="32" t="str">
        <x:v>기타</x:v>
      </x:c>
      <x:c r="E1368" s="32" t="n">
        <x:v>1924</x:v>
      </x:c>
      <x:c r="F1368" s="32" t="n">
        <x:v>0</x:v>
      </x:c>
      <x:c r="G1368" s="32" t="n">
        <x:v>0</x:v>
      </x:c>
      <x:c r="H1368" s="32"/>
      <x:c r="I1368" s="32" t="n">
        <x:f>IF(E1368="","",MAX(0,'Scoring Method'!$B$11-E1368-IF(E1368&lt;0,1,0)))</x:f>
        <x:v>102</x:v>
      </x:c>
      <x:c r="J1368" s="32" t="n">
        <x:v>0</x:v>
      </x:c>
      <x:c r="K1368" s="32" t="n">
        <x:v>1</x:v>
      </x:c>
      <x:c r="L1368" s="32" t="n">
        <x:v>1</x:v>
      </x:c>
      <x:c r="M1368" s="32" t="n">
        <x:v>0</x:v>
      </x:c>
      <x:c r="N1368" s="32" t="n">
        <x:v>0</x:v>
      </x:c>
      <x:c r="O1368" s="32" t="n">
        <x:v>0</x:v>
      </x:c>
      <x:c r="P1368" s="37" t="n">
        <x:f>ROUND('Scoring Method'!$B$2*F1368/10,1)</x:f>
        <x:v>0</x:v>
      </x:c>
      <x:c r="Q1368" s="37" t="n">
        <x:f>ROUND(MIN('Scoring Method'!$B$3,10*G1368),1)</x:f>
        <x:v>0</x:v>
      </x:c>
      <x:c r="R1368" s="37" t="n">
        <x:f>IF(H1368="",0,ROUND('Scoring Method'!$B$4*(101-H1368)/100,1))</x:f>
        <x:v>0</x:v>
      </x:c>
      <x:c r="S1368" s="37" t="n">
        <x:f>ROUND(IF(I1368="",0,7.5*MIN(1,LN(1+I1368)/LN(1+'Scoring Method'!$B$10)))+7.5*LN(1+J1368)/LN(1+'Scoring Method'!$B$9),1)</x:f>
        <x:v>5.6</x:v>
      </x:c>
      <x:c r="T1368" s="37" t="n">
        <x:f>SUM(K1368:O1368)</x:f>
        <x:v>2</x:v>
      </x:c>
      <x:c r="U1368" s="37" t="n">
        <x:f>ROUND(SUM(P1368:T1368),1)</x:f>
        <x:v>7.6</x:v>
      </x:c>
      <x:c r="V1368" s="32"/>
      <x:c r="W1368" s="32" t="str">
        <x:v>연도 등록</x:v>
      </x:c>
    </x:row>
    <x:row r="1369" ht="24" customHeight="1">
      <x:c r="A1369" s="32" t="n">
        <x:v>1365</x:v>
      </x:c>
      <x:c r="B1369" s="32" t="str">
        <x:v>Éloges</x:v>
      </x:c>
      <x:c r="C1369" s="32" t="str">
        <x:v>생존 페르스(Saint-John Perse)</x:v>
      </x:c>
      <x:c r="D1369" s="32" t="str">
        <x:v>시</x:v>
      </x:c>
      <x:c r="E1369" s="32" t="n">
        <x:v>1911</x:v>
      </x:c>
      <x:c r="F1369" s="32" t="n">
        <x:v>0</x:v>
      </x:c>
      <x:c r="G1369" s="32" t="n">
        <x:v>0</x:v>
      </x:c>
      <x:c r="H1369" s="32"/>
      <x:c r="I1369" s="32" t="n">
        <x:f>IF(E1369="","",MAX(0,'Scoring Method'!$B$11-E1369-IF(E1369&lt;0,1,0)))</x:f>
        <x:v>115</x:v>
      </x:c>
      <x:c r="J1369" s="32" t="n">
        <x:v>0</x:v>
      </x:c>
      <x:c r="K1369" s="32" t="n">
        <x:v>1</x:v>
      </x:c>
      <x:c r="L1369" s="32" t="n">
        <x:v>1</x:v>
      </x:c>
      <x:c r="M1369" s="32" t="n">
        <x:v>0</x:v>
      </x:c>
      <x:c r="N1369" s="32" t="n">
        <x:v>0</x:v>
      </x:c>
      <x:c r="O1369" s="32" t="n">
        <x:v>0</x:v>
      </x:c>
      <x:c r="P1369" s="37" t="n">
        <x:f>ROUND('Scoring Method'!$B$2*F1369/10,1)</x:f>
        <x:v>0</x:v>
      </x:c>
      <x:c r="Q1369" s="37" t="n">
        <x:f>ROUND(MIN('Scoring Method'!$B$3,10*G1369),1)</x:f>
        <x:v>0</x:v>
      </x:c>
      <x:c r="R1369" s="37" t="n">
        <x:f>IF(H1369="",0,ROUND('Scoring Method'!$B$4*(101-H1369)/100,1))</x:f>
        <x:v>0</x:v>
      </x:c>
      <x:c r="S1369" s="37" t="n">
        <x:f>ROUND(IF(I1369="",0,7.5*MIN(1,LN(1+I1369)/LN(1+'Scoring Method'!$B$10)))+7.5*LN(1+J1369)/LN(1+'Scoring Method'!$B$9),1)</x:f>
        <x:v>5.7</x:v>
      </x:c>
      <x:c r="T1369" s="37" t="n">
        <x:f>SUM(K1369:O1369)</x:f>
        <x:v>2</x:v>
      </x:c>
      <x:c r="U1369" s="37" t="n">
        <x:f>ROUND(SUM(P1369:T1369),1)</x:f>
        <x:v>7.7</x:v>
      </x:c>
      <x:c r="V1369" s="32"/>
      <x:c r="W1369" s="32" t="str">
        <x:v>연도 등록</x:v>
      </x:c>
    </x:row>
    <x:row r="1370" ht="24" customHeight="1">
      <x:c r="A1370" s="32" t="n">
        <x:v>1366</x:v>
      </x:c>
      <x:c r="B1370" s="32" t="str">
        <x:v>Exil</x:v>
      </x:c>
      <x:c r="C1370" s="32" t="str">
        <x:v>생존 페르스(Saint-John Perse)</x:v>
      </x:c>
      <x:c r="D1370" s="32" t="str">
        <x:v>기타</x:v>
      </x:c>
      <x:c r="E1370" s="32" t="n">
        <x:v>1942</x:v>
      </x:c>
      <x:c r="F1370" s="32" t="n">
        <x:v>0</x:v>
      </x:c>
      <x:c r="G1370" s="32" t="n">
        <x:v>0</x:v>
      </x:c>
      <x:c r="H1370" s="32"/>
      <x:c r="I1370" s="32" t="n">
        <x:f>IF(E1370="","",MAX(0,'Scoring Method'!$B$11-E1370-IF(E1370&lt;0,1,0)))</x:f>
        <x:v>84</x:v>
      </x:c>
      <x:c r="J1370" s="32" t="n">
        <x:v>0</x:v>
      </x:c>
      <x:c r="K1370" s="32" t="n">
        <x:v>1</x:v>
      </x:c>
      <x:c r="L1370" s="32" t="n">
        <x:v>1</x:v>
      </x:c>
      <x:c r="M1370" s="32" t="n">
        <x:v>0</x:v>
      </x:c>
      <x:c r="N1370" s="32" t="n">
        <x:v>0</x:v>
      </x:c>
      <x:c r="O1370" s="32" t="n">
        <x:v>0</x:v>
      </x:c>
      <x:c r="P1370" s="37" t="n">
        <x:f>ROUND('Scoring Method'!$B$2*F1370/10,1)</x:f>
        <x:v>0</x:v>
      </x:c>
      <x:c r="Q1370" s="37" t="n">
        <x:f>ROUND(MIN('Scoring Method'!$B$3,10*G1370),1)</x:f>
        <x:v>0</x:v>
      </x:c>
      <x:c r="R1370" s="37" t="n">
        <x:f>IF(H1370="",0,ROUND('Scoring Method'!$B$4*(101-H1370)/100,1))</x:f>
        <x:v>0</x:v>
      </x:c>
      <x:c r="S1370" s="37" t="n">
        <x:f>ROUND(IF(I1370="",0,7.5*MIN(1,LN(1+I1370)/LN(1+'Scoring Method'!$B$10)))+7.5*LN(1+J1370)/LN(1+'Scoring Method'!$B$9),1)</x:f>
        <x:v>5.4</x:v>
      </x:c>
      <x:c r="T1370" s="37" t="n">
        <x:f>SUM(K1370:O1370)</x:f>
        <x:v>2</x:v>
      </x:c>
      <x:c r="U1370" s="37" t="n">
        <x:f>ROUND(SUM(P1370:T1370),1)</x:f>
        <x:v>7.4</x:v>
      </x:c>
      <x:c r="V1370" s="32"/>
      <x:c r="W1370" s="32" t="str">
        <x:v>연도 등록</x:v>
      </x:c>
    </x:row>
    <x:row r="1371" ht="24" customHeight="1">
      <x:c r="A1371" s="32" t="n">
        <x:v>1367</x:v>
      </x:c>
      <x:c r="B1371" s="32" t="str">
        <x:v>Vents</x:v>
      </x:c>
      <x:c r="C1371" s="32" t="str">
        <x:v>생존 페르스(Saint-John Perse)</x:v>
      </x:c>
      <x:c r="D1371" s="32" t="str">
        <x:v>기타</x:v>
      </x:c>
      <x:c r="E1371" s="32" t="n">
        <x:v>1946</x:v>
      </x:c>
      <x:c r="F1371" s="32" t="n">
        <x:v>0</x:v>
      </x:c>
      <x:c r="G1371" s="32" t="n">
        <x:v>0</x:v>
      </x:c>
      <x:c r="H1371" s="32"/>
      <x:c r="I1371" s="32" t="n">
        <x:f>IF(E1371="","",MAX(0,'Scoring Method'!$B$11-E1371-IF(E1371&lt;0,1,0)))</x:f>
        <x:v>80</x:v>
      </x:c>
      <x:c r="J1371" s="32" t="n">
        <x:v>0</x:v>
      </x:c>
      <x:c r="K1371" s="32" t="n">
        <x:v>1</x:v>
      </x:c>
      <x:c r="L1371" s="32" t="n">
        <x:v>1</x:v>
      </x:c>
      <x:c r="M1371" s="32" t="n">
        <x:v>0</x:v>
      </x:c>
      <x:c r="N1371" s="32" t="n">
        <x:v>0</x:v>
      </x:c>
      <x:c r="O1371" s="32" t="n">
        <x:v>0</x:v>
      </x:c>
      <x:c r="P1371" s="37" t="n">
        <x:f>ROUND('Scoring Method'!$B$2*F1371/10,1)</x:f>
        <x:v>0</x:v>
      </x:c>
      <x:c r="Q1371" s="37" t="n">
        <x:f>ROUND(MIN('Scoring Method'!$B$3,10*G1371),1)</x:f>
        <x:v>0</x:v>
      </x:c>
      <x:c r="R1371" s="37" t="n">
        <x:f>IF(H1371="",0,ROUND('Scoring Method'!$B$4*(101-H1371)/100,1))</x:f>
        <x:v>0</x:v>
      </x:c>
      <x:c r="S1371" s="37" t="n">
        <x:f>ROUND(IF(I1371="",0,7.5*MIN(1,LN(1+I1371)/LN(1+'Scoring Method'!$B$10)))+7.5*LN(1+J1371)/LN(1+'Scoring Method'!$B$9),1)</x:f>
        <x:v>5.3</x:v>
      </x:c>
      <x:c r="T1371" s="37" t="n">
        <x:f>SUM(K1371:O1371)</x:f>
        <x:v>2</x:v>
      </x:c>
      <x:c r="U1371" s="37" t="n">
        <x:f>ROUND(SUM(P1371:T1371),1)</x:f>
        <x:v>7.3</x:v>
      </x:c>
      <x:c r="V1371" s="32"/>
      <x:c r="W1371" s="32" t="str">
        <x:v>연도 등록</x:v>
      </x:c>
    </x:row>
    <x:row r="1372" ht="24" customHeight="1">
      <x:c r="A1372" s="32" t="n">
        <x:v>1368</x:v>
      </x:c>
      <x:c r="B1372" s="32" t="str">
        <x:v>Amers</x:v>
      </x:c>
      <x:c r="C1372" s="32" t="str">
        <x:v>생존 페르스(Saint-John Perse)</x:v>
      </x:c>
      <x:c r="D1372" s="32" t="str">
        <x:v>기타</x:v>
      </x:c>
      <x:c r="E1372" s="32" t="n">
        <x:v>1957</x:v>
      </x:c>
      <x:c r="F1372" s="32" t="n">
        <x:v>0</x:v>
      </x:c>
      <x:c r="G1372" s="32" t="n">
        <x:v>0</x:v>
      </x:c>
      <x:c r="H1372" s="32"/>
      <x:c r="I1372" s="32" t="n">
        <x:f>IF(E1372="","",MAX(0,'Scoring Method'!$B$11-E1372-IF(E1372&lt;0,1,0)))</x:f>
        <x:v>69</x:v>
      </x:c>
      <x:c r="J1372" s="32" t="n">
        <x:v>0</x:v>
      </x:c>
      <x:c r="K1372" s="32" t="n">
        <x:v>1</x:v>
      </x:c>
      <x:c r="L1372" s="32" t="n">
        <x:v>1</x:v>
      </x:c>
      <x:c r="M1372" s="32" t="n">
        <x:v>0</x:v>
      </x:c>
      <x:c r="N1372" s="32" t="n">
        <x:v>0</x:v>
      </x:c>
      <x:c r="O1372" s="32" t="n">
        <x:v>0</x:v>
      </x:c>
      <x:c r="P1372" s="37" t="n">
        <x:f>ROUND('Scoring Method'!$B$2*F1372/10,1)</x:f>
        <x:v>0</x:v>
      </x:c>
      <x:c r="Q1372" s="37" t="n">
        <x:f>ROUND(MIN('Scoring Method'!$B$3,10*G1372),1)</x:f>
        <x:v>0</x:v>
      </x:c>
      <x:c r="R1372" s="37" t="n">
        <x:f>IF(H1372="",0,ROUND('Scoring Method'!$B$4*(101-H1372)/100,1))</x:f>
        <x:v>0</x:v>
      </x:c>
      <x:c r="S1372" s="37" t="n">
        <x:f>ROUND(IF(I1372="",0,7.5*MIN(1,LN(1+I1372)/LN(1+'Scoring Method'!$B$10)))+7.5*LN(1+J1372)/LN(1+'Scoring Method'!$B$9),1)</x:f>
        <x:v>5.1</x:v>
      </x:c>
      <x:c r="T1372" s="37" t="n">
        <x:f>SUM(K1372:O1372)</x:f>
        <x:v>2</x:v>
      </x:c>
      <x:c r="U1372" s="37" t="n">
        <x:f>ROUND(SUM(P1372:T1372),1)</x:f>
        <x:v>7.1</x:v>
      </x:c>
      <x:c r="V1372" s="32"/>
      <x:c r="W1372" s="32" t="str">
        <x:v>연도 등록</x:v>
      </x:c>
    </x:row>
    <x:row r="1373" ht="24" customHeight="1">
      <x:c r="A1373" s="32" t="n">
        <x:v>1369</x:v>
      </x:c>
      <x:c r="B1373" s="32" t="str">
        <x:v>Chronique</x:v>
      </x:c>
      <x:c r="C1373" s="32" t="str">
        <x:v>생존 페르스(Saint-John Perse)</x:v>
      </x:c>
      <x:c r="D1373" s="32" t="str">
        <x:v>기타</x:v>
      </x:c>
      <x:c r="E1373" s="32" t="n">
        <x:v>1960</x:v>
      </x:c>
      <x:c r="F1373" s="32" t="n">
        <x:v>0</x:v>
      </x:c>
      <x:c r="G1373" s="32" t="n">
        <x:v>0</x:v>
      </x:c>
      <x:c r="H1373" s="32"/>
      <x:c r="I1373" s="32" t="n">
        <x:f>IF(E1373="","",MAX(0,'Scoring Method'!$B$11-E1373-IF(E1373&lt;0,1,0)))</x:f>
        <x:v>66</x:v>
      </x:c>
      <x:c r="J1373" s="32" t="n">
        <x:v>0</x:v>
      </x:c>
      <x:c r="K1373" s="32" t="n">
        <x:v>1</x:v>
      </x:c>
      <x:c r="L1373" s="32" t="n">
        <x:v>1</x:v>
      </x:c>
      <x:c r="M1373" s="32" t="n">
        <x:v>0</x:v>
      </x:c>
      <x:c r="N1373" s="32" t="n">
        <x:v>0</x:v>
      </x:c>
      <x:c r="O1373" s="32" t="n">
        <x:v>0</x:v>
      </x:c>
      <x:c r="P1373" s="37" t="n">
        <x:f>ROUND('Scoring Method'!$B$2*F1373/10,1)</x:f>
        <x:v>0</x:v>
      </x:c>
      <x:c r="Q1373" s="37" t="n">
        <x:f>ROUND(MIN('Scoring Method'!$B$3,10*G1373),1)</x:f>
        <x:v>0</x:v>
      </x:c>
      <x:c r="R1373" s="37" t="n">
        <x:f>IF(H1373="",0,ROUND('Scoring Method'!$B$4*(101-H1373)/100,1))</x:f>
        <x:v>0</x:v>
      </x:c>
      <x:c r="S1373" s="37" t="n">
        <x:f>ROUND(IF(I1373="",0,7.5*MIN(1,LN(1+I1373)/LN(1+'Scoring Method'!$B$10)))+7.5*LN(1+J1373)/LN(1+'Scoring Method'!$B$9),1)</x:f>
        <x:v>5.1</x:v>
      </x:c>
      <x:c r="T1373" s="37" t="n">
        <x:f>SUM(K1373:O1373)</x:f>
        <x:v>2</x:v>
      </x:c>
      <x:c r="U1373" s="37" t="n">
        <x:f>ROUND(SUM(P1373:T1373),1)</x:f>
        <x:v>7.1</x:v>
      </x:c>
      <x:c r="V1373" s="32"/>
      <x:c r="W1373" s="32" t="str">
        <x:v>연도 등록</x:v>
      </x:c>
    </x:row>
    <x:row r="1374" ht="24" customHeight="1">
      <x:c r="A1374" s="32" t="n">
        <x:v>1370</x:v>
      </x:c>
      <x:c r="B1374" s="32" t="str">
        <x:v>The Bridge on the Drina</x:v>
      </x:c>
      <x:c r="C1374" s="32" t="str">
        <x:v>이보 안드리치(Ivo Andrić)</x:v>
      </x:c>
      <x:c r="D1374" s="32" t="str">
        <x:v>소설·단편소설</x:v>
      </x:c>
      <x:c r="E1374" s="32" t="n">
        <x:v>1945</x:v>
      </x:c>
      <x:c r="F1374" s="32" t="n">
        <x:v>0</x:v>
      </x:c>
      <x:c r="G1374" s="32" t="n">
        <x:v>0</x:v>
      </x:c>
      <x:c r="H1374" s="32"/>
      <x:c r="I1374" s="32" t="n">
        <x:f>IF(E1374="","",MAX(0,'Scoring Method'!$B$11-E1374-IF(E1374&lt;0,1,0)))</x:f>
        <x:v>81</x:v>
      </x:c>
      <x:c r="J1374" s="32" t="n">
        <x:v>0</x:v>
      </x:c>
      <x:c r="K1374" s="32" t="n">
        <x:v>1</x:v>
      </x:c>
      <x:c r="L1374" s="32" t="n">
        <x:v>1</x:v>
      </x:c>
      <x:c r="M1374" s="32" t="n">
        <x:v>0</x:v>
      </x:c>
      <x:c r="N1374" s="32" t="n">
        <x:v>0</x:v>
      </x:c>
      <x:c r="O1374" s="32" t="n">
        <x:v>0</x:v>
      </x:c>
      <x:c r="P1374" s="37" t="n">
        <x:f>ROUND('Scoring Method'!$B$2*F1374/10,1)</x:f>
        <x:v>0</x:v>
      </x:c>
      <x:c r="Q1374" s="37" t="n">
        <x:f>ROUND(MIN('Scoring Method'!$B$3,10*G1374),1)</x:f>
        <x:v>0</x:v>
      </x:c>
      <x:c r="R1374" s="37" t="n">
        <x:f>IF(H1374="",0,ROUND('Scoring Method'!$B$4*(101-H1374)/100,1))</x:f>
        <x:v>0</x:v>
      </x:c>
      <x:c r="S1374" s="37" t="n">
        <x:f>ROUND(IF(I1374="",0,7.5*MIN(1,LN(1+I1374)/LN(1+'Scoring Method'!$B$10)))+7.5*LN(1+J1374)/LN(1+'Scoring Method'!$B$9),1)</x:f>
        <x:v>5.3</x:v>
      </x:c>
      <x:c r="T1374" s="37" t="n">
        <x:f>SUM(K1374:O1374)</x:f>
        <x:v>2</x:v>
      </x:c>
      <x:c r="U1374" s="37" t="n">
        <x:f>ROUND(SUM(P1374:T1374),1)</x:f>
        <x:v>7.3</x:v>
      </x:c>
      <x:c r="V1374" s="32"/>
      <x:c r="W1374" s="32" t="str">
        <x:v>연도 등록</x:v>
      </x:c>
    </x:row>
    <x:row r="1375" ht="24" customHeight="1">
      <x:c r="A1375" s="32" t="n">
        <x:v>1371</x:v>
      </x:c>
      <x:c r="B1375" s="32" t="str">
        <x:v>Bosnian Chronicle</x:v>
      </x:c>
      <x:c r="C1375" s="32" t="str">
        <x:v>이보 안드리치(Ivo Andrić)</x:v>
      </x:c>
      <x:c r="D1375" s="32" t="str">
        <x:v>소설·단편소설</x:v>
      </x:c>
      <x:c r="E1375" s="32" t="n">
        <x:v>1945</x:v>
      </x:c>
      <x:c r="F1375" s="32" t="n">
        <x:v>0</x:v>
      </x:c>
      <x:c r="G1375" s="32" t="n">
        <x:v>0</x:v>
      </x:c>
      <x:c r="H1375" s="32"/>
      <x:c r="I1375" s="32" t="n">
        <x:f>IF(E1375="","",MAX(0,'Scoring Method'!$B$11-E1375-IF(E1375&lt;0,1,0)))</x:f>
        <x:v>81</x:v>
      </x:c>
      <x:c r="J1375" s="32" t="n">
        <x:v>0</x:v>
      </x:c>
      <x:c r="K1375" s="32" t="n">
        <x:v>1</x:v>
      </x:c>
      <x:c r="L1375" s="32" t="n">
        <x:v>1</x:v>
      </x:c>
      <x:c r="M1375" s="32" t="n">
        <x:v>0</x:v>
      </x:c>
      <x:c r="N1375" s="32" t="n">
        <x:v>0</x:v>
      </x:c>
      <x:c r="O1375" s="32" t="n">
        <x:v>0</x:v>
      </x:c>
      <x:c r="P1375" s="37" t="n">
        <x:f>ROUND('Scoring Method'!$B$2*F1375/10,1)</x:f>
        <x:v>0</x:v>
      </x:c>
      <x:c r="Q1375" s="37" t="n">
        <x:f>ROUND(MIN('Scoring Method'!$B$3,10*G1375),1)</x:f>
        <x:v>0</x:v>
      </x:c>
      <x:c r="R1375" s="37" t="n">
        <x:f>IF(H1375="",0,ROUND('Scoring Method'!$B$4*(101-H1375)/100,1))</x:f>
        <x:v>0</x:v>
      </x:c>
      <x:c r="S1375" s="37" t="n">
        <x:f>ROUND(IF(I1375="",0,7.5*MIN(1,LN(1+I1375)/LN(1+'Scoring Method'!$B$10)))+7.5*LN(1+J1375)/LN(1+'Scoring Method'!$B$9),1)</x:f>
        <x:v>5.3</x:v>
      </x:c>
      <x:c r="T1375" s="37" t="n">
        <x:f>SUM(K1375:O1375)</x:f>
        <x:v>2</x:v>
      </x:c>
      <x:c r="U1375" s="37" t="n">
        <x:f>ROUND(SUM(P1375:T1375),1)</x:f>
        <x:v>7.3</x:v>
      </x:c>
      <x:c r="V1375" s="32"/>
      <x:c r="W1375" s="32" t="str">
        <x:v>연도 등록</x:v>
      </x:c>
    </x:row>
    <x:row r="1376" ht="24" customHeight="1">
      <x:c r="A1376" s="32" t="n">
        <x:v>1372</x:v>
      </x:c>
      <x:c r="B1376" s="32" t="str">
        <x:v>The Woman from Sarajevo</x:v>
      </x:c>
      <x:c r="C1376" s="32" t="str">
        <x:v>이보 안드리치(Ivo Andrić)</x:v>
      </x:c>
      <x:c r="D1376" s="32" t="str">
        <x:v>소설·단편소설</x:v>
      </x:c>
      <x:c r="E1376" s="32" t="n">
        <x:v>1945</x:v>
      </x:c>
      <x:c r="F1376" s="32" t="n">
        <x:v>0</x:v>
      </x:c>
      <x:c r="G1376" s="32" t="n">
        <x:v>0</x:v>
      </x:c>
      <x:c r="H1376" s="32"/>
      <x:c r="I1376" s="32" t="n">
        <x:f>IF(E1376="","",MAX(0,'Scoring Method'!$B$11-E1376-IF(E1376&lt;0,1,0)))</x:f>
        <x:v>81</x:v>
      </x:c>
      <x:c r="J1376" s="32" t="n">
        <x:v>0</x:v>
      </x:c>
      <x:c r="K1376" s="32" t="n">
        <x:v>1</x:v>
      </x:c>
      <x:c r="L1376" s="32" t="n">
        <x:v>1</x:v>
      </x:c>
      <x:c r="M1376" s="32" t="n">
        <x:v>0</x:v>
      </x:c>
      <x:c r="N1376" s="32" t="n">
        <x:v>0</x:v>
      </x:c>
      <x:c r="O1376" s="32" t="n">
        <x:v>0</x:v>
      </x:c>
      <x:c r="P1376" s="37" t="n">
        <x:f>ROUND('Scoring Method'!$B$2*F1376/10,1)</x:f>
        <x:v>0</x:v>
      </x:c>
      <x:c r="Q1376" s="37" t="n">
        <x:f>ROUND(MIN('Scoring Method'!$B$3,10*G1376),1)</x:f>
        <x:v>0</x:v>
      </x:c>
      <x:c r="R1376" s="37" t="n">
        <x:f>IF(H1376="",0,ROUND('Scoring Method'!$B$4*(101-H1376)/100,1))</x:f>
        <x:v>0</x:v>
      </x:c>
      <x:c r="S1376" s="37" t="n">
        <x:f>ROUND(IF(I1376="",0,7.5*MIN(1,LN(1+I1376)/LN(1+'Scoring Method'!$B$10)))+7.5*LN(1+J1376)/LN(1+'Scoring Method'!$B$9),1)</x:f>
        <x:v>5.3</x:v>
      </x:c>
      <x:c r="T1376" s="37" t="n">
        <x:f>SUM(K1376:O1376)</x:f>
        <x:v>2</x:v>
      </x:c>
      <x:c r="U1376" s="37" t="n">
        <x:f>ROUND(SUM(P1376:T1376),1)</x:f>
        <x:v>7.3</x:v>
      </x:c>
      <x:c r="V1376" s="32"/>
      <x:c r="W1376" s="32" t="str">
        <x:v>연도 등록</x:v>
      </x:c>
    </x:row>
    <x:row r="1377" ht="24" customHeight="1">
      <x:c r="A1377" s="32" t="n">
        <x:v>1373</x:v>
      </x:c>
      <x:c r="B1377" s="32" t="str">
        <x:v>The Damned Yard</x:v>
      </x:c>
      <x:c r="C1377" s="32" t="str">
        <x:v>이보 안드리치(Ivo Andrić)</x:v>
      </x:c>
      <x:c r="D1377" s="32" t="str">
        <x:v>소설·단편소설</x:v>
      </x:c>
      <x:c r="E1377" s="32" t="n">
        <x:v>1954</x:v>
      </x:c>
      <x:c r="F1377" s="32" t="n">
        <x:v>0</x:v>
      </x:c>
      <x:c r="G1377" s="32" t="n">
        <x:v>0</x:v>
      </x:c>
      <x:c r="H1377" s="32"/>
      <x:c r="I1377" s="32" t="n">
        <x:f>IF(E1377="","",MAX(0,'Scoring Method'!$B$11-E1377-IF(E1377&lt;0,1,0)))</x:f>
        <x:v>72</x:v>
      </x:c>
      <x:c r="J1377" s="32" t="n">
        <x:v>0</x:v>
      </x:c>
      <x:c r="K1377" s="32" t="n">
        <x:v>1</x:v>
      </x:c>
      <x:c r="L1377" s="32" t="n">
        <x:v>1</x:v>
      </x:c>
      <x:c r="M1377" s="32" t="n">
        <x:v>0</x:v>
      </x:c>
      <x:c r="N1377" s="32" t="n">
        <x:v>0</x:v>
      </x:c>
      <x:c r="O1377" s="32" t="n">
        <x:v>0</x:v>
      </x:c>
      <x:c r="P1377" s="37" t="n">
        <x:f>ROUND('Scoring Method'!$B$2*F1377/10,1)</x:f>
        <x:v>0</x:v>
      </x:c>
      <x:c r="Q1377" s="37" t="n">
        <x:f>ROUND(MIN('Scoring Method'!$B$3,10*G1377),1)</x:f>
        <x:v>0</x:v>
      </x:c>
      <x:c r="R1377" s="37" t="n">
        <x:f>IF(H1377="",0,ROUND('Scoring Method'!$B$4*(101-H1377)/100,1))</x:f>
        <x:v>0</x:v>
      </x:c>
      <x:c r="S1377" s="37" t="n">
        <x:f>ROUND(IF(I1377="",0,7.5*MIN(1,LN(1+I1377)/LN(1+'Scoring Method'!$B$10)))+7.5*LN(1+J1377)/LN(1+'Scoring Method'!$B$9),1)</x:f>
        <x:v>5.2</x:v>
      </x:c>
      <x:c r="T1377" s="37" t="n">
        <x:f>SUM(K1377:O1377)</x:f>
        <x:v>2</x:v>
      </x:c>
      <x:c r="U1377" s="37" t="n">
        <x:f>ROUND(SUM(P1377:T1377),1)</x:f>
        <x:v>7.2</x:v>
      </x:c>
      <x:c r="V1377" s="32"/>
      <x:c r="W1377" s="32" t="str">
        <x:v>연도 등록</x:v>
      </x:c>
    </x:row>
    <x:row r="1378" ht="24" customHeight="1">
      <x:c r="A1378" s="32" t="n">
        <x:v>1374</x:v>
      </x:c>
      <x:c r="B1378" s="32" t="str">
        <x:v>East of Eden</x:v>
      </x:c>
      <x:c r="C1378" s="32" t="str">
        <x:v>존 어니스트 스타인벡(John Ernst Steinbeck)</x:v>
      </x:c>
      <x:c r="D1378" s="32" t="str">
        <x:v>소설·단편소설</x:v>
      </x:c>
      <x:c r="E1378" s="32" t="n">
        <x:v>1952</x:v>
      </x:c>
      <x:c r="F1378" s="32" t="n">
        <x:v>0</x:v>
      </x:c>
      <x:c r="G1378" s="32" t="n">
        <x:v>0</x:v>
      </x:c>
      <x:c r="H1378" s="32"/>
      <x:c r="I1378" s="32" t="n">
        <x:f>IF(E1378="","",MAX(0,'Scoring Method'!$B$11-E1378-IF(E1378&lt;0,1,0)))</x:f>
        <x:v>74</x:v>
      </x:c>
      <x:c r="J1378" s="32" t="n">
        <x:v>0</x:v>
      </x:c>
      <x:c r="K1378" s="32" t="n">
        <x:v>1</x:v>
      </x:c>
      <x:c r="L1378" s="32" t="n">
        <x:v>1</x:v>
      </x:c>
      <x:c r="M1378" s="32" t="n">
        <x:v>0</x:v>
      </x:c>
      <x:c r="N1378" s="32" t="n">
        <x:v>0</x:v>
      </x:c>
      <x:c r="O1378" s="32" t="n">
        <x:v>0</x:v>
      </x:c>
      <x:c r="P1378" s="37" t="n">
        <x:f>ROUND('Scoring Method'!$B$2*F1378/10,1)</x:f>
        <x:v>0</x:v>
      </x:c>
      <x:c r="Q1378" s="37" t="n">
        <x:f>ROUND(MIN('Scoring Method'!$B$3,10*G1378),1)</x:f>
        <x:v>0</x:v>
      </x:c>
      <x:c r="R1378" s="37" t="n">
        <x:f>IF(H1378="",0,ROUND('Scoring Method'!$B$4*(101-H1378)/100,1))</x:f>
        <x:v>0</x:v>
      </x:c>
      <x:c r="S1378" s="37" t="n">
        <x:f>ROUND(IF(I1378="",0,7.5*MIN(1,LN(1+I1378)/LN(1+'Scoring Method'!$B$10)))+7.5*LN(1+J1378)/LN(1+'Scoring Method'!$B$9),1)</x:f>
        <x:v>5.2</x:v>
      </x:c>
      <x:c r="T1378" s="37" t="n">
        <x:f>SUM(K1378:O1378)</x:f>
        <x:v>2</x:v>
      </x:c>
      <x:c r="U1378" s="37" t="n">
        <x:f>ROUND(SUM(P1378:T1378),1)</x:f>
        <x:v>7.2</x:v>
      </x:c>
      <x:c r="V1378" s="32"/>
      <x:c r="W1378" s="32" t="str">
        <x:v>연도 등록</x:v>
      </x:c>
    </x:row>
    <x:row r="1379" ht="24" customHeight="1">
      <x:c r="A1379" s="32" t="n">
        <x:v>1375</x:v>
      </x:c>
      <x:c r="B1379" s="32" t="str">
        <x:v>The Pearl</x:v>
      </x:c>
      <x:c r="C1379" s="32" t="str">
        <x:v>존 어니스트 스타인벡(John Ernst Steinbeck)</x:v>
      </x:c>
      <x:c r="D1379" s="32" t="str">
        <x:v>소설·단편소설</x:v>
      </x:c>
      <x:c r="E1379" s="32" t="n">
        <x:v>1947</x:v>
      </x:c>
      <x:c r="F1379" s="32" t="n">
        <x:v>0</x:v>
      </x:c>
      <x:c r="G1379" s="32" t="n">
        <x:v>0</x:v>
      </x:c>
      <x:c r="H1379" s="32"/>
      <x:c r="I1379" s="32" t="n">
        <x:f>IF(E1379="","",MAX(0,'Scoring Method'!$B$11-E1379-IF(E1379&lt;0,1,0)))</x:f>
        <x:v>79</x:v>
      </x:c>
      <x:c r="J1379" s="32" t="n">
        <x:v>0</x:v>
      </x:c>
      <x:c r="K1379" s="32" t="n">
        <x:v>1</x:v>
      </x:c>
      <x:c r="L1379" s="32" t="n">
        <x:v>1</x:v>
      </x:c>
      <x:c r="M1379" s="32" t="n">
        <x:v>0</x:v>
      </x:c>
      <x:c r="N1379" s="32" t="n">
        <x:v>0</x:v>
      </x:c>
      <x:c r="O1379" s="32" t="n">
        <x:v>0</x:v>
      </x:c>
      <x:c r="P1379" s="37" t="n">
        <x:f>ROUND('Scoring Method'!$B$2*F1379/10,1)</x:f>
        <x:v>0</x:v>
      </x:c>
      <x:c r="Q1379" s="37" t="n">
        <x:f>ROUND(MIN('Scoring Method'!$B$3,10*G1379),1)</x:f>
        <x:v>0</x:v>
      </x:c>
      <x:c r="R1379" s="37" t="n">
        <x:f>IF(H1379="",0,ROUND('Scoring Method'!$B$4*(101-H1379)/100,1))</x:f>
        <x:v>0</x:v>
      </x:c>
      <x:c r="S1379" s="37" t="n">
        <x:f>ROUND(IF(I1379="",0,7.5*MIN(1,LN(1+I1379)/LN(1+'Scoring Method'!$B$10)))+7.5*LN(1+J1379)/LN(1+'Scoring Method'!$B$9),1)</x:f>
        <x:v>5.3</x:v>
      </x:c>
      <x:c r="T1379" s="37" t="n">
        <x:f>SUM(K1379:O1379)</x:f>
        <x:v>2</x:v>
      </x:c>
      <x:c r="U1379" s="37" t="n">
        <x:f>ROUND(SUM(P1379:T1379),1)</x:f>
        <x:v>7.3</x:v>
      </x:c>
      <x:c r="V1379" s="32"/>
      <x:c r="W1379" s="32" t="str">
        <x:v>연도 등록</x:v>
      </x:c>
    </x:row>
    <x:row r="1380" ht="24" customHeight="1">
      <x:c r="A1380" s="32" t="n">
        <x:v>1376</x:v>
      </x:c>
      <x:c r="B1380" s="32" t="str">
        <x:v>Cannery Row</x:v>
      </x:c>
      <x:c r="C1380" s="32" t="str">
        <x:v>존 어니스트 스타인벡(John Ernst Steinbeck)</x:v>
      </x:c>
      <x:c r="D1380" s="32" t="str">
        <x:v>소설·단편소설</x:v>
      </x:c>
      <x:c r="E1380" s="32" t="n">
        <x:v>1945</x:v>
      </x:c>
      <x:c r="F1380" s="32" t="n">
        <x:v>0</x:v>
      </x:c>
      <x:c r="G1380" s="32" t="n">
        <x:v>0</x:v>
      </x:c>
      <x:c r="H1380" s="32"/>
      <x:c r="I1380" s="32" t="n">
        <x:f>IF(E1380="","",MAX(0,'Scoring Method'!$B$11-E1380-IF(E1380&lt;0,1,0)))</x:f>
        <x:v>81</x:v>
      </x:c>
      <x:c r="J1380" s="32" t="n">
        <x:v>0</x:v>
      </x:c>
      <x:c r="K1380" s="32" t="n">
        <x:v>1</x:v>
      </x:c>
      <x:c r="L1380" s="32" t="n">
        <x:v>1</x:v>
      </x:c>
      <x:c r="M1380" s="32" t="n">
        <x:v>0</x:v>
      </x:c>
      <x:c r="N1380" s="32" t="n">
        <x:v>0</x:v>
      </x:c>
      <x:c r="O1380" s="32" t="n">
        <x:v>0</x:v>
      </x:c>
      <x:c r="P1380" s="37" t="n">
        <x:f>ROUND('Scoring Method'!$B$2*F1380/10,1)</x:f>
        <x:v>0</x:v>
      </x:c>
      <x:c r="Q1380" s="37" t="n">
        <x:f>ROUND(MIN('Scoring Method'!$B$3,10*G1380),1)</x:f>
        <x:v>0</x:v>
      </x:c>
      <x:c r="R1380" s="37" t="n">
        <x:f>IF(H1380="",0,ROUND('Scoring Method'!$B$4*(101-H1380)/100,1))</x:f>
        <x:v>0</x:v>
      </x:c>
      <x:c r="S1380" s="37" t="n">
        <x:f>ROUND(IF(I1380="",0,7.5*MIN(1,LN(1+I1380)/LN(1+'Scoring Method'!$B$10)))+7.5*LN(1+J1380)/LN(1+'Scoring Method'!$B$9),1)</x:f>
        <x:v>5.3</x:v>
      </x:c>
      <x:c r="T1380" s="37" t="n">
        <x:f>SUM(K1380:O1380)</x:f>
        <x:v>2</x:v>
      </x:c>
      <x:c r="U1380" s="37" t="n">
        <x:f>ROUND(SUM(P1380:T1380),1)</x:f>
        <x:v>7.3</x:v>
      </x:c>
      <x:c r="V1380" s="32"/>
      <x:c r="W1380" s="32" t="str">
        <x:v>연도 등록</x:v>
      </x:c>
    </x:row>
    <x:row r="1381" ht="24" customHeight="1">
      <x:c r="A1381" s="32" t="n">
        <x:v>1377</x:v>
      </x:c>
      <x:c r="B1381" s="32" t="str">
        <x:v>Tortilla Flat</x:v>
      </x:c>
      <x:c r="C1381" s="32" t="str">
        <x:v>존 어니스트 스타인벡(John Ernst Steinbeck)</x:v>
      </x:c>
      <x:c r="D1381" s="32" t="str">
        <x:v>소설·단편소설</x:v>
      </x:c>
      <x:c r="E1381" s="32" t="n">
        <x:v>1935</x:v>
      </x:c>
      <x:c r="F1381" s="32" t="n">
        <x:v>0</x:v>
      </x:c>
      <x:c r="G1381" s="32" t="n">
        <x:v>0</x:v>
      </x:c>
      <x:c r="H1381" s="32"/>
      <x:c r="I1381" s="32" t="n">
        <x:f>IF(E1381="","",MAX(0,'Scoring Method'!$B$11-E1381-IF(E1381&lt;0,1,0)))</x:f>
        <x:v>91</x:v>
      </x:c>
      <x:c r="J1381" s="32" t="n">
        <x:v>0</x:v>
      </x:c>
      <x:c r="K1381" s="32" t="n">
        <x:v>1</x:v>
      </x:c>
      <x:c r="L1381" s="32" t="n">
        <x:v>1</x:v>
      </x:c>
      <x:c r="M1381" s="32" t="n">
        <x:v>0</x:v>
      </x:c>
      <x:c r="N1381" s="32" t="n">
        <x:v>0</x:v>
      </x:c>
      <x:c r="O1381" s="32" t="n">
        <x:v>0</x:v>
      </x:c>
      <x:c r="P1381" s="37" t="n">
        <x:f>ROUND('Scoring Method'!$B$2*F1381/10,1)</x:f>
        <x:v>0</x:v>
      </x:c>
      <x:c r="Q1381" s="37" t="n">
        <x:f>ROUND(MIN('Scoring Method'!$B$3,10*G1381),1)</x:f>
        <x:v>0</x:v>
      </x:c>
      <x:c r="R1381" s="37" t="n">
        <x:f>IF(H1381="",0,ROUND('Scoring Method'!$B$4*(101-H1381)/100,1))</x:f>
        <x:v>0</x:v>
      </x:c>
      <x:c r="S1381" s="37" t="n">
        <x:f>ROUND(IF(I1381="",0,7.5*MIN(1,LN(1+I1381)/LN(1+'Scoring Method'!$B$10)))+7.5*LN(1+J1381)/LN(1+'Scoring Method'!$B$9),1)</x:f>
        <x:v>5.5</x:v>
      </x:c>
      <x:c r="T1381" s="37" t="n">
        <x:f>SUM(K1381:O1381)</x:f>
        <x:v>2</x:v>
      </x:c>
      <x:c r="U1381" s="37" t="n">
        <x:f>ROUND(SUM(P1381:T1381),1)</x:f>
        <x:v>7.5</x:v>
      </x:c>
      <x:c r="V1381" s="32"/>
      <x:c r="W1381" s="32" t="str">
        <x:v>연도 등록</x:v>
      </x:c>
    </x:row>
    <x:row r="1382" ht="24" customHeight="1">
      <x:c r="A1382" s="32" t="n">
        <x:v>1378</x:v>
      </x:c>
      <x:c r="B1382" s="32" t="str">
        <x:v>Travels with Charley</x:v>
      </x:c>
      <x:c r="C1382" s="32" t="str">
        <x:v>존 어니스트 스타인벡(John Ernst Steinbeck)</x:v>
      </x:c>
      <x:c r="D1382" s="32" t="str">
        <x:v>기타</x:v>
      </x:c>
      <x:c r="E1382" s="32" t="n">
        <x:v>1962</x:v>
      </x:c>
      <x:c r="F1382" s="32" t="n">
        <x:v>0</x:v>
      </x:c>
      <x:c r="G1382" s="32" t="n">
        <x:v>0</x:v>
      </x:c>
      <x:c r="H1382" s="32"/>
      <x:c r="I1382" s="32" t="n">
        <x:f>IF(E1382="","",MAX(0,'Scoring Method'!$B$11-E1382-IF(E1382&lt;0,1,0)))</x:f>
        <x:v>64</x:v>
      </x:c>
      <x:c r="J1382" s="32" t="n">
        <x:v>0</x:v>
      </x:c>
      <x:c r="K1382" s="32" t="n">
        <x:v>1</x:v>
      </x:c>
      <x:c r="L1382" s="32" t="n">
        <x:v>1</x:v>
      </x:c>
      <x:c r="M1382" s="32" t="n">
        <x:v>0</x:v>
      </x:c>
      <x:c r="N1382" s="32" t="n">
        <x:v>0</x:v>
      </x:c>
      <x:c r="O1382" s="32" t="n">
        <x:v>0</x:v>
      </x:c>
      <x:c r="P1382" s="37" t="n">
        <x:f>ROUND('Scoring Method'!$B$2*F1382/10,1)</x:f>
        <x:v>0</x:v>
      </x:c>
      <x:c r="Q1382" s="37" t="n">
        <x:f>ROUND(MIN('Scoring Method'!$B$3,10*G1382),1)</x:f>
        <x:v>0</x:v>
      </x:c>
      <x:c r="R1382" s="37" t="n">
        <x:f>IF(H1382="",0,ROUND('Scoring Method'!$B$4*(101-H1382)/100,1))</x:f>
        <x:v>0</x:v>
      </x:c>
      <x:c r="S1382" s="37" t="n">
        <x:f>ROUND(IF(I1382="",0,7.5*MIN(1,LN(1+I1382)/LN(1+'Scoring Method'!$B$10)))+7.5*LN(1+J1382)/LN(1+'Scoring Method'!$B$9),1)</x:f>
        <x:v>5</x:v>
      </x:c>
      <x:c r="T1382" s="37" t="n">
        <x:f>SUM(K1382:O1382)</x:f>
        <x:v>2</x:v>
      </x:c>
      <x:c r="U1382" s="37" t="n">
        <x:f>ROUND(SUM(P1382:T1382),1)</x:f>
        <x:v>7</x:v>
      </x:c>
      <x:c r="V1382" s="32"/>
      <x:c r="W1382" s="32" t="str">
        <x:v>연도 등록</x:v>
      </x:c>
    </x:row>
    <x:row r="1383" ht="24" customHeight="1">
      <x:c r="A1383" s="32" t="n">
        <x:v>1379</x:v>
      </x:c>
      <x:c r="B1383" s="32" t="str">
        <x:v>The Winter of Our Discontent</x:v>
      </x:c>
      <x:c r="C1383" s="32" t="str">
        <x:v>존 어니스트 스타인벡(John Ernst Steinbeck)</x:v>
      </x:c>
      <x:c r="D1383" s="32" t="str">
        <x:v>소설·단편소설</x:v>
      </x:c>
      <x:c r="E1383" s="32" t="n">
        <x:v>1961</x:v>
      </x:c>
      <x:c r="F1383" s="32" t="n">
        <x:v>0</x:v>
      </x:c>
      <x:c r="G1383" s="32" t="n">
        <x:v>0</x:v>
      </x:c>
      <x:c r="H1383" s="32"/>
      <x:c r="I1383" s="32" t="n">
        <x:f>IF(E1383="","",MAX(0,'Scoring Method'!$B$11-E1383-IF(E1383&lt;0,1,0)))</x:f>
        <x:v>65</x:v>
      </x:c>
      <x:c r="J1383" s="32" t="n">
        <x:v>0</x:v>
      </x:c>
      <x:c r="K1383" s="32" t="n">
        <x:v>1</x:v>
      </x:c>
      <x:c r="L1383" s="32" t="n">
        <x:v>1</x:v>
      </x:c>
      <x:c r="M1383" s="32" t="n">
        <x:v>0</x:v>
      </x:c>
      <x:c r="N1383" s="32" t="n">
        <x:v>0</x:v>
      </x:c>
      <x:c r="O1383" s="32" t="n">
        <x:v>0</x:v>
      </x:c>
      <x:c r="P1383" s="37" t="n">
        <x:f>ROUND('Scoring Method'!$B$2*F1383/10,1)</x:f>
        <x:v>0</x:v>
      </x:c>
      <x:c r="Q1383" s="37" t="n">
        <x:f>ROUND(MIN('Scoring Method'!$B$3,10*G1383),1)</x:f>
        <x:v>0</x:v>
      </x:c>
      <x:c r="R1383" s="37" t="n">
        <x:f>IF(H1383="",0,ROUND('Scoring Method'!$B$4*(101-H1383)/100,1))</x:f>
        <x:v>0</x:v>
      </x:c>
      <x:c r="S1383" s="37" t="n">
        <x:f>ROUND(IF(I1383="",0,7.5*MIN(1,LN(1+I1383)/LN(1+'Scoring Method'!$B$10)))+7.5*LN(1+J1383)/LN(1+'Scoring Method'!$B$9),1)</x:f>
        <x:v>5.1</x:v>
      </x:c>
      <x:c r="T1383" s="37" t="n">
        <x:f>SUM(K1383:O1383)</x:f>
        <x:v>2</x:v>
      </x:c>
      <x:c r="U1383" s="37" t="n">
        <x:f>ROUND(SUM(P1383:T1383),1)</x:f>
        <x:v>7.1</x:v>
      </x:c>
      <x:c r="V1383" s="32"/>
      <x:c r="W1383" s="32" t="str">
        <x:v>연도 등록</x:v>
      </x:c>
    </x:row>
    <x:row r="1384" ht="24" customHeight="1">
      <x:c r="A1384" s="32" t="n">
        <x:v>1380</x:v>
      </x:c>
      <x:c r="B1384" s="32" t="str">
        <x:v>Mythistorema</x:v>
      </x:c>
      <x:c r="C1384" s="32" t="str">
        <x:v>요르고스 세페리스(Giorgos Seferis)</x:v>
      </x:c>
      <x:c r="D1384" s="32" t="str">
        <x:v>기타</x:v>
      </x:c>
      <x:c r="E1384" s="32" t="n">
        <x:v>1935</x:v>
      </x:c>
      <x:c r="F1384" s="32" t="n">
        <x:v>0</x:v>
      </x:c>
      <x:c r="G1384" s="32" t="n">
        <x:v>0</x:v>
      </x:c>
      <x:c r="H1384" s="32"/>
      <x:c r="I1384" s="32" t="n">
        <x:f>IF(E1384="","",MAX(0,'Scoring Method'!$B$11-E1384-IF(E1384&lt;0,1,0)))</x:f>
        <x:v>91</x:v>
      </x:c>
      <x:c r="J1384" s="32" t="n">
        <x:v>0</x:v>
      </x:c>
      <x:c r="K1384" s="32" t="n">
        <x:v>1</x:v>
      </x:c>
      <x:c r="L1384" s="32" t="n">
        <x:v>1</x:v>
      </x:c>
      <x:c r="M1384" s="32" t="n">
        <x:v>0</x:v>
      </x:c>
      <x:c r="N1384" s="32" t="n">
        <x:v>0</x:v>
      </x:c>
      <x:c r="O1384" s="32" t="n">
        <x:v>0</x:v>
      </x:c>
      <x:c r="P1384" s="37" t="n">
        <x:f>ROUND('Scoring Method'!$B$2*F1384/10,1)</x:f>
        <x:v>0</x:v>
      </x:c>
      <x:c r="Q1384" s="37" t="n">
        <x:f>ROUND(MIN('Scoring Method'!$B$3,10*G1384),1)</x:f>
        <x:v>0</x:v>
      </x:c>
      <x:c r="R1384" s="37" t="n">
        <x:f>IF(H1384="",0,ROUND('Scoring Method'!$B$4*(101-H1384)/100,1))</x:f>
        <x:v>0</x:v>
      </x:c>
      <x:c r="S1384" s="37" t="n">
        <x:f>ROUND(IF(I1384="",0,7.5*MIN(1,LN(1+I1384)/LN(1+'Scoring Method'!$B$10)))+7.5*LN(1+J1384)/LN(1+'Scoring Method'!$B$9),1)</x:f>
        <x:v>5.5</x:v>
      </x:c>
      <x:c r="T1384" s="37" t="n">
        <x:f>SUM(K1384:O1384)</x:f>
        <x:v>2</x:v>
      </x:c>
      <x:c r="U1384" s="37" t="n">
        <x:f>ROUND(SUM(P1384:T1384),1)</x:f>
        <x:v>7.5</x:v>
      </x:c>
      <x:c r="V1384" s="32"/>
      <x:c r="W1384" s="32" t="str">
        <x:v>연도 등록</x:v>
      </x:c>
    </x:row>
    <x:row r="1385" ht="24" customHeight="1">
      <x:c r="A1385" s="32" t="n">
        <x:v>1381</x:v>
      </x:c>
      <x:c r="B1385" s="32" t="str">
        <x:v>Turning Point</x:v>
      </x:c>
      <x:c r="C1385" s="32" t="str">
        <x:v>요르고스 세페리스(Giorgos Seferis)</x:v>
      </x:c>
      <x:c r="D1385" s="32" t="str">
        <x:v>시</x:v>
      </x:c>
      <x:c r="E1385" s="32" t="n">
        <x:v>1931</x:v>
      </x:c>
      <x:c r="F1385" s="32" t="n">
        <x:v>0</x:v>
      </x:c>
      <x:c r="G1385" s="32" t="n">
        <x:v>0</x:v>
      </x:c>
      <x:c r="H1385" s="32"/>
      <x:c r="I1385" s="32" t="n">
        <x:f>IF(E1385="","",MAX(0,'Scoring Method'!$B$11-E1385-IF(E1385&lt;0,1,0)))</x:f>
        <x:v>95</x:v>
      </x:c>
      <x:c r="J1385" s="32" t="n">
        <x:v>0</x:v>
      </x:c>
      <x:c r="K1385" s="32" t="n">
        <x:v>1</x:v>
      </x:c>
      <x:c r="L1385" s="32" t="n">
        <x:v>1</x:v>
      </x:c>
      <x:c r="M1385" s="32" t="n">
        <x:v>0</x:v>
      </x:c>
      <x:c r="N1385" s="32" t="n">
        <x:v>0</x:v>
      </x:c>
      <x:c r="O1385" s="32" t="n">
        <x:v>0</x:v>
      </x:c>
      <x:c r="P1385" s="37" t="n">
        <x:f>ROUND('Scoring Method'!$B$2*F1385/10,1)</x:f>
        <x:v>0</x:v>
      </x:c>
      <x:c r="Q1385" s="37" t="n">
        <x:f>ROUND(MIN('Scoring Method'!$B$3,10*G1385),1)</x:f>
        <x:v>0</x:v>
      </x:c>
      <x:c r="R1385" s="37" t="n">
        <x:f>IF(H1385="",0,ROUND('Scoring Method'!$B$4*(101-H1385)/100,1))</x:f>
        <x:v>0</x:v>
      </x:c>
      <x:c r="S1385" s="37" t="n">
        <x:f>ROUND(IF(I1385="",0,7.5*MIN(1,LN(1+I1385)/LN(1+'Scoring Method'!$B$10)))+7.5*LN(1+J1385)/LN(1+'Scoring Method'!$B$9),1)</x:f>
        <x:v>5.5</x:v>
      </x:c>
      <x:c r="T1385" s="37" t="n">
        <x:f>SUM(K1385:O1385)</x:f>
        <x:v>2</x:v>
      </x:c>
      <x:c r="U1385" s="37" t="n">
        <x:f>ROUND(SUM(P1385:T1385),1)</x:f>
        <x:v>7.5</x:v>
      </x:c>
      <x:c r="V1385" s="32"/>
      <x:c r="W1385" s="32" t="str">
        <x:v>연도 등록</x:v>
      </x:c>
    </x:row>
    <x:row r="1386" ht="24" customHeight="1">
      <x:c r="A1386" s="32" t="n">
        <x:v>1382</x:v>
      </x:c>
      <x:c r="B1386" s="32" t="str">
        <x:v>Logbook I</x:v>
      </x:c>
      <x:c r="C1386" s="32" t="str">
        <x:v>요르고스 세페리스(Giorgos Seferis)</x:v>
      </x:c>
      <x:c r="D1386" s="32" t="str">
        <x:v>시</x:v>
      </x:c>
      <x:c r="E1386" s="32" t="n">
        <x:v>1940</x:v>
      </x:c>
      <x:c r="F1386" s="32" t="n">
        <x:v>0</x:v>
      </x:c>
      <x:c r="G1386" s="32" t="n">
        <x:v>0</x:v>
      </x:c>
      <x:c r="H1386" s="32"/>
      <x:c r="I1386" s="32" t="n">
        <x:f>IF(E1386="","",MAX(0,'Scoring Method'!$B$11-E1386-IF(E1386&lt;0,1,0)))</x:f>
        <x:v>86</x:v>
      </x:c>
      <x:c r="J1386" s="32" t="n">
        <x:v>0</x:v>
      </x:c>
      <x:c r="K1386" s="32" t="n">
        <x:v>1</x:v>
      </x:c>
      <x:c r="L1386" s="32" t="n">
        <x:v>1</x:v>
      </x:c>
      <x:c r="M1386" s="32" t="n">
        <x:v>0</x:v>
      </x:c>
      <x:c r="N1386" s="32" t="n">
        <x:v>0</x:v>
      </x:c>
      <x:c r="O1386" s="32" t="n">
        <x:v>0</x:v>
      </x:c>
      <x:c r="P1386" s="37" t="n">
        <x:f>ROUND('Scoring Method'!$B$2*F1386/10,1)</x:f>
        <x:v>0</x:v>
      </x:c>
      <x:c r="Q1386" s="37" t="n">
        <x:f>ROUND(MIN('Scoring Method'!$B$3,10*G1386),1)</x:f>
        <x:v>0</x:v>
      </x:c>
      <x:c r="R1386" s="37" t="n">
        <x:f>IF(H1386="",0,ROUND('Scoring Method'!$B$4*(101-H1386)/100,1))</x:f>
        <x:v>0</x:v>
      </x:c>
      <x:c r="S1386" s="37" t="n">
        <x:f>ROUND(IF(I1386="",0,7.5*MIN(1,LN(1+I1386)/LN(1+'Scoring Method'!$B$10)))+7.5*LN(1+J1386)/LN(1+'Scoring Method'!$B$9),1)</x:f>
        <x:v>5.4</x:v>
      </x:c>
      <x:c r="T1386" s="37" t="n">
        <x:f>SUM(K1386:O1386)</x:f>
        <x:v>2</x:v>
      </x:c>
      <x:c r="U1386" s="37" t="n">
        <x:f>ROUND(SUM(P1386:T1386),1)</x:f>
        <x:v>7.4</x:v>
      </x:c>
      <x:c r="V1386" s="32"/>
      <x:c r="W1386" s="32" t="str">
        <x:v>연도 등록</x:v>
      </x:c>
    </x:row>
    <x:row r="1387" ht="24" customHeight="1">
      <x:c r="A1387" s="32" t="n">
        <x:v>1383</x:v>
      </x:c>
      <x:c r="B1387" s="32" t="str">
        <x:v>Logbook II</x:v>
      </x:c>
      <x:c r="C1387" s="32" t="str">
        <x:v>요르고스 세페리스(Giorgos Seferis)</x:v>
      </x:c>
      <x:c r="D1387" s="32" t="str">
        <x:v>시</x:v>
      </x:c>
      <x:c r="E1387" s="32" t="n">
        <x:v>1944</x:v>
      </x:c>
      <x:c r="F1387" s="32" t="n">
        <x:v>0</x:v>
      </x:c>
      <x:c r="G1387" s="32" t="n">
        <x:v>0</x:v>
      </x:c>
      <x:c r="H1387" s="32"/>
      <x:c r="I1387" s="32" t="n">
        <x:f>IF(E1387="","",MAX(0,'Scoring Method'!$B$11-E1387-IF(E1387&lt;0,1,0)))</x:f>
        <x:v>82</x:v>
      </x:c>
      <x:c r="J1387" s="32" t="n">
        <x:v>0</x:v>
      </x:c>
      <x:c r="K1387" s="32" t="n">
        <x:v>1</x:v>
      </x:c>
      <x:c r="L1387" s="32" t="n">
        <x:v>1</x:v>
      </x:c>
      <x:c r="M1387" s="32" t="n">
        <x:v>0</x:v>
      </x:c>
      <x:c r="N1387" s="32" t="n">
        <x:v>0</x:v>
      </x:c>
      <x:c r="O1387" s="32" t="n">
        <x:v>0</x:v>
      </x:c>
      <x:c r="P1387" s="37" t="n">
        <x:f>ROUND('Scoring Method'!$B$2*F1387/10,1)</x:f>
        <x:v>0</x:v>
      </x:c>
      <x:c r="Q1387" s="37" t="n">
        <x:f>ROUND(MIN('Scoring Method'!$B$3,10*G1387),1)</x:f>
        <x:v>0</x:v>
      </x:c>
      <x:c r="R1387" s="37" t="n">
        <x:f>IF(H1387="",0,ROUND('Scoring Method'!$B$4*(101-H1387)/100,1))</x:f>
        <x:v>0</x:v>
      </x:c>
      <x:c r="S1387" s="37" t="n">
        <x:f>ROUND(IF(I1387="",0,7.5*MIN(1,LN(1+I1387)/LN(1+'Scoring Method'!$B$10)))+7.5*LN(1+J1387)/LN(1+'Scoring Method'!$B$9),1)</x:f>
        <x:v>5.3</x:v>
      </x:c>
      <x:c r="T1387" s="37" t="n">
        <x:f>SUM(K1387:O1387)</x:f>
        <x:v>2</x:v>
      </x:c>
      <x:c r="U1387" s="37" t="n">
        <x:f>ROUND(SUM(P1387:T1387),1)</x:f>
        <x:v>7.3</x:v>
      </x:c>
      <x:c r="V1387" s="32"/>
      <x:c r="W1387" s="32" t="str">
        <x:v>연도 등록</x:v>
      </x:c>
    </x:row>
    <x:row r="1388" ht="24" customHeight="1">
      <x:c r="A1388" s="32" t="n">
        <x:v>1384</x:v>
      </x:c>
      <x:c r="B1388" s="32" t="str">
        <x:v>Logbook III</x:v>
      </x:c>
      <x:c r="C1388" s="32" t="str">
        <x:v>요르고스 세페리스(Giorgos Seferis)</x:v>
      </x:c>
      <x:c r="D1388" s="32" t="str">
        <x:v>시</x:v>
      </x:c>
      <x:c r="E1388" s="32" t="n">
        <x:v>1955</x:v>
      </x:c>
      <x:c r="F1388" s="32" t="n">
        <x:v>0</x:v>
      </x:c>
      <x:c r="G1388" s="32" t="n">
        <x:v>0</x:v>
      </x:c>
      <x:c r="H1388" s="32"/>
      <x:c r="I1388" s="32" t="n">
        <x:f>IF(E1388="","",MAX(0,'Scoring Method'!$B$11-E1388-IF(E1388&lt;0,1,0)))</x:f>
        <x:v>71</x:v>
      </x:c>
      <x:c r="J1388" s="32" t="n">
        <x:v>0</x:v>
      </x:c>
      <x:c r="K1388" s="32" t="n">
        <x:v>1</x:v>
      </x:c>
      <x:c r="L1388" s="32" t="n">
        <x:v>1</x:v>
      </x:c>
      <x:c r="M1388" s="32" t="n">
        <x:v>0</x:v>
      </x:c>
      <x:c r="N1388" s="32" t="n">
        <x:v>0</x:v>
      </x:c>
      <x:c r="O1388" s="32" t="n">
        <x:v>0</x:v>
      </x:c>
      <x:c r="P1388" s="37" t="n">
        <x:f>ROUND('Scoring Method'!$B$2*F1388/10,1)</x:f>
        <x:v>0</x:v>
      </x:c>
      <x:c r="Q1388" s="37" t="n">
        <x:f>ROUND(MIN('Scoring Method'!$B$3,10*G1388),1)</x:f>
        <x:v>0</x:v>
      </x:c>
      <x:c r="R1388" s="37" t="n">
        <x:f>IF(H1388="",0,ROUND('Scoring Method'!$B$4*(101-H1388)/100,1))</x:f>
        <x:v>0</x:v>
      </x:c>
      <x:c r="S1388" s="37" t="n">
        <x:f>ROUND(IF(I1388="",0,7.5*MIN(1,LN(1+I1388)/LN(1+'Scoring Method'!$B$10)))+7.5*LN(1+J1388)/LN(1+'Scoring Method'!$B$9),1)</x:f>
        <x:v>5.2</x:v>
      </x:c>
      <x:c r="T1388" s="37" t="n">
        <x:f>SUM(K1388:O1388)</x:f>
        <x:v>2</x:v>
      </x:c>
      <x:c r="U1388" s="37" t="n">
        <x:f>ROUND(SUM(P1388:T1388),1)</x:f>
        <x:v>7.2</x:v>
      </x:c>
      <x:c r="V1388" s="32"/>
      <x:c r="W1388" s="32" t="str">
        <x:v>연도 등록</x:v>
      </x:c>
    </x:row>
    <x:row r="1389" ht="24" customHeight="1">
      <x:c r="A1389" s="32" t="n">
        <x:v>1385</x:v>
      </x:c>
      <x:c r="B1389" s="32" t="str">
        <x:v>Thrush</x:v>
      </x:c>
      <x:c r="C1389" s="32" t="str">
        <x:v>요르고스 세페리스(Giorgos Seferis)</x:v>
      </x:c>
      <x:c r="D1389" s="32" t="str">
        <x:v>기타</x:v>
      </x:c>
      <x:c r="E1389" s="32" t="n">
        <x:v>1947</x:v>
      </x:c>
      <x:c r="F1389" s="32" t="n">
        <x:v>0</x:v>
      </x:c>
      <x:c r="G1389" s="32" t="n">
        <x:v>0</x:v>
      </x:c>
      <x:c r="H1389" s="32"/>
      <x:c r="I1389" s="32" t="n">
        <x:f>IF(E1389="","",MAX(0,'Scoring Method'!$B$11-E1389-IF(E1389&lt;0,1,0)))</x:f>
        <x:v>79</x:v>
      </x:c>
      <x:c r="J1389" s="32" t="n">
        <x:v>0</x:v>
      </x:c>
      <x:c r="K1389" s="32" t="n">
        <x:v>1</x:v>
      </x:c>
      <x:c r="L1389" s="32" t="n">
        <x:v>1</x:v>
      </x:c>
      <x:c r="M1389" s="32" t="n">
        <x:v>0</x:v>
      </x:c>
      <x:c r="N1389" s="32" t="n">
        <x:v>0</x:v>
      </x:c>
      <x:c r="O1389" s="32" t="n">
        <x:v>0</x:v>
      </x:c>
      <x:c r="P1389" s="37" t="n">
        <x:f>ROUND('Scoring Method'!$B$2*F1389/10,1)</x:f>
        <x:v>0</x:v>
      </x:c>
      <x:c r="Q1389" s="37" t="n">
        <x:f>ROUND(MIN('Scoring Method'!$B$3,10*G1389),1)</x:f>
        <x:v>0</x:v>
      </x:c>
      <x:c r="R1389" s="37" t="n">
        <x:f>IF(H1389="",0,ROUND('Scoring Method'!$B$4*(101-H1389)/100,1))</x:f>
        <x:v>0</x:v>
      </x:c>
      <x:c r="S1389" s="37" t="n">
        <x:f>ROUND(IF(I1389="",0,7.5*MIN(1,LN(1+I1389)/LN(1+'Scoring Method'!$B$10)))+7.5*LN(1+J1389)/LN(1+'Scoring Method'!$B$9),1)</x:f>
        <x:v>5.3</x:v>
      </x:c>
      <x:c r="T1389" s="37" t="n">
        <x:f>SUM(K1389:O1389)</x:f>
        <x:v>2</x:v>
      </x:c>
      <x:c r="U1389" s="37" t="n">
        <x:f>ROUND(SUM(P1389:T1389),1)</x:f>
        <x:v>7.3</x:v>
      </x:c>
      <x:c r="V1389" s="32"/>
      <x:c r="W1389" s="32" t="str">
        <x:v>연도 등록</x:v>
      </x:c>
    </x:row>
    <x:row r="1390" ht="24" customHeight="1">
      <x:c r="A1390" s="32" t="n">
        <x:v>1386</x:v>
      </x:c>
      <x:c r="B1390" s="32" t="str">
        <x:v>Three Secret Poems</x:v>
      </x:c>
      <x:c r="C1390" s="32" t="str">
        <x:v>요르고스 세페리스(Giorgos Seferis)</x:v>
      </x:c>
      <x:c r="D1390" s="32" t="str">
        <x:v>기타</x:v>
      </x:c>
      <x:c r="E1390" s="32" t="n">
        <x:v>1966</x:v>
      </x:c>
      <x:c r="F1390" s="32" t="n">
        <x:v>0</x:v>
      </x:c>
      <x:c r="G1390" s="32" t="n">
        <x:v>0</x:v>
      </x:c>
      <x:c r="H1390" s="32"/>
      <x:c r="I1390" s="32" t="n">
        <x:f>IF(E1390="","",MAX(0,'Scoring Method'!$B$11-E1390-IF(E1390&lt;0,1,0)))</x:f>
        <x:v>60</x:v>
      </x:c>
      <x:c r="J1390" s="32" t="n">
        <x:v>0</x:v>
      </x:c>
      <x:c r="K1390" s="32" t="n">
        <x:v>1</x:v>
      </x:c>
      <x:c r="L1390" s="32" t="n">
        <x:v>1</x:v>
      </x:c>
      <x:c r="M1390" s="32" t="n">
        <x:v>0</x:v>
      </x:c>
      <x:c r="N1390" s="32" t="n">
        <x:v>0</x:v>
      </x:c>
      <x:c r="O1390" s="32" t="n">
        <x:v>0</x:v>
      </x:c>
      <x:c r="P1390" s="37" t="n">
        <x:f>ROUND('Scoring Method'!$B$2*F1390/10,1)</x:f>
        <x:v>0</x:v>
      </x:c>
      <x:c r="Q1390" s="37" t="n">
        <x:f>ROUND(MIN('Scoring Method'!$B$3,10*G1390),1)</x:f>
        <x:v>0</x:v>
      </x:c>
      <x:c r="R1390" s="37" t="n">
        <x:f>IF(H1390="",0,ROUND('Scoring Method'!$B$4*(101-H1390)/100,1))</x:f>
        <x:v>0</x:v>
      </x:c>
      <x:c r="S1390" s="37" t="n">
        <x:f>ROUND(IF(I1390="",0,7.5*MIN(1,LN(1+I1390)/LN(1+'Scoring Method'!$B$10)))+7.5*LN(1+J1390)/LN(1+'Scoring Method'!$B$9),1)</x:f>
        <x:v>5</x:v>
      </x:c>
      <x:c r="T1390" s="37" t="n">
        <x:f>SUM(K1390:O1390)</x:f>
        <x:v>2</x:v>
      </x:c>
      <x:c r="U1390" s="37" t="n">
        <x:f>ROUND(SUM(P1390:T1390),1)</x:f>
        <x:v>7</x:v>
      </x:c>
      <x:c r="V1390" s="32"/>
      <x:c r="W1390" s="32" t="str">
        <x:v>연도 등록</x:v>
      </x:c>
    </x:row>
    <x:row r="1391" ht="24" customHeight="1">
      <x:c r="A1391" s="32" t="n">
        <x:v>1387</x:v>
      </x:c>
      <x:c r="B1391" s="32" t="str">
        <x:v>No Exit</x:v>
      </x:c>
      <x:c r="C1391" s="32" t="str">
        <x:v>장폴 샤를 에마르 사르트르(Jean-Paul Charles Aymard Sartre)</x:v>
      </x:c>
      <x:c r="D1391" s="32" t="str">
        <x:v>희곡</x:v>
      </x:c>
      <x:c r="E1391" s="32" t="n">
        <x:v>1944</x:v>
      </x:c>
      <x:c r="F1391" s="32" t="n">
        <x:v>0</x:v>
      </x:c>
      <x:c r="G1391" s="32" t="n">
        <x:v>0</x:v>
      </x:c>
      <x:c r="H1391" s="32"/>
      <x:c r="I1391" s="32" t="n">
        <x:f>IF(E1391="","",MAX(0,'Scoring Method'!$B$11-E1391-IF(E1391&lt;0,1,0)))</x:f>
        <x:v>82</x:v>
      </x:c>
      <x:c r="J1391" s="32" t="n">
        <x:v>0</x:v>
      </x:c>
      <x:c r="K1391" s="32" t="n">
        <x:v>1</x:v>
      </x:c>
      <x:c r="L1391" s="32" t="n">
        <x:v>1</x:v>
      </x:c>
      <x:c r="M1391" s="32" t="n">
        <x:v>0</x:v>
      </x:c>
      <x:c r="N1391" s="32" t="n">
        <x:v>0</x:v>
      </x:c>
      <x:c r="O1391" s="32" t="n">
        <x:v>0</x:v>
      </x:c>
      <x:c r="P1391" s="37" t="n">
        <x:f>ROUND('Scoring Method'!$B$2*F1391/10,1)</x:f>
        <x:v>0</x:v>
      </x:c>
      <x:c r="Q1391" s="37" t="n">
        <x:f>ROUND(MIN('Scoring Method'!$B$3,10*G1391),1)</x:f>
        <x:v>0</x:v>
      </x:c>
      <x:c r="R1391" s="37" t="n">
        <x:f>IF(H1391="",0,ROUND('Scoring Method'!$B$4*(101-H1391)/100,1))</x:f>
        <x:v>0</x:v>
      </x:c>
      <x:c r="S1391" s="37" t="n">
        <x:f>ROUND(IF(I1391="",0,7.5*MIN(1,LN(1+I1391)/LN(1+'Scoring Method'!$B$10)))+7.5*LN(1+J1391)/LN(1+'Scoring Method'!$B$9),1)</x:f>
        <x:v>5.3</x:v>
      </x:c>
      <x:c r="T1391" s="37" t="n">
        <x:f>SUM(K1391:O1391)</x:f>
        <x:v>2</x:v>
      </x:c>
      <x:c r="U1391" s="37" t="n">
        <x:f>ROUND(SUM(P1391:T1391),1)</x:f>
        <x:v>7.3</x:v>
      </x:c>
      <x:c r="V1391" s="32"/>
      <x:c r="W1391" s="32" t="str">
        <x:v>연도 등록</x:v>
      </x:c>
    </x:row>
    <x:row r="1392" ht="24" customHeight="1">
      <x:c r="A1392" s="32" t="n">
        <x:v>1388</x:v>
      </x:c>
      <x:c r="B1392" s="32" t="str">
        <x:v>The Roads to Freedom</x:v>
      </x:c>
      <x:c r="C1392" s="32" t="str">
        <x:v>장폴 샤를 에마르 사르트르(Jean-Paul Charles Aymard Sartre)</x:v>
      </x:c>
      <x:c r="D1392" s="32" t="str">
        <x:v>소설·단편소설</x:v>
      </x:c>
      <x:c r="E1392" s="32" t="n">
        <x:v>1945</x:v>
      </x:c>
      <x:c r="F1392" s="32" t="n">
        <x:v>0</x:v>
      </x:c>
      <x:c r="G1392" s="32" t="n">
        <x:v>0</x:v>
      </x:c>
      <x:c r="H1392" s="32"/>
      <x:c r="I1392" s="32" t="n">
        <x:f>IF(E1392="","",MAX(0,'Scoring Method'!$B$11-E1392-IF(E1392&lt;0,1,0)))</x:f>
        <x:v>81</x:v>
      </x:c>
      <x:c r="J1392" s="32" t="n">
        <x:v>0</x:v>
      </x:c>
      <x:c r="K1392" s="32" t="n">
        <x:v>1</x:v>
      </x:c>
      <x:c r="L1392" s="32" t="n">
        <x:v>1</x:v>
      </x:c>
      <x:c r="M1392" s="32" t="n">
        <x:v>0</x:v>
      </x:c>
      <x:c r="N1392" s="32" t="n">
        <x:v>0</x:v>
      </x:c>
      <x:c r="O1392" s="32" t="n">
        <x:v>0</x:v>
      </x:c>
      <x:c r="P1392" s="37" t="n">
        <x:f>ROUND('Scoring Method'!$B$2*F1392/10,1)</x:f>
        <x:v>0</x:v>
      </x:c>
      <x:c r="Q1392" s="37" t="n">
        <x:f>ROUND(MIN('Scoring Method'!$B$3,10*G1392),1)</x:f>
        <x:v>0</x:v>
      </x:c>
      <x:c r="R1392" s="37" t="n">
        <x:f>IF(H1392="",0,ROUND('Scoring Method'!$B$4*(101-H1392)/100,1))</x:f>
        <x:v>0</x:v>
      </x:c>
      <x:c r="S1392" s="37" t="n">
        <x:f>ROUND(IF(I1392="",0,7.5*MIN(1,LN(1+I1392)/LN(1+'Scoring Method'!$B$10)))+7.5*LN(1+J1392)/LN(1+'Scoring Method'!$B$9),1)</x:f>
        <x:v>5.3</x:v>
      </x:c>
      <x:c r="T1392" s="37" t="n">
        <x:f>SUM(K1392:O1392)</x:f>
        <x:v>2</x:v>
      </x:c>
      <x:c r="U1392" s="37" t="n">
        <x:f>ROUND(SUM(P1392:T1392),1)</x:f>
        <x:v>7.3</x:v>
      </x:c>
      <x:c r="V1392" s="32"/>
      <x:c r="W1392" s="32" t="str">
        <x:v>연도 등록</x:v>
      </x:c>
    </x:row>
    <x:row r="1393" ht="24" customHeight="1">
      <x:c r="A1393" s="32" t="n">
        <x:v>1389</x:v>
      </x:c>
      <x:c r="B1393" s="32" t="str">
        <x:v>The Flies</x:v>
      </x:c>
      <x:c r="C1393" s="32" t="str">
        <x:v>장폴 샤를 에마르 사르트르(Jean-Paul Charles Aymard Sartre)</x:v>
      </x:c>
      <x:c r="D1393" s="32" t="str">
        <x:v>희곡</x:v>
      </x:c>
      <x:c r="E1393" s="32" t="n">
        <x:v>1943</x:v>
      </x:c>
      <x:c r="F1393" s="32" t="n">
        <x:v>0</x:v>
      </x:c>
      <x:c r="G1393" s="32" t="n">
        <x:v>0</x:v>
      </x:c>
      <x:c r="H1393" s="32"/>
      <x:c r="I1393" s="32" t="n">
        <x:f>IF(E1393="","",MAX(0,'Scoring Method'!$B$11-E1393-IF(E1393&lt;0,1,0)))</x:f>
        <x:v>83</x:v>
      </x:c>
      <x:c r="J1393" s="32" t="n">
        <x:v>0</x:v>
      </x:c>
      <x:c r="K1393" s="32" t="n">
        <x:v>1</x:v>
      </x:c>
      <x:c r="L1393" s="32" t="n">
        <x:v>1</x:v>
      </x:c>
      <x:c r="M1393" s="32" t="n">
        <x:v>0</x:v>
      </x:c>
      <x:c r="N1393" s="32" t="n">
        <x:v>0</x:v>
      </x:c>
      <x:c r="O1393" s="32" t="n">
        <x:v>0</x:v>
      </x:c>
      <x:c r="P1393" s="37" t="n">
        <x:f>ROUND('Scoring Method'!$B$2*F1393/10,1)</x:f>
        <x:v>0</x:v>
      </x:c>
      <x:c r="Q1393" s="37" t="n">
        <x:f>ROUND(MIN('Scoring Method'!$B$3,10*G1393),1)</x:f>
        <x:v>0</x:v>
      </x:c>
      <x:c r="R1393" s="37" t="n">
        <x:f>IF(H1393="",0,ROUND('Scoring Method'!$B$4*(101-H1393)/100,1))</x:f>
        <x:v>0</x:v>
      </x:c>
      <x:c r="S1393" s="37" t="n">
        <x:f>ROUND(IF(I1393="",0,7.5*MIN(1,LN(1+I1393)/LN(1+'Scoring Method'!$B$10)))+7.5*LN(1+J1393)/LN(1+'Scoring Method'!$B$9),1)</x:f>
        <x:v>5.3</x:v>
      </x:c>
      <x:c r="T1393" s="37" t="n">
        <x:f>SUM(K1393:O1393)</x:f>
        <x:v>2</x:v>
      </x:c>
      <x:c r="U1393" s="37" t="n">
        <x:f>ROUND(SUM(P1393:T1393),1)</x:f>
        <x:v>7.3</x:v>
      </x:c>
      <x:c r="V1393" s="32"/>
      <x:c r="W1393" s="32" t="str">
        <x:v>연도 등록</x:v>
      </x:c>
    </x:row>
    <x:row r="1394" ht="24" customHeight="1">
      <x:c r="A1394" s="32" t="n">
        <x:v>1390</x:v>
      </x:c>
      <x:c r="B1394" s="32" t="str">
        <x:v>Existentialism Is a Humanism</x:v>
      </x:c>
      <x:c r="C1394" s="32" t="str">
        <x:v>장폴 샤를 에마르 사르트르(Jean-Paul Charles Aymard Sartre)</x:v>
      </x:c>
      <x:c r="D1394" s="32" t="str">
        <x:v>기타</x:v>
      </x:c>
      <x:c r="E1394" s="32" t="n">
        <x:v>1946</x:v>
      </x:c>
      <x:c r="F1394" s="32" t="n">
        <x:v>0</x:v>
      </x:c>
      <x:c r="G1394" s="32" t="n">
        <x:v>0</x:v>
      </x:c>
      <x:c r="H1394" s="32"/>
      <x:c r="I1394" s="32" t="n">
        <x:f>IF(E1394="","",MAX(0,'Scoring Method'!$B$11-E1394-IF(E1394&lt;0,1,0)))</x:f>
        <x:v>80</x:v>
      </x:c>
      <x:c r="J1394" s="32" t="n">
        <x:v>0</x:v>
      </x:c>
      <x:c r="K1394" s="32" t="n">
        <x:v>1</x:v>
      </x:c>
      <x:c r="L1394" s="32" t="n">
        <x:v>1</x:v>
      </x:c>
      <x:c r="M1394" s="32" t="n">
        <x:v>0</x:v>
      </x:c>
      <x:c r="N1394" s="32" t="n">
        <x:v>0</x:v>
      </x:c>
      <x:c r="O1394" s="32" t="n">
        <x:v>0</x:v>
      </x:c>
      <x:c r="P1394" s="37" t="n">
        <x:f>ROUND('Scoring Method'!$B$2*F1394/10,1)</x:f>
        <x:v>0</x:v>
      </x:c>
      <x:c r="Q1394" s="37" t="n">
        <x:f>ROUND(MIN('Scoring Method'!$B$3,10*G1394),1)</x:f>
        <x:v>0</x:v>
      </x:c>
      <x:c r="R1394" s="37" t="n">
        <x:f>IF(H1394="",0,ROUND('Scoring Method'!$B$4*(101-H1394)/100,1))</x:f>
        <x:v>0</x:v>
      </x:c>
      <x:c r="S1394" s="37" t="n">
        <x:f>ROUND(IF(I1394="",0,7.5*MIN(1,LN(1+I1394)/LN(1+'Scoring Method'!$B$10)))+7.5*LN(1+J1394)/LN(1+'Scoring Method'!$B$9),1)</x:f>
        <x:v>5.3</x:v>
      </x:c>
      <x:c r="T1394" s="37" t="n">
        <x:f>SUM(K1394:O1394)</x:f>
        <x:v>2</x:v>
      </x:c>
      <x:c r="U1394" s="37" t="n">
        <x:f>ROUND(SUM(P1394:T1394),1)</x:f>
        <x:v>7.3</x:v>
      </x:c>
      <x:c r="V1394" s="32"/>
      <x:c r="W1394" s="32" t="str">
        <x:v>연도 등록</x:v>
      </x:c>
    </x:row>
    <x:row r="1395" ht="24" customHeight="1">
      <x:c r="A1395" s="32" t="n">
        <x:v>1391</x:v>
      </x:c>
      <x:c r="B1395" s="32" t="str">
        <x:v>The Words</x:v>
      </x:c>
      <x:c r="C1395" s="32" t="str">
        <x:v>장폴 샤를 에마르 사르트르(Jean-Paul Charles Aymard Sartre)</x:v>
      </x:c>
      <x:c r="D1395" s="32" t="str">
        <x:v>에세이</x:v>
      </x:c>
      <x:c r="E1395" s="32" t="n">
        <x:v>1964</x:v>
      </x:c>
      <x:c r="F1395" s="32" t="n">
        <x:v>0</x:v>
      </x:c>
      <x:c r="G1395" s="32" t="n">
        <x:v>0</x:v>
      </x:c>
      <x:c r="H1395" s="32"/>
      <x:c r="I1395" s="32" t="n">
        <x:f>IF(E1395="","",MAX(0,'Scoring Method'!$B$11-E1395-IF(E1395&lt;0,1,0)))</x:f>
        <x:v>62</x:v>
      </x:c>
      <x:c r="J1395" s="32" t="n">
        <x:v>0</x:v>
      </x:c>
      <x:c r="K1395" s="32" t="n">
        <x:v>1</x:v>
      </x:c>
      <x:c r="L1395" s="32" t="n">
        <x:v>1</x:v>
      </x:c>
      <x:c r="M1395" s="32" t="n">
        <x:v>0</x:v>
      </x:c>
      <x:c r="N1395" s="32" t="n">
        <x:v>0</x:v>
      </x:c>
      <x:c r="O1395" s="32" t="n">
        <x:v>0</x:v>
      </x:c>
      <x:c r="P1395" s="37" t="n">
        <x:f>ROUND('Scoring Method'!$B$2*F1395/10,1)</x:f>
        <x:v>0</x:v>
      </x:c>
      <x:c r="Q1395" s="37" t="n">
        <x:f>ROUND(MIN('Scoring Method'!$B$3,10*G1395),1)</x:f>
        <x:v>0</x:v>
      </x:c>
      <x:c r="R1395" s="37" t="n">
        <x:f>IF(H1395="",0,ROUND('Scoring Method'!$B$4*(101-H1395)/100,1))</x:f>
        <x:v>0</x:v>
      </x:c>
      <x:c r="S1395" s="37" t="n">
        <x:f>ROUND(IF(I1395="",0,7.5*MIN(1,LN(1+I1395)/LN(1+'Scoring Method'!$B$10)))+7.5*LN(1+J1395)/LN(1+'Scoring Method'!$B$9),1)</x:f>
        <x:v>5</x:v>
      </x:c>
      <x:c r="T1395" s="37" t="n">
        <x:f>SUM(K1395:O1395)</x:f>
        <x:v>2</x:v>
      </x:c>
      <x:c r="U1395" s="37" t="n">
        <x:f>ROUND(SUM(P1395:T1395),1)</x:f>
        <x:v>7</x:v>
      </x:c>
      <x:c r="V1395" s="32"/>
      <x:c r="W1395" s="32" t="str">
        <x:v>연도 등록</x:v>
      </x:c>
    </x:row>
    <x:row r="1396" ht="24" customHeight="1">
      <x:c r="A1396" s="32" t="n">
        <x:v>1392</x:v>
      </x:c>
      <x:c r="B1396" s="32" t="str">
        <x:v>Saint Genet</x:v>
      </x:c>
      <x:c r="C1396" s="32" t="str">
        <x:v>장폴 샤를 에마르 사르트르(Jean-Paul Charles Aymard Sartre)</x:v>
      </x:c>
      <x:c r="D1396" s="32" t="str">
        <x:v>기타</x:v>
      </x:c>
      <x:c r="E1396" s="32" t="n">
        <x:v>1952</x:v>
      </x:c>
      <x:c r="F1396" s="32" t="n">
        <x:v>0</x:v>
      </x:c>
      <x:c r="G1396" s="32" t="n">
        <x:v>0</x:v>
      </x:c>
      <x:c r="H1396" s="32"/>
      <x:c r="I1396" s="32" t="n">
        <x:f>IF(E1396="","",MAX(0,'Scoring Method'!$B$11-E1396-IF(E1396&lt;0,1,0)))</x:f>
        <x:v>74</x:v>
      </x:c>
      <x:c r="J1396" s="32" t="n">
        <x:v>0</x:v>
      </x:c>
      <x:c r="K1396" s="32" t="n">
        <x:v>1</x:v>
      </x:c>
      <x:c r="L1396" s="32" t="n">
        <x:v>1</x:v>
      </x:c>
      <x:c r="M1396" s="32" t="n">
        <x:v>0</x:v>
      </x:c>
      <x:c r="N1396" s="32" t="n">
        <x:v>0</x:v>
      </x:c>
      <x:c r="O1396" s="32" t="n">
        <x:v>0</x:v>
      </x:c>
      <x:c r="P1396" s="37" t="n">
        <x:f>ROUND('Scoring Method'!$B$2*F1396/10,1)</x:f>
        <x:v>0</x:v>
      </x:c>
      <x:c r="Q1396" s="37" t="n">
        <x:f>ROUND(MIN('Scoring Method'!$B$3,10*G1396),1)</x:f>
        <x:v>0</x:v>
      </x:c>
      <x:c r="R1396" s="37" t="n">
        <x:f>IF(H1396="",0,ROUND('Scoring Method'!$B$4*(101-H1396)/100,1))</x:f>
        <x:v>0</x:v>
      </x:c>
      <x:c r="S1396" s="37" t="n">
        <x:f>ROUND(IF(I1396="",0,7.5*MIN(1,LN(1+I1396)/LN(1+'Scoring Method'!$B$10)))+7.5*LN(1+J1396)/LN(1+'Scoring Method'!$B$9),1)</x:f>
        <x:v>5.2</x:v>
      </x:c>
      <x:c r="T1396" s="37" t="n">
        <x:f>SUM(K1396:O1396)</x:f>
        <x:v>2</x:v>
      </x:c>
      <x:c r="U1396" s="37" t="n">
        <x:f>ROUND(SUM(P1396:T1396),1)</x:f>
        <x:v>7.2</x:v>
      </x:c>
      <x:c r="V1396" s="32"/>
      <x:c r="W1396" s="32" t="str">
        <x:v>연도 등록</x:v>
      </x:c>
    </x:row>
    <x:row r="1397" ht="24" customHeight="1">
      <x:c r="A1397" s="32" t="n">
        <x:v>1393</x:v>
      </x:c>
      <x:c r="B1397" s="32" t="str">
        <x:v>And Quiet Flows the Don</x:v>
      </x:c>
      <x:c r="C1397" s="32" t="str">
        <x:v>미하일 숄로호프(Mikhail Sholokhov)</x:v>
      </x:c>
      <x:c r="D1397" s="32" t="str">
        <x:v>소설·단편소설</x:v>
      </x:c>
      <x:c r="E1397" s="32" t="n">
        <x:v>1928</x:v>
      </x:c>
      <x:c r="F1397" s="32" t="n">
        <x:v>0</x:v>
      </x:c>
      <x:c r="G1397" s="32" t="n">
        <x:v>0</x:v>
      </x:c>
      <x:c r="H1397" s="32"/>
      <x:c r="I1397" s="32" t="n">
        <x:f>IF(E1397="","",MAX(0,'Scoring Method'!$B$11-E1397-IF(E1397&lt;0,1,0)))</x:f>
        <x:v>98</x:v>
      </x:c>
      <x:c r="J1397" s="32" t="n">
        <x:v>0</x:v>
      </x:c>
      <x:c r="K1397" s="32" t="n">
        <x:v>1</x:v>
      </x:c>
      <x:c r="L1397" s="32" t="n">
        <x:v>1</x:v>
      </x:c>
      <x:c r="M1397" s="32" t="n">
        <x:v>0</x:v>
      </x:c>
      <x:c r="N1397" s="32" t="n">
        <x:v>0</x:v>
      </x:c>
      <x:c r="O1397" s="32" t="n">
        <x:v>0</x:v>
      </x:c>
      <x:c r="P1397" s="37" t="n">
        <x:f>ROUND('Scoring Method'!$B$2*F1397/10,1)</x:f>
        <x:v>0</x:v>
      </x:c>
      <x:c r="Q1397" s="37" t="n">
        <x:f>ROUND(MIN('Scoring Method'!$B$3,10*G1397),1)</x:f>
        <x:v>0</x:v>
      </x:c>
      <x:c r="R1397" s="37" t="n">
        <x:f>IF(H1397="",0,ROUND('Scoring Method'!$B$4*(101-H1397)/100,1))</x:f>
        <x:v>0</x:v>
      </x:c>
      <x:c r="S1397" s="37" t="n">
        <x:f>ROUND(IF(I1397="",0,7.5*MIN(1,LN(1+I1397)/LN(1+'Scoring Method'!$B$10)))+7.5*LN(1+J1397)/LN(1+'Scoring Method'!$B$9),1)</x:f>
        <x:v>5.5</x:v>
      </x:c>
      <x:c r="T1397" s="37" t="n">
        <x:f>SUM(K1397:O1397)</x:f>
        <x:v>2</x:v>
      </x:c>
      <x:c r="U1397" s="37" t="n">
        <x:f>ROUND(SUM(P1397:T1397),1)</x:f>
        <x:v>7.5</x:v>
      </x:c>
      <x:c r="V1397" s="32"/>
      <x:c r="W1397" s="32" t="str">
        <x:v>연도 등록</x:v>
      </x:c>
    </x:row>
    <x:row r="1398" ht="24" customHeight="1">
      <x:c r="A1398" s="32" t="n">
        <x:v>1394</x:v>
      </x:c>
      <x:c r="B1398" s="32" t="str">
        <x:v>Virgin Soil Upturned</x:v>
      </x:c>
      <x:c r="C1398" s="32" t="str">
        <x:v>미하일 숄로호프(Mikhail Sholokhov)</x:v>
      </x:c>
      <x:c r="D1398" s="32" t="str">
        <x:v>소설·단편소설</x:v>
      </x:c>
      <x:c r="E1398" s="32" t="n">
        <x:v>1932</x:v>
      </x:c>
      <x:c r="F1398" s="32" t="n">
        <x:v>0</x:v>
      </x:c>
      <x:c r="G1398" s="32" t="n">
        <x:v>0</x:v>
      </x:c>
      <x:c r="H1398" s="32"/>
      <x:c r="I1398" s="32" t="n">
        <x:f>IF(E1398="","",MAX(0,'Scoring Method'!$B$11-E1398-IF(E1398&lt;0,1,0)))</x:f>
        <x:v>94</x:v>
      </x:c>
      <x:c r="J1398" s="32" t="n">
        <x:v>0</x:v>
      </x:c>
      <x:c r="K1398" s="32" t="n">
        <x:v>1</x:v>
      </x:c>
      <x:c r="L1398" s="32" t="n">
        <x:v>1</x:v>
      </x:c>
      <x:c r="M1398" s="32" t="n">
        <x:v>0</x:v>
      </x:c>
      <x:c r="N1398" s="32" t="n">
        <x:v>0</x:v>
      </x:c>
      <x:c r="O1398" s="32" t="n">
        <x:v>0</x:v>
      </x:c>
      <x:c r="P1398" s="37" t="n">
        <x:f>ROUND('Scoring Method'!$B$2*F1398/10,1)</x:f>
        <x:v>0</x:v>
      </x:c>
      <x:c r="Q1398" s="37" t="n">
        <x:f>ROUND(MIN('Scoring Method'!$B$3,10*G1398),1)</x:f>
        <x:v>0</x:v>
      </x:c>
      <x:c r="R1398" s="37" t="n">
        <x:f>IF(H1398="",0,ROUND('Scoring Method'!$B$4*(101-H1398)/100,1))</x:f>
        <x:v>0</x:v>
      </x:c>
      <x:c r="S1398" s="37" t="n">
        <x:f>ROUND(IF(I1398="",0,7.5*MIN(1,LN(1+I1398)/LN(1+'Scoring Method'!$B$10)))+7.5*LN(1+J1398)/LN(1+'Scoring Method'!$B$9),1)</x:f>
        <x:v>5.5</x:v>
      </x:c>
      <x:c r="T1398" s="37" t="n">
        <x:f>SUM(K1398:O1398)</x:f>
        <x:v>2</x:v>
      </x:c>
      <x:c r="U1398" s="37" t="n">
        <x:f>ROUND(SUM(P1398:T1398),1)</x:f>
        <x:v>7.5</x:v>
      </x:c>
      <x:c r="V1398" s="32"/>
      <x:c r="W1398" s="32" t="str">
        <x:v>연도 등록</x:v>
      </x:c>
    </x:row>
    <x:row r="1399" ht="24" customHeight="1">
      <x:c r="A1399" s="32" t="n">
        <x:v>1395</x:v>
      </x:c>
      <x:c r="B1399" s="32" t="str">
        <x:v>Fate of a Man</x:v>
      </x:c>
      <x:c r="C1399" s="32" t="str">
        <x:v>미하일 숄로호프(Mikhail Sholokhov)</x:v>
      </x:c>
      <x:c r="D1399" s="32" t="str">
        <x:v>소설·단편소설</x:v>
      </x:c>
      <x:c r="E1399" s="32" t="n">
        <x:v>1956</x:v>
      </x:c>
      <x:c r="F1399" s="32" t="n">
        <x:v>0</x:v>
      </x:c>
      <x:c r="G1399" s="32" t="n">
        <x:v>0</x:v>
      </x:c>
      <x:c r="H1399" s="32"/>
      <x:c r="I1399" s="32" t="n">
        <x:f>IF(E1399="","",MAX(0,'Scoring Method'!$B$11-E1399-IF(E1399&lt;0,1,0)))</x:f>
        <x:v>70</x:v>
      </x:c>
      <x:c r="J1399" s="32" t="n">
        <x:v>0</x:v>
      </x:c>
      <x:c r="K1399" s="32" t="n">
        <x:v>1</x:v>
      </x:c>
      <x:c r="L1399" s="32" t="n">
        <x:v>1</x:v>
      </x:c>
      <x:c r="M1399" s="32" t="n">
        <x:v>0</x:v>
      </x:c>
      <x:c r="N1399" s="32" t="n">
        <x:v>0</x:v>
      </x:c>
      <x:c r="O1399" s="32" t="n">
        <x:v>0</x:v>
      </x:c>
      <x:c r="P1399" s="37" t="n">
        <x:f>ROUND('Scoring Method'!$B$2*F1399/10,1)</x:f>
        <x:v>0</x:v>
      </x:c>
      <x:c r="Q1399" s="37" t="n">
        <x:f>ROUND(MIN('Scoring Method'!$B$3,10*G1399),1)</x:f>
        <x:v>0</x:v>
      </x:c>
      <x:c r="R1399" s="37" t="n">
        <x:f>IF(H1399="",0,ROUND('Scoring Method'!$B$4*(101-H1399)/100,1))</x:f>
        <x:v>0</x:v>
      </x:c>
      <x:c r="S1399" s="37" t="n">
        <x:f>ROUND(IF(I1399="",0,7.5*MIN(1,LN(1+I1399)/LN(1+'Scoring Method'!$B$10)))+7.5*LN(1+J1399)/LN(1+'Scoring Method'!$B$9),1)</x:f>
        <x:v>5.1</x:v>
      </x:c>
      <x:c r="T1399" s="37" t="n">
        <x:f>SUM(K1399:O1399)</x:f>
        <x:v>2</x:v>
      </x:c>
      <x:c r="U1399" s="37" t="n">
        <x:f>ROUND(SUM(P1399:T1399),1)</x:f>
        <x:v>7.1</x:v>
      </x:c>
      <x:c r="V1399" s="32"/>
      <x:c r="W1399" s="32" t="str">
        <x:v>연도 등록</x:v>
      </x:c>
    </x:row>
    <x:row r="1400" ht="24" customHeight="1">
      <x:c r="A1400" s="32" t="n">
        <x:v>1396</x:v>
      </x:c>
      <x:c r="B1400" s="32" t="str">
        <x:v>Tales from the Don</x:v>
      </x:c>
      <x:c r="C1400" s="32" t="str">
        <x:v>미하일 숄로호프(Mikhail Sholokhov)</x:v>
      </x:c>
      <x:c r="D1400" s="32" t="str">
        <x:v>소설·단편소설</x:v>
      </x:c>
      <x:c r="E1400" s="32" t="n">
        <x:v>1926</x:v>
      </x:c>
      <x:c r="F1400" s="32" t="n">
        <x:v>0</x:v>
      </x:c>
      <x:c r="G1400" s="32" t="n">
        <x:v>0</x:v>
      </x:c>
      <x:c r="H1400" s="32"/>
      <x:c r="I1400" s="32" t="n">
        <x:f>IF(E1400="","",MAX(0,'Scoring Method'!$B$11-E1400-IF(E1400&lt;0,1,0)))</x:f>
        <x:v>100</x:v>
      </x:c>
      <x:c r="J1400" s="32" t="n">
        <x:v>0</x:v>
      </x:c>
      <x:c r="K1400" s="32" t="n">
        <x:v>1</x:v>
      </x:c>
      <x:c r="L1400" s="32" t="n">
        <x:v>1</x:v>
      </x:c>
      <x:c r="M1400" s="32" t="n">
        <x:v>0</x:v>
      </x:c>
      <x:c r="N1400" s="32" t="n">
        <x:v>0</x:v>
      </x:c>
      <x:c r="O1400" s="32" t="n">
        <x:v>0</x:v>
      </x:c>
      <x:c r="P1400" s="37" t="n">
        <x:f>ROUND('Scoring Method'!$B$2*F1400/10,1)</x:f>
        <x:v>0</x:v>
      </x:c>
      <x:c r="Q1400" s="37" t="n">
        <x:f>ROUND(MIN('Scoring Method'!$B$3,10*G1400),1)</x:f>
        <x:v>0</x:v>
      </x:c>
      <x:c r="R1400" s="37" t="n">
        <x:f>IF(H1400="",0,ROUND('Scoring Method'!$B$4*(101-H1400)/100,1))</x:f>
        <x:v>0</x:v>
      </x:c>
      <x:c r="S1400" s="37" t="n">
        <x:f>ROUND(IF(I1400="",0,7.5*MIN(1,LN(1+I1400)/LN(1+'Scoring Method'!$B$10)))+7.5*LN(1+J1400)/LN(1+'Scoring Method'!$B$9),1)</x:f>
        <x:v>5.6</x:v>
      </x:c>
      <x:c r="T1400" s="37" t="n">
        <x:f>SUM(K1400:O1400)</x:f>
        <x:v>2</x:v>
      </x:c>
      <x:c r="U1400" s="37" t="n">
        <x:f>ROUND(SUM(P1400:T1400),1)</x:f>
        <x:v>7.6</x:v>
      </x:c>
      <x:c r="V1400" s="32"/>
      <x:c r="W1400" s="32" t="str">
        <x:v>연도 등록</x:v>
      </x:c>
    </x:row>
    <x:row r="1401" ht="24" customHeight="1">
      <x:c r="A1401" s="32" t="n">
        <x:v>1397</x:v>
      </x:c>
      <x:c r="B1401" s="32" t="str">
        <x:v>Only Yesterday</x:v>
      </x:c>
      <x:c r="C1401" s="32" t="str">
        <x:v>슈무엘 요세프 아그논(Shmuel Yosef Agnon)</x:v>
      </x:c>
      <x:c r="D1401" s="32" t="str">
        <x:v>소설·단편소설</x:v>
      </x:c>
      <x:c r="E1401" s="32" t="n">
        <x:v>1945</x:v>
      </x:c>
      <x:c r="F1401" s="32" t="n">
        <x:v>0</x:v>
      </x:c>
      <x:c r="G1401" s="32" t="n">
        <x:v>0</x:v>
      </x:c>
      <x:c r="H1401" s="32"/>
      <x:c r="I1401" s="32" t="n">
        <x:f>IF(E1401="","",MAX(0,'Scoring Method'!$B$11-E1401-IF(E1401&lt;0,1,0)))</x:f>
        <x:v>81</x:v>
      </x:c>
      <x:c r="J1401" s="32" t="n">
        <x:v>0</x:v>
      </x:c>
      <x:c r="K1401" s="32" t="n">
        <x:v>1</x:v>
      </x:c>
      <x:c r="L1401" s="32" t="n">
        <x:v>1</x:v>
      </x:c>
      <x:c r="M1401" s="32" t="n">
        <x:v>0</x:v>
      </x:c>
      <x:c r="N1401" s="32" t="n">
        <x:v>0</x:v>
      </x:c>
      <x:c r="O1401" s="32" t="n">
        <x:v>0</x:v>
      </x:c>
      <x:c r="P1401" s="37" t="n">
        <x:f>ROUND('Scoring Method'!$B$2*F1401/10,1)</x:f>
        <x:v>0</x:v>
      </x:c>
      <x:c r="Q1401" s="37" t="n">
        <x:f>ROUND(MIN('Scoring Method'!$B$3,10*G1401),1)</x:f>
        <x:v>0</x:v>
      </x:c>
      <x:c r="R1401" s="37" t="n">
        <x:f>IF(H1401="",0,ROUND('Scoring Method'!$B$4*(101-H1401)/100,1))</x:f>
        <x:v>0</x:v>
      </x:c>
      <x:c r="S1401" s="37" t="n">
        <x:f>ROUND(IF(I1401="",0,7.5*MIN(1,LN(1+I1401)/LN(1+'Scoring Method'!$B$10)))+7.5*LN(1+J1401)/LN(1+'Scoring Method'!$B$9),1)</x:f>
        <x:v>5.3</x:v>
      </x:c>
      <x:c r="T1401" s="37" t="n">
        <x:f>SUM(K1401:O1401)</x:f>
        <x:v>2</x:v>
      </x:c>
      <x:c r="U1401" s="37" t="n">
        <x:f>ROUND(SUM(P1401:T1401),1)</x:f>
        <x:v>7.3</x:v>
      </x:c>
      <x:c r="V1401" s="32"/>
      <x:c r="W1401" s="32" t="str">
        <x:v>연도 등록</x:v>
      </x:c>
    </x:row>
    <x:row r="1402" ht="24" customHeight="1">
      <x:c r="A1402" s="32" t="n">
        <x:v>1398</x:v>
      </x:c>
      <x:c r="B1402" s="32" t="str">
        <x:v>A Simple Story</x:v>
      </x:c>
      <x:c r="C1402" s="32" t="str">
        <x:v>슈무엘 요세프 아그논(Shmuel Yosef Agnon)</x:v>
      </x:c>
      <x:c r="D1402" s="32" t="str">
        <x:v>소설·단편소설</x:v>
      </x:c>
      <x:c r="E1402" s="32" t="n">
        <x:v>1935</x:v>
      </x:c>
      <x:c r="F1402" s="32" t="n">
        <x:v>0</x:v>
      </x:c>
      <x:c r="G1402" s="32" t="n">
        <x:v>0</x:v>
      </x:c>
      <x:c r="H1402" s="32"/>
      <x:c r="I1402" s="32" t="n">
        <x:f>IF(E1402="","",MAX(0,'Scoring Method'!$B$11-E1402-IF(E1402&lt;0,1,0)))</x:f>
        <x:v>91</x:v>
      </x:c>
      <x:c r="J1402" s="32" t="n">
        <x:v>0</x:v>
      </x:c>
      <x:c r="K1402" s="32" t="n">
        <x:v>1</x:v>
      </x:c>
      <x:c r="L1402" s="32" t="n">
        <x:v>1</x:v>
      </x:c>
      <x:c r="M1402" s="32" t="n">
        <x:v>0</x:v>
      </x:c>
      <x:c r="N1402" s="32" t="n">
        <x:v>0</x:v>
      </x:c>
      <x:c r="O1402" s="32" t="n">
        <x:v>0</x:v>
      </x:c>
      <x:c r="P1402" s="37" t="n">
        <x:f>ROUND('Scoring Method'!$B$2*F1402/10,1)</x:f>
        <x:v>0</x:v>
      </x:c>
      <x:c r="Q1402" s="37" t="n">
        <x:f>ROUND(MIN('Scoring Method'!$B$3,10*G1402),1)</x:f>
        <x:v>0</x:v>
      </x:c>
      <x:c r="R1402" s="37" t="n">
        <x:f>IF(H1402="",0,ROUND('Scoring Method'!$B$4*(101-H1402)/100,1))</x:f>
        <x:v>0</x:v>
      </x:c>
      <x:c r="S1402" s="37" t="n">
        <x:f>ROUND(IF(I1402="",0,7.5*MIN(1,LN(1+I1402)/LN(1+'Scoring Method'!$B$10)))+7.5*LN(1+J1402)/LN(1+'Scoring Method'!$B$9),1)</x:f>
        <x:v>5.5</x:v>
      </x:c>
      <x:c r="T1402" s="37" t="n">
        <x:f>SUM(K1402:O1402)</x:f>
        <x:v>2</x:v>
      </x:c>
      <x:c r="U1402" s="37" t="n">
        <x:f>ROUND(SUM(P1402:T1402),1)</x:f>
        <x:v>7.5</x:v>
      </x:c>
      <x:c r="V1402" s="32"/>
      <x:c r="W1402" s="32" t="str">
        <x:v>연도 등록</x:v>
      </x:c>
    </x:row>
    <x:row r="1403" ht="24" customHeight="1">
      <x:c r="A1403" s="32" t="n">
        <x:v>1399</x:v>
      </x:c>
      <x:c r="B1403" s="32" t="str">
        <x:v>The Bridal Canopy</x:v>
      </x:c>
      <x:c r="C1403" s="32" t="str">
        <x:v>슈무엘 요세프 아그논(Shmuel Yosef Agnon)</x:v>
      </x:c>
      <x:c r="D1403" s="32" t="str">
        <x:v>소설·단편소설</x:v>
      </x:c>
      <x:c r="E1403" s="32" t="n">
        <x:v>1931</x:v>
      </x:c>
      <x:c r="F1403" s="32" t="n">
        <x:v>0</x:v>
      </x:c>
      <x:c r="G1403" s="32" t="n">
        <x:v>0</x:v>
      </x:c>
      <x:c r="H1403" s="32"/>
      <x:c r="I1403" s="32" t="n">
        <x:f>IF(E1403="","",MAX(0,'Scoring Method'!$B$11-E1403-IF(E1403&lt;0,1,0)))</x:f>
        <x:v>95</x:v>
      </x:c>
      <x:c r="J1403" s="32" t="n">
        <x:v>0</x:v>
      </x:c>
      <x:c r="K1403" s="32" t="n">
        <x:v>1</x:v>
      </x:c>
      <x:c r="L1403" s="32" t="n">
        <x:v>1</x:v>
      </x:c>
      <x:c r="M1403" s="32" t="n">
        <x:v>0</x:v>
      </x:c>
      <x:c r="N1403" s="32" t="n">
        <x:v>0</x:v>
      </x:c>
      <x:c r="O1403" s="32" t="n">
        <x:v>0</x:v>
      </x:c>
      <x:c r="P1403" s="37" t="n">
        <x:f>ROUND('Scoring Method'!$B$2*F1403/10,1)</x:f>
        <x:v>0</x:v>
      </x:c>
      <x:c r="Q1403" s="37" t="n">
        <x:f>ROUND(MIN('Scoring Method'!$B$3,10*G1403),1)</x:f>
        <x:v>0</x:v>
      </x:c>
      <x:c r="R1403" s="37" t="n">
        <x:f>IF(H1403="",0,ROUND('Scoring Method'!$B$4*(101-H1403)/100,1))</x:f>
        <x:v>0</x:v>
      </x:c>
      <x:c r="S1403" s="37" t="n">
        <x:f>ROUND(IF(I1403="",0,7.5*MIN(1,LN(1+I1403)/LN(1+'Scoring Method'!$B$10)))+7.5*LN(1+J1403)/LN(1+'Scoring Method'!$B$9),1)</x:f>
        <x:v>5.5</x:v>
      </x:c>
      <x:c r="T1403" s="37" t="n">
        <x:f>SUM(K1403:O1403)</x:f>
        <x:v>2</x:v>
      </x:c>
      <x:c r="U1403" s="37" t="n">
        <x:f>ROUND(SUM(P1403:T1403),1)</x:f>
        <x:v>7.5</x:v>
      </x:c>
      <x:c r="V1403" s="32"/>
      <x:c r="W1403" s="32" t="str">
        <x:v>연도 등록</x:v>
      </x:c>
    </x:row>
    <x:row r="1404" ht="24" customHeight="1">
      <x:c r="A1404" s="32" t="n">
        <x:v>1400</x:v>
      </x:c>
      <x:c r="B1404" s="32" t="str">
        <x:v>A Guest for the Night</x:v>
      </x:c>
      <x:c r="C1404" s="32" t="str">
        <x:v>슈무엘 요세프 아그논(Shmuel Yosef Agnon)</x:v>
      </x:c>
      <x:c r="D1404" s="32" t="str">
        <x:v>소설·단편소설</x:v>
      </x:c>
      <x:c r="E1404" s="32" t="n">
        <x:v>1939</x:v>
      </x:c>
      <x:c r="F1404" s="32" t="n">
        <x:v>0</x:v>
      </x:c>
      <x:c r="G1404" s="32" t="n">
        <x:v>0</x:v>
      </x:c>
      <x:c r="H1404" s="32"/>
      <x:c r="I1404" s="32" t="n">
        <x:f>IF(E1404="","",MAX(0,'Scoring Method'!$B$11-E1404-IF(E1404&lt;0,1,0)))</x:f>
        <x:v>87</x:v>
      </x:c>
      <x:c r="J1404" s="32" t="n">
        <x:v>0</x:v>
      </x:c>
      <x:c r="K1404" s="32" t="n">
        <x:v>1</x:v>
      </x:c>
      <x:c r="L1404" s="32" t="n">
        <x:v>1</x:v>
      </x:c>
      <x:c r="M1404" s="32" t="n">
        <x:v>0</x:v>
      </x:c>
      <x:c r="N1404" s="32" t="n">
        <x:v>0</x:v>
      </x:c>
      <x:c r="O1404" s="32" t="n">
        <x:v>0</x:v>
      </x:c>
      <x:c r="P1404" s="37" t="n">
        <x:f>ROUND('Scoring Method'!$B$2*F1404/10,1)</x:f>
        <x:v>0</x:v>
      </x:c>
      <x:c r="Q1404" s="37" t="n">
        <x:f>ROUND(MIN('Scoring Method'!$B$3,10*G1404),1)</x:f>
        <x:v>0</x:v>
      </x:c>
      <x:c r="R1404" s="37" t="n">
        <x:f>IF(H1404="",0,ROUND('Scoring Method'!$B$4*(101-H1404)/100,1))</x:f>
        <x:v>0</x:v>
      </x:c>
      <x:c r="S1404" s="37" t="n">
        <x:f>ROUND(IF(I1404="",0,7.5*MIN(1,LN(1+I1404)/LN(1+'Scoring Method'!$B$10)))+7.5*LN(1+J1404)/LN(1+'Scoring Method'!$B$9),1)</x:f>
        <x:v>5.4</x:v>
      </x:c>
      <x:c r="T1404" s="37" t="n">
        <x:f>SUM(K1404:O1404)</x:f>
        <x:v>2</x:v>
      </x:c>
      <x:c r="U1404" s="37" t="n">
        <x:f>ROUND(SUM(P1404:T1404),1)</x:f>
        <x:v>7.4</x:v>
      </x:c>
      <x:c r="V1404" s="32"/>
      <x:c r="W1404" s="32" t="str">
        <x:v>연도 등록</x:v>
      </x:c>
    </x:row>
    <x:row r="1405" ht="24" customHeight="1">
      <x:c r="A1405" s="32" t="n">
        <x:v>1401</x:v>
      </x:c>
      <x:c r="B1405" s="32" t="str">
        <x:v>In the Heart of the Seas</x:v>
      </x:c>
      <x:c r="C1405" s="32" t="str">
        <x:v>슈무엘 요세프 아그논(Shmuel Yosef Agnon)</x:v>
      </x:c>
      <x:c r="D1405" s="32" t="str">
        <x:v>소설·단편소설</x:v>
      </x:c>
      <x:c r="E1405" s="32" t="n">
        <x:v>1933</x:v>
      </x:c>
      <x:c r="F1405" s="32" t="n">
        <x:v>0</x:v>
      </x:c>
      <x:c r="G1405" s="32" t="n">
        <x:v>0</x:v>
      </x:c>
      <x:c r="H1405" s="32"/>
      <x:c r="I1405" s="32" t="n">
        <x:f>IF(E1405="","",MAX(0,'Scoring Method'!$B$11-E1405-IF(E1405&lt;0,1,0)))</x:f>
        <x:v>93</x:v>
      </x:c>
      <x:c r="J1405" s="32" t="n">
        <x:v>0</x:v>
      </x:c>
      <x:c r="K1405" s="32" t="n">
        <x:v>1</x:v>
      </x:c>
      <x:c r="L1405" s="32" t="n">
        <x:v>1</x:v>
      </x:c>
      <x:c r="M1405" s="32" t="n">
        <x:v>0</x:v>
      </x:c>
      <x:c r="N1405" s="32" t="n">
        <x:v>0</x:v>
      </x:c>
      <x:c r="O1405" s="32" t="n">
        <x:v>0</x:v>
      </x:c>
      <x:c r="P1405" s="37" t="n">
        <x:f>ROUND('Scoring Method'!$B$2*F1405/10,1)</x:f>
        <x:v>0</x:v>
      </x:c>
      <x:c r="Q1405" s="37" t="n">
        <x:f>ROUND(MIN('Scoring Method'!$B$3,10*G1405),1)</x:f>
        <x:v>0</x:v>
      </x:c>
      <x:c r="R1405" s="37" t="n">
        <x:f>IF(H1405="",0,ROUND('Scoring Method'!$B$4*(101-H1405)/100,1))</x:f>
        <x:v>0</x:v>
      </x:c>
      <x:c r="S1405" s="37" t="n">
        <x:f>ROUND(IF(I1405="",0,7.5*MIN(1,LN(1+I1405)/LN(1+'Scoring Method'!$B$10)))+7.5*LN(1+J1405)/LN(1+'Scoring Method'!$B$9),1)</x:f>
        <x:v>5.5</x:v>
      </x:c>
      <x:c r="T1405" s="37" t="n">
        <x:f>SUM(K1405:O1405)</x:f>
        <x:v>2</x:v>
      </x:c>
      <x:c r="U1405" s="37" t="n">
        <x:f>ROUND(SUM(P1405:T1405),1)</x:f>
        <x:v>7.5</x:v>
      </x:c>
      <x:c r="V1405" s="32"/>
      <x:c r="W1405" s="32" t="str">
        <x:v>연도 등록</x:v>
      </x:c>
    </x:row>
    <x:row r="1406" ht="24" customHeight="1">
      <x:c r="A1406" s="32" t="n">
        <x:v>1402</x:v>
      </x:c>
      <x:c r="B1406" s="32" t="str">
        <x:v>In den Wohnungen des Todes</x:v>
      </x:c>
      <x:c r="C1406" s="32" t="str">
        <x:v>넬리 작스(Nelly Sachs)</x:v>
      </x:c>
      <x:c r="D1406" s="32" t="str">
        <x:v>시</x:v>
      </x:c>
      <x:c r="E1406" s="32" t="n">
        <x:v>1947</x:v>
      </x:c>
      <x:c r="F1406" s="32" t="n">
        <x:v>0</x:v>
      </x:c>
      <x:c r="G1406" s="32" t="n">
        <x:v>0</x:v>
      </x:c>
      <x:c r="H1406" s="32"/>
      <x:c r="I1406" s="32" t="n">
        <x:f>IF(E1406="","",MAX(0,'Scoring Method'!$B$11-E1406-IF(E1406&lt;0,1,0)))</x:f>
        <x:v>79</x:v>
      </x:c>
      <x:c r="J1406" s="32" t="n">
        <x:v>0</x:v>
      </x:c>
      <x:c r="K1406" s="32" t="n">
        <x:v>1</x:v>
      </x:c>
      <x:c r="L1406" s="32" t="n">
        <x:v>1</x:v>
      </x:c>
      <x:c r="M1406" s="32" t="n">
        <x:v>0</x:v>
      </x:c>
      <x:c r="N1406" s="32" t="n">
        <x:v>0</x:v>
      </x:c>
      <x:c r="O1406" s="32" t="n">
        <x:v>0</x:v>
      </x:c>
      <x:c r="P1406" s="37" t="n">
        <x:f>ROUND('Scoring Method'!$B$2*F1406/10,1)</x:f>
        <x:v>0</x:v>
      </x:c>
      <x:c r="Q1406" s="37" t="n">
        <x:f>ROUND(MIN('Scoring Method'!$B$3,10*G1406),1)</x:f>
        <x:v>0</x:v>
      </x:c>
      <x:c r="R1406" s="37" t="n">
        <x:f>IF(H1406="",0,ROUND('Scoring Method'!$B$4*(101-H1406)/100,1))</x:f>
        <x:v>0</x:v>
      </x:c>
      <x:c r="S1406" s="37" t="n">
        <x:f>ROUND(IF(I1406="",0,7.5*MIN(1,LN(1+I1406)/LN(1+'Scoring Method'!$B$10)))+7.5*LN(1+J1406)/LN(1+'Scoring Method'!$B$9),1)</x:f>
        <x:v>5.3</x:v>
      </x:c>
      <x:c r="T1406" s="37" t="n">
        <x:f>SUM(K1406:O1406)</x:f>
        <x:v>2</x:v>
      </x:c>
      <x:c r="U1406" s="37" t="n">
        <x:f>ROUND(SUM(P1406:T1406),1)</x:f>
        <x:v>7.3</x:v>
      </x:c>
      <x:c r="V1406" s="32"/>
      <x:c r="W1406" s="32" t="str">
        <x:v>연도 등록</x:v>
      </x:c>
    </x:row>
    <x:row r="1407" ht="24" customHeight="1">
      <x:c r="A1407" s="32" t="n">
        <x:v>1403</x:v>
      </x:c>
      <x:c r="B1407" s="32" t="str">
        <x:v>Sternverdunkelung</x:v>
      </x:c>
      <x:c r="C1407" s="32" t="str">
        <x:v>넬리 작스(Nelly Sachs)</x:v>
      </x:c>
      <x:c r="D1407" s="32" t="str">
        <x:v>시</x:v>
      </x:c>
      <x:c r="E1407" s="32" t="n">
        <x:v>1949</x:v>
      </x:c>
      <x:c r="F1407" s="32" t="n">
        <x:v>0</x:v>
      </x:c>
      <x:c r="G1407" s="32" t="n">
        <x:v>0</x:v>
      </x:c>
      <x:c r="H1407" s="32"/>
      <x:c r="I1407" s="32" t="n">
        <x:f>IF(E1407="","",MAX(0,'Scoring Method'!$B$11-E1407-IF(E1407&lt;0,1,0)))</x:f>
        <x:v>77</x:v>
      </x:c>
      <x:c r="J1407" s="32" t="n">
        <x:v>0</x:v>
      </x:c>
      <x:c r="K1407" s="32" t="n">
        <x:v>1</x:v>
      </x:c>
      <x:c r="L1407" s="32" t="n">
        <x:v>1</x:v>
      </x:c>
      <x:c r="M1407" s="32" t="n">
        <x:v>0</x:v>
      </x:c>
      <x:c r="N1407" s="32" t="n">
        <x:v>0</x:v>
      </x:c>
      <x:c r="O1407" s="32" t="n">
        <x:v>0</x:v>
      </x:c>
      <x:c r="P1407" s="37" t="n">
        <x:f>ROUND('Scoring Method'!$B$2*F1407/10,1)</x:f>
        <x:v>0</x:v>
      </x:c>
      <x:c r="Q1407" s="37" t="n">
        <x:f>ROUND(MIN('Scoring Method'!$B$3,10*G1407),1)</x:f>
        <x:v>0</x:v>
      </x:c>
      <x:c r="R1407" s="37" t="n">
        <x:f>IF(H1407="",0,ROUND('Scoring Method'!$B$4*(101-H1407)/100,1))</x:f>
        <x:v>0</x:v>
      </x:c>
      <x:c r="S1407" s="37" t="n">
        <x:f>ROUND(IF(I1407="",0,7.5*MIN(1,LN(1+I1407)/LN(1+'Scoring Method'!$B$10)))+7.5*LN(1+J1407)/LN(1+'Scoring Method'!$B$9),1)</x:f>
        <x:v>5.3</x:v>
      </x:c>
      <x:c r="T1407" s="37" t="n">
        <x:f>SUM(K1407:O1407)</x:f>
        <x:v>2</x:v>
      </x:c>
      <x:c r="U1407" s="37" t="n">
        <x:f>ROUND(SUM(P1407:T1407),1)</x:f>
        <x:v>7.3</x:v>
      </x:c>
      <x:c r="V1407" s="32"/>
      <x:c r="W1407" s="32" t="str">
        <x:v>연도 등록</x:v>
      </x:c>
    </x:row>
    <x:row r="1408" ht="24" customHeight="1">
      <x:c r="A1408" s="32" t="n">
        <x:v>1404</x:v>
      </x:c>
      <x:c r="B1408" s="32" t="str">
        <x:v>Flucht und Verwandlung</x:v>
      </x:c>
      <x:c r="C1408" s="32" t="str">
        <x:v>넬리 작스(Nelly Sachs)</x:v>
      </x:c>
      <x:c r="D1408" s="32" t="str">
        <x:v>시</x:v>
      </x:c>
      <x:c r="E1408" s="32" t="n">
        <x:v>1959</x:v>
      </x:c>
      <x:c r="F1408" s="32" t="n">
        <x:v>0</x:v>
      </x:c>
      <x:c r="G1408" s="32" t="n">
        <x:v>0</x:v>
      </x:c>
      <x:c r="H1408" s="32"/>
      <x:c r="I1408" s="32" t="n">
        <x:f>IF(E1408="","",MAX(0,'Scoring Method'!$B$11-E1408-IF(E1408&lt;0,1,0)))</x:f>
        <x:v>67</x:v>
      </x:c>
      <x:c r="J1408" s="32" t="n">
        <x:v>0</x:v>
      </x:c>
      <x:c r="K1408" s="32" t="n">
        <x:v>1</x:v>
      </x:c>
      <x:c r="L1408" s="32" t="n">
        <x:v>1</x:v>
      </x:c>
      <x:c r="M1408" s="32" t="n">
        <x:v>0</x:v>
      </x:c>
      <x:c r="N1408" s="32" t="n">
        <x:v>0</x:v>
      </x:c>
      <x:c r="O1408" s="32" t="n">
        <x:v>0</x:v>
      </x:c>
      <x:c r="P1408" s="37" t="n">
        <x:f>ROUND('Scoring Method'!$B$2*F1408/10,1)</x:f>
        <x:v>0</x:v>
      </x:c>
      <x:c r="Q1408" s="37" t="n">
        <x:f>ROUND(MIN('Scoring Method'!$B$3,10*G1408),1)</x:f>
        <x:v>0</x:v>
      </x:c>
      <x:c r="R1408" s="37" t="n">
        <x:f>IF(H1408="",0,ROUND('Scoring Method'!$B$4*(101-H1408)/100,1))</x:f>
        <x:v>0</x:v>
      </x:c>
      <x:c r="S1408" s="37" t="n">
        <x:f>ROUND(IF(I1408="",0,7.5*MIN(1,LN(1+I1408)/LN(1+'Scoring Method'!$B$10)))+7.5*LN(1+J1408)/LN(1+'Scoring Method'!$B$9),1)</x:f>
        <x:v>5.1</x:v>
      </x:c>
      <x:c r="T1408" s="37" t="n">
        <x:f>SUM(K1408:O1408)</x:f>
        <x:v>2</x:v>
      </x:c>
      <x:c r="U1408" s="37" t="n">
        <x:f>ROUND(SUM(P1408:T1408),1)</x:f>
        <x:v>7.1</x:v>
      </x:c>
      <x:c r="V1408" s="32"/>
      <x:c r="W1408" s="32" t="str">
        <x:v>연도 등록</x:v>
      </x:c>
    </x:row>
    <x:row r="1409" ht="24" customHeight="1">
      <x:c r="A1409" s="32" t="n">
        <x:v>1405</x:v>
      </x:c>
      <x:c r="B1409" s="32" t="str">
        <x:v>Fahrt ins Staublose</x:v>
      </x:c>
      <x:c r="C1409" s="32" t="str">
        <x:v>넬리 작스(Nelly Sachs)</x:v>
      </x:c>
      <x:c r="D1409" s="32" t="str">
        <x:v>시</x:v>
      </x:c>
      <x:c r="E1409" s="32" t="n">
        <x:v>1961</x:v>
      </x:c>
      <x:c r="F1409" s="32" t="n">
        <x:v>0</x:v>
      </x:c>
      <x:c r="G1409" s="32" t="n">
        <x:v>0</x:v>
      </x:c>
      <x:c r="H1409" s="32"/>
      <x:c r="I1409" s="32" t="n">
        <x:f>IF(E1409="","",MAX(0,'Scoring Method'!$B$11-E1409-IF(E1409&lt;0,1,0)))</x:f>
        <x:v>65</x:v>
      </x:c>
      <x:c r="J1409" s="32" t="n">
        <x:v>0</x:v>
      </x:c>
      <x:c r="K1409" s="32" t="n">
        <x:v>1</x:v>
      </x:c>
      <x:c r="L1409" s="32" t="n">
        <x:v>1</x:v>
      </x:c>
      <x:c r="M1409" s="32" t="n">
        <x:v>0</x:v>
      </x:c>
      <x:c r="N1409" s="32" t="n">
        <x:v>0</x:v>
      </x:c>
      <x:c r="O1409" s="32" t="n">
        <x:v>0</x:v>
      </x:c>
      <x:c r="P1409" s="37" t="n">
        <x:f>ROUND('Scoring Method'!$B$2*F1409/10,1)</x:f>
        <x:v>0</x:v>
      </x:c>
      <x:c r="Q1409" s="37" t="n">
        <x:f>ROUND(MIN('Scoring Method'!$B$3,10*G1409),1)</x:f>
        <x:v>0</x:v>
      </x:c>
      <x:c r="R1409" s="37" t="n">
        <x:f>IF(H1409="",0,ROUND('Scoring Method'!$B$4*(101-H1409)/100,1))</x:f>
        <x:v>0</x:v>
      </x:c>
      <x:c r="S1409" s="37" t="n">
        <x:f>ROUND(IF(I1409="",0,7.5*MIN(1,LN(1+I1409)/LN(1+'Scoring Method'!$B$10)))+7.5*LN(1+J1409)/LN(1+'Scoring Method'!$B$9),1)</x:f>
        <x:v>5.1</x:v>
      </x:c>
      <x:c r="T1409" s="37" t="n">
        <x:f>SUM(K1409:O1409)</x:f>
        <x:v>2</x:v>
      </x:c>
      <x:c r="U1409" s="37" t="n">
        <x:f>ROUND(SUM(P1409:T1409),1)</x:f>
        <x:v>7.1</x:v>
      </x:c>
      <x:c r="V1409" s="32"/>
      <x:c r="W1409" s="32" t="str">
        <x:v>연도 등록</x:v>
      </x:c>
    </x:row>
    <x:row r="1410" ht="24" customHeight="1">
      <x:c r="A1410" s="32" t="n">
        <x:v>1406</x:v>
      </x:c>
      <x:c r="B1410" s="32" t="str">
        <x:v>Eli</x:v>
      </x:c>
      <x:c r="C1410" s="32" t="str">
        <x:v>넬리 작스(Nelly Sachs)</x:v>
      </x:c>
      <x:c r="D1410" s="32" t="str">
        <x:v>희곡</x:v>
      </x:c>
      <x:c r="E1410" s="32" t="n">
        <x:v>1951</x:v>
      </x:c>
      <x:c r="F1410" s="32" t="n">
        <x:v>0</x:v>
      </x:c>
      <x:c r="G1410" s="32" t="n">
        <x:v>0</x:v>
      </x:c>
      <x:c r="H1410" s="32"/>
      <x:c r="I1410" s="32" t="n">
        <x:f>IF(E1410="","",MAX(0,'Scoring Method'!$B$11-E1410-IF(E1410&lt;0,1,0)))</x:f>
        <x:v>75</x:v>
      </x:c>
      <x:c r="J1410" s="32" t="n">
        <x:v>0</x:v>
      </x:c>
      <x:c r="K1410" s="32" t="n">
        <x:v>1</x:v>
      </x:c>
      <x:c r="L1410" s="32" t="n">
        <x:v>1</x:v>
      </x:c>
      <x:c r="M1410" s="32" t="n">
        <x:v>0</x:v>
      </x:c>
      <x:c r="N1410" s="32" t="n">
        <x:v>0</x:v>
      </x:c>
      <x:c r="O1410" s="32" t="n">
        <x:v>0</x:v>
      </x:c>
      <x:c r="P1410" s="37" t="n">
        <x:f>ROUND('Scoring Method'!$B$2*F1410/10,1)</x:f>
        <x:v>0</x:v>
      </x:c>
      <x:c r="Q1410" s="37" t="n">
        <x:f>ROUND(MIN('Scoring Method'!$B$3,10*G1410),1)</x:f>
        <x:v>0</x:v>
      </x:c>
      <x:c r="R1410" s="37" t="n">
        <x:f>IF(H1410="",0,ROUND('Scoring Method'!$B$4*(101-H1410)/100,1))</x:f>
        <x:v>0</x:v>
      </x:c>
      <x:c r="S1410" s="37" t="n">
        <x:f>ROUND(IF(I1410="",0,7.5*MIN(1,LN(1+I1410)/LN(1+'Scoring Method'!$B$10)))+7.5*LN(1+J1410)/LN(1+'Scoring Method'!$B$9),1)</x:f>
        <x:v>5.2</x:v>
      </x:c>
      <x:c r="T1410" s="37" t="n">
        <x:f>SUM(K1410:O1410)</x:f>
        <x:v>2</x:v>
      </x:c>
      <x:c r="U1410" s="37" t="n">
        <x:f>ROUND(SUM(P1410:T1410),1)</x:f>
        <x:v>7.2</x:v>
      </x:c>
      <x:c r="V1410" s="32"/>
      <x:c r="W1410" s="32" t="str">
        <x:v>연도 등록</x:v>
      </x:c>
    </x:row>
    <x:row r="1411" ht="24" customHeight="1">
      <x:c r="A1411" s="32" t="n">
        <x:v>1407</x:v>
      </x:c>
      <x:c r="B1411" s="32" t="str">
        <x:v>El Señor Presidente</x:v>
      </x:c>
      <x:c r="C1411" s="32" t="str">
        <x:v>미겔 앙헬 아스투리아스(Miguel Ángel Asturias)</x:v>
      </x:c>
      <x:c r="D1411" s="32" t="str">
        <x:v>소설·단편소설</x:v>
      </x:c>
      <x:c r="E1411" s="32" t="n">
        <x:v>1946</x:v>
      </x:c>
      <x:c r="F1411" s="32" t="n">
        <x:v>0</x:v>
      </x:c>
      <x:c r="G1411" s="32" t="n">
        <x:v>0</x:v>
      </x:c>
      <x:c r="H1411" s="32"/>
      <x:c r="I1411" s="32" t="n">
        <x:f>IF(E1411="","",MAX(0,'Scoring Method'!$B$11-E1411-IF(E1411&lt;0,1,0)))</x:f>
        <x:v>80</x:v>
      </x:c>
      <x:c r="J1411" s="32" t="n">
        <x:v>0</x:v>
      </x:c>
      <x:c r="K1411" s="32" t="n">
        <x:v>1</x:v>
      </x:c>
      <x:c r="L1411" s="32" t="n">
        <x:v>1</x:v>
      </x:c>
      <x:c r="M1411" s="32" t="n">
        <x:v>0</x:v>
      </x:c>
      <x:c r="N1411" s="32" t="n">
        <x:v>0</x:v>
      </x:c>
      <x:c r="O1411" s="32" t="n">
        <x:v>0</x:v>
      </x:c>
      <x:c r="P1411" s="37" t="n">
        <x:f>ROUND('Scoring Method'!$B$2*F1411/10,1)</x:f>
        <x:v>0</x:v>
      </x:c>
      <x:c r="Q1411" s="37" t="n">
        <x:f>ROUND(MIN('Scoring Method'!$B$3,10*G1411),1)</x:f>
        <x:v>0</x:v>
      </x:c>
      <x:c r="R1411" s="37" t="n">
        <x:f>IF(H1411="",0,ROUND('Scoring Method'!$B$4*(101-H1411)/100,1))</x:f>
        <x:v>0</x:v>
      </x:c>
      <x:c r="S1411" s="37" t="n">
        <x:f>ROUND(IF(I1411="",0,7.5*MIN(1,LN(1+I1411)/LN(1+'Scoring Method'!$B$10)))+7.5*LN(1+J1411)/LN(1+'Scoring Method'!$B$9),1)</x:f>
        <x:v>5.3</x:v>
      </x:c>
      <x:c r="T1411" s="37" t="n">
        <x:f>SUM(K1411:O1411)</x:f>
        <x:v>2</x:v>
      </x:c>
      <x:c r="U1411" s="37" t="n">
        <x:f>ROUND(SUM(P1411:T1411),1)</x:f>
        <x:v>7.3</x:v>
      </x:c>
      <x:c r="V1411" s="32"/>
      <x:c r="W1411" s="32" t="str">
        <x:v>연도 등록</x:v>
      </x:c>
    </x:row>
    <x:row r="1412" ht="24" customHeight="1">
      <x:c r="A1412" s="32" t="n">
        <x:v>1408</x:v>
      </x:c>
      <x:c r="B1412" s="32" t="str">
        <x:v>Men of Maize</x:v>
      </x:c>
      <x:c r="C1412" s="32" t="str">
        <x:v>미겔 앙헬 아스투리아스(Miguel Ángel Asturias)</x:v>
      </x:c>
      <x:c r="D1412" s="32" t="str">
        <x:v>소설·단편소설</x:v>
      </x:c>
      <x:c r="E1412" s="32" t="n">
        <x:v>1949</x:v>
      </x:c>
      <x:c r="F1412" s="32" t="n">
        <x:v>0</x:v>
      </x:c>
      <x:c r="G1412" s="32" t="n">
        <x:v>0</x:v>
      </x:c>
      <x:c r="H1412" s="32"/>
      <x:c r="I1412" s="32" t="n">
        <x:f>IF(E1412="","",MAX(0,'Scoring Method'!$B$11-E1412-IF(E1412&lt;0,1,0)))</x:f>
        <x:v>77</x:v>
      </x:c>
      <x:c r="J1412" s="32" t="n">
        <x:v>0</x:v>
      </x:c>
      <x:c r="K1412" s="32" t="n">
        <x:v>1</x:v>
      </x:c>
      <x:c r="L1412" s="32" t="n">
        <x:v>1</x:v>
      </x:c>
      <x:c r="M1412" s="32" t="n">
        <x:v>0</x:v>
      </x:c>
      <x:c r="N1412" s="32" t="n">
        <x:v>0</x:v>
      </x:c>
      <x:c r="O1412" s="32" t="n">
        <x:v>0</x:v>
      </x:c>
      <x:c r="P1412" s="37" t="n">
        <x:f>ROUND('Scoring Method'!$B$2*F1412/10,1)</x:f>
        <x:v>0</x:v>
      </x:c>
      <x:c r="Q1412" s="37" t="n">
        <x:f>ROUND(MIN('Scoring Method'!$B$3,10*G1412),1)</x:f>
        <x:v>0</x:v>
      </x:c>
      <x:c r="R1412" s="37" t="n">
        <x:f>IF(H1412="",0,ROUND('Scoring Method'!$B$4*(101-H1412)/100,1))</x:f>
        <x:v>0</x:v>
      </x:c>
      <x:c r="S1412" s="37" t="n">
        <x:f>ROUND(IF(I1412="",0,7.5*MIN(1,LN(1+I1412)/LN(1+'Scoring Method'!$B$10)))+7.5*LN(1+J1412)/LN(1+'Scoring Method'!$B$9),1)</x:f>
        <x:v>5.3</x:v>
      </x:c>
      <x:c r="T1412" s="37" t="n">
        <x:f>SUM(K1412:O1412)</x:f>
        <x:v>2</x:v>
      </x:c>
      <x:c r="U1412" s="37" t="n">
        <x:f>ROUND(SUM(P1412:T1412),1)</x:f>
        <x:v>7.3</x:v>
      </x:c>
      <x:c r="V1412" s="32"/>
      <x:c r="W1412" s="32" t="str">
        <x:v>연도 등록</x:v>
      </x:c>
    </x:row>
    <x:row r="1413" ht="24" customHeight="1">
      <x:c r="A1413" s="32" t="n">
        <x:v>1409</x:v>
      </x:c>
      <x:c r="B1413" s="32" t="str">
        <x:v>Strong Wind</x:v>
      </x:c>
      <x:c r="C1413" s="32" t="str">
        <x:v>미겔 앙헬 아스투리아스(Miguel Ángel Asturias)</x:v>
      </x:c>
      <x:c r="D1413" s="32" t="str">
        <x:v>소설·단편소설</x:v>
      </x:c>
      <x:c r="E1413" s="32" t="n">
        <x:v>1950</x:v>
      </x:c>
      <x:c r="F1413" s="32" t="n">
        <x:v>0</x:v>
      </x:c>
      <x:c r="G1413" s="32" t="n">
        <x:v>0</x:v>
      </x:c>
      <x:c r="H1413" s="32"/>
      <x:c r="I1413" s="32" t="n">
        <x:f>IF(E1413="","",MAX(0,'Scoring Method'!$B$11-E1413-IF(E1413&lt;0,1,0)))</x:f>
        <x:v>76</x:v>
      </x:c>
      <x:c r="J1413" s="32" t="n">
        <x:v>0</x:v>
      </x:c>
      <x:c r="K1413" s="32" t="n">
        <x:v>1</x:v>
      </x:c>
      <x:c r="L1413" s="32" t="n">
        <x:v>1</x:v>
      </x:c>
      <x:c r="M1413" s="32" t="n">
        <x:v>0</x:v>
      </x:c>
      <x:c r="N1413" s="32" t="n">
        <x:v>0</x:v>
      </x:c>
      <x:c r="O1413" s="32" t="n">
        <x:v>0</x:v>
      </x:c>
      <x:c r="P1413" s="37" t="n">
        <x:f>ROUND('Scoring Method'!$B$2*F1413/10,1)</x:f>
        <x:v>0</x:v>
      </x:c>
      <x:c r="Q1413" s="37" t="n">
        <x:f>ROUND(MIN('Scoring Method'!$B$3,10*G1413),1)</x:f>
        <x:v>0</x:v>
      </x:c>
      <x:c r="R1413" s="37" t="n">
        <x:f>IF(H1413="",0,ROUND('Scoring Method'!$B$4*(101-H1413)/100,1))</x:f>
        <x:v>0</x:v>
      </x:c>
      <x:c r="S1413" s="37" t="n">
        <x:f>ROUND(IF(I1413="",0,7.5*MIN(1,LN(1+I1413)/LN(1+'Scoring Method'!$B$10)))+7.5*LN(1+J1413)/LN(1+'Scoring Method'!$B$9),1)</x:f>
        <x:v>5.2</x:v>
      </x:c>
      <x:c r="T1413" s="37" t="n">
        <x:f>SUM(K1413:O1413)</x:f>
        <x:v>2</x:v>
      </x:c>
      <x:c r="U1413" s="37" t="n">
        <x:f>ROUND(SUM(P1413:T1413),1)</x:f>
        <x:v>7.2</x:v>
      </x:c>
      <x:c r="V1413" s="32"/>
      <x:c r="W1413" s="32" t="str">
        <x:v>연도 등록</x:v>
      </x:c>
    </x:row>
    <x:row r="1414" ht="24" customHeight="1">
      <x:c r="A1414" s="32" t="n">
        <x:v>1410</x:v>
      </x:c>
      <x:c r="B1414" s="32" t="str">
        <x:v>The Green Pope</x:v>
      </x:c>
      <x:c r="C1414" s="32" t="str">
        <x:v>미겔 앙헬 아스투리아스(Miguel Ángel Asturias)</x:v>
      </x:c>
      <x:c r="D1414" s="32" t="str">
        <x:v>소설·단편소설</x:v>
      </x:c>
      <x:c r="E1414" s="32" t="n">
        <x:v>1954</x:v>
      </x:c>
      <x:c r="F1414" s="32" t="n">
        <x:v>0</x:v>
      </x:c>
      <x:c r="G1414" s="32" t="n">
        <x:v>0</x:v>
      </x:c>
      <x:c r="H1414" s="32"/>
      <x:c r="I1414" s="32" t="n">
        <x:f>IF(E1414="","",MAX(0,'Scoring Method'!$B$11-E1414-IF(E1414&lt;0,1,0)))</x:f>
        <x:v>72</x:v>
      </x:c>
      <x:c r="J1414" s="32" t="n">
        <x:v>0</x:v>
      </x:c>
      <x:c r="K1414" s="32" t="n">
        <x:v>1</x:v>
      </x:c>
      <x:c r="L1414" s="32" t="n">
        <x:v>1</x:v>
      </x:c>
      <x:c r="M1414" s="32" t="n">
        <x:v>0</x:v>
      </x:c>
      <x:c r="N1414" s="32" t="n">
        <x:v>0</x:v>
      </x:c>
      <x:c r="O1414" s="32" t="n">
        <x:v>0</x:v>
      </x:c>
      <x:c r="P1414" s="37" t="n">
        <x:f>ROUND('Scoring Method'!$B$2*F1414/10,1)</x:f>
        <x:v>0</x:v>
      </x:c>
      <x:c r="Q1414" s="37" t="n">
        <x:f>ROUND(MIN('Scoring Method'!$B$3,10*G1414),1)</x:f>
        <x:v>0</x:v>
      </x:c>
      <x:c r="R1414" s="37" t="n">
        <x:f>IF(H1414="",0,ROUND('Scoring Method'!$B$4*(101-H1414)/100,1))</x:f>
        <x:v>0</x:v>
      </x:c>
      <x:c r="S1414" s="37" t="n">
        <x:f>ROUND(IF(I1414="",0,7.5*MIN(1,LN(1+I1414)/LN(1+'Scoring Method'!$B$10)))+7.5*LN(1+J1414)/LN(1+'Scoring Method'!$B$9),1)</x:f>
        <x:v>5.2</x:v>
      </x:c>
      <x:c r="T1414" s="37" t="n">
        <x:f>SUM(K1414:O1414)</x:f>
        <x:v>2</x:v>
      </x:c>
      <x:c r="U1414" s="37" t="n">
        <x:f>ROUND(SUM(P1414:T1414),1)</x:f>
        <x:v>7.2</x:v>
      </x:c>
      <x:c r="V1414" s="32"/>
      <x:c r="W1414" s="32" t="str">
        <x:v>연도 등록</x:v>
      </x:c>
    </x:row>
    <x:row r="1415" ht="24" customHeight="1">
      <x:c r="A1415" s="32" t="n">
        <x:v>1411</x:v>
      </x:c>
      <x:c r="B1415" s="32" t="str">
        <x:v>The Eyes of the Interred</x:v>
      </x:c>
      <x:c r="C1415" s="32" t="str">
        <x:v>미겔 앙헬 아스투리아스(Miguel Ángel Asturias)</x:v>
      </x:c>
      <x:c r="D1415" s="32" t="str">
        <x:v>소설·단편소설</x:v>
      </x:c>
      <x:c r="E1415" s="32" t="n">
        <x:v>1960</x:v>
      </x:c>
      <x:c r="F1415" s="32" t="n">
        <x:v>0</x:v>
      </x:c>
      <x:c r="G1415" s="32" t="n">
        <x:v>0</x:v>
      </x:c>
      <x:c r="H1415" s="32"/>
      <x:c r="I1415" s="32" t="n">
        <x:f>IF(E1415="","",MAX(0,'Scoring Method'!$B$11-E1415-IF(E1415&lt;0,1,0)))</x:f>
        <x:v>66</x:v>
      </x:c>
      <x:c r="J1415" s="32" t="n">
        <x:v>0</x:v>
      </x:c>
      <x:c r="K1415" s="32" t="n">
        <x:v>1</x:v>
      </x:c>
      <x:c r="L1415" s="32" t="n">
        <x:v>1</x:v>
      </x:c>
      <x:c r="M1415" s="32" t="n">
        <x:v>0</x:v>
      </x:c>
      <x:c r="N1415" s="32" t="n">
        <x:v>0</x:v>
      </x:c>
      <x:c r="O1415" s="32" t="n">
        <x:v>0</x:v>
      </x:c>
      <x:c r="P1415" s="37" t="n">
        <x:f>ROUND('Scoring Method'!$B$2*F1415/10,1)</x:f>
        <x:v>0</x:v>
      </x:c>
      <x:c r="Q1415" s="37" t="n">
        <x:f>ROUND(MIN('Scoring Method'!$B$3,10*G1415),1)</x:f>
        <x:v>0</x:v>
      </x:c>
      <x:c r="R1415" s="37" t="n">
        <x:f>IF(H1415="",0,ROUND('Scoring Method'!$B$4*(101-H1415)/100,1))</x:f>
        <x:v>0</x:v>
      </x:c>
      <x:c r="S1415" s="37" t="n">
        <x:f>ROUND(IF(I1415="",0,7.5*MIN(1,LN(1+I1415)/LN(1+'Scoring Method'!$B$10)))+7.5*LN(1+J1415)/LN(1+'Scoring Method'!$B$9),1)</x:f>
        <x:v>5.1</x:v>
      </x:c>
      <x:c r="T1415" s="37" t="n">
        <x:f>SUM(K1415:O1415)</x:f>
        <x:v>2</x:v>
      </x:c>
      <x:c r="U1415" s="37" t="n">
        <x:f>ROUND(SUM(P1415:T1415),1)</x:f>
        <x:v>7.1</x:v>
      </x:c>
      <x:c r="V1415" s="32"/>
      <x:c r="W1415" s="32" t="str">
        <x:v>연도 등록</x:v>
      </x:c>
    </x:row>
    <x:row r="1416" ht="24" customHeight="1">
      <x:c r="A1416" s="32" t="n">
        <x:v>1412</x:v>
      </x:c>
      <x:c r="B1416" s="32" t="str">
        <x:v>Mulata</x:v>
      </x:c>
      <x:c r="C1416" s="32" t="str">
        <x:v>미겔 앙헬 아스투리아스(Miguel Ángel Asturias)</x:v>
      </x:c>
      <x:c r="D1416" s="32" t="str">
        <x:v>소설·단편소설</x:v>
      </x:c>
      <x:c r="E1416" s="32" t="n">
        <x:v>1963</x:v>
      </x:c>
      <x:c r="F1416" s="32" t="n">
        <x:v>0</x:v>
      </x:c>
      <x:c r="G1416" s="32" t="n">
        <x:v>0</x:v>
      </x:c>
      <x:c r="H1416" s="32"/>
      <x:c r="I1416" s="32" t="n">
        <x:f>IF(E1416="","",MAX(0,'Scoring Method'!$B$11-E1416-IF(E1416&lt;0,1,0)))</x:f>
        <x:v>63</x:v>
      </x:c>
      <x:c r="J1416" s="32" t="n">
        <x:v>0</x:v>
      </x:c>
      <x:c r="K1416" s="32" t="n">
        <x:v>1</x:v>
      </x:c>
      <x:c r="L1416" s="32" t="n">
        <x:v>1</x:v>
      </x:c>
      <x:c r="M1416" s="32" t="n">
        <x:v>0</x:v>
      </x:c>
      <x:c r="N1416" s="32" t="n">
        <x:v>0</x:v>
      </x:c>
      <x:c r="O1416" s="32" t="n">
        <x:v>0</x:v>
      </x:c>
      <x:c r="P1416" s="37" t="n">
        <x:f>ROUND('Scoring Method'!$B$2*F1416/10,1)</x:f>
        <x:v>0</x:v>
      </x:c>
      <x:c r="Q1416" s="37" t="n">
        <x:f>ROUND(MIN('Scoring Method'!$B$3,10*G1416),1)</x:f>
        <x:v>0</x:v>
      </x:c>
      <x:c r="R1416" s="37" t="n">
        <x:f>IF(H1416="",0,ROUND('Scoring Method'!$B$4*(101-H1416)/100,1))</x:f>
        <x:v>0</x:v>
      </x:c>
      <x:c r="S1416" s="37" t="n">
        <x:f>ROUND(IF(I1416="",0,7.5*MIN(1,LN(1+I1416)/LN(1+'Scoring Method'!$B$10)))+7.5*LN(1+J1416)/LN(1+'Scoring Method'!$B$9),1)</x:f>
        <x:v>5</x:v>
      </x:c>
      <x:c r="T1416" s="37" t="n">
        <x:f>SUM(K1416:O1416)</x:f>
        <x:v>2</x:v>
      </x:c>
      <x:c r="U1416" s="37" t="n">
        <x:f>ROUND(SUM(P1416:T1416),1)</x:f>
        <x:v>7</x:v>
      </x:c>
      <x:c r="V1416" s="32"/>
      <x:c r="W1416" s="32" t="str">
        <x:v>연도 등록</x:v>
      </x:c>
    </x:row>
    <x:row r="1417" ht="24" customHeight="1">
      <x:c r="A1417" s="32" t="n">
        <x:v>1413</x:v>
      </x:c>
      <x:c r="B1417" s="32" t="str">
        <x:v>Thousand Cranes</x:v>
      </x:c>
      <x:c r="C1417" s="32" t="str">
        <x:v>가와바타 야스나리(Yasunari Kawabata)</x:v>
      </x:c>
      <x:c r="D1417" s="32" t="str">
        <x:v>소설·단편소설</x:v>
      </x:c>
      <x:c r="E1417" s="32" t="n">
        <x:v>1949</x:v>
      </x:c>
      <x:c r="F1417" s="32" t="n">
        <x:v>0</x:v>
      </x:c>
      <x:c r="G1417" s="32" t="n">
        <x:v>0</x:v>
      </x:c>
      <x:c r="H1417" s="32"/>
      <x:c r="I1417" s="32" t="n">
        <x:f>IF(E1417="","",MAX(0,'Scoring Method'!$B$11-E1417-IF(E1417&lt;0,1,0)))</x:f>
        <x:v>77</x:v>
      </x:c>
      <x:c r="J1417" s="32" t="n">
        <x:v>0</x:v>
      </x:c>
      <x:c r="K1417" s="32" t="n">
        <x:v>1</x:v>
      </x:c>
      <x:c r="L1417" s="32" t="n">
        <x:v>1</x:v>
      </x:c>
      <x:c r="M1417" s="32" t="n">
        <x:v>0</x:v>
      </x:c>
      <x:c r="N1417" s="32" t="n">
        <x:v>0</x:v>
      </x:c>
      <x:c r="O1417" s="32" t="n">
        <x:v>0</x:v>
      </x:c>
      <x:c r="P1417" s="37" t="n">
        <x:f>ROUND('Scoring Method'!$B$2*F1417/10,1)</x:f>
        <x:v>0</x:v>
      </x:c>
      <x:c r="Q1417" s="37" t="n">
        <x:f>ROUND(MIN('Scoring Method'!$B$3,10*G1417),1)</x:f>
        <x:v>0</x:v>
      </x:c>
      <x:c r="R1417" s="37" t="n">
        <x:f>IF(H1417="",0,ROUND('Scoring Method'!$B$4*(101-H1417)/100,1))</x:f>
        <x:v>0</x:v>
      </x:c>
      <x:c r="S1417" s="37" t="n">
        <x:f>ROUND(IF(I1417="",0,7.5*MIN(1,LN(1+I1417)/LN(1+'Scoring Method'!$B$10)))+7.5*LN(1+J1417)/LN(1+'Scoring Method'!$B$9),1)</x:f>
        <x:v>5.3</x:v>
      </x:c>
      <x:c r="T1417" s="37" t="n">
        <x:f>SUM(K1417:O1417)</x:f>
        <x:v>2</x:v>
      </x:c>
      <x:c r="U1417" s="37" t="n">
        <x:f>ROUND(SUM(P1417:T1417),1)</x:f>
        <x:v>7.3</x:v>
      </x:c>
      <x:c r="V1417" s="32"/>
      <x:c r="W1417" s="32" t="str">
        <x:v>연도 등록</x:v>
      </x:c>
    </x:row>
    <x:row r="1418" ht="24" customHeight="1">
      <x:c r="A1418" s="32" t="n">
        <x:v>1414</x:v>
      </x:c>
      <x:c r="B1418" s="32" t="str">
        <x:v>The Sound of the Mountain</x:v>
      </x:c>
      <x:c r="C1418" s="32" t="str">
        <x:v>가와바타 야스나리(Yasunari Kawabata)</x:v>
      </x:c>
      <x:c r="D1418" s="32" t="str">
        <x:v>소설·단편소설</x:v>
      </x:c>
      <x:c r="E1418" s="32" t="n">
        <x:v>1949</x:v>
      </x:c>
      <x:c r="F1418" s="32" t="n">
        <x:v>0</x:v>
      </x:c>
      <x:c r="G1418" s="32" t="n">
        <x:v>0</x:v>
      </x:c>
      <x:c r="H1418" s="32"/>
      <x:c r="I1418" s="32" t="n">
        <x:f>IF(E1418="","",MAX(0,'Scoring Method'!$B$11-E1418-IF(E1418&lt;0,1,0)))</x:f>
        <x:v>77</x:v>
      </x:c>
      <x:c r="J1418" s="32" t="n">
        <x:v>0</x:v>
      </x:c>
      <x:c r="K1418" s="32" t="n">
        <x:v>1</x:v>
      </x:c>
      <x:c r="L1418" s="32" t="n">
        <x:v>1</x:v>
      </x:c>
      <x:c r="M1418" s="32" t="n">
        <x:v>0</x:v>
      </x:c>
      <x:c r="N1418" s="32" t="n">
        <x:v>0</x:v>
      </x:c>
      <x:c r="O1418" s="32" t="n">
        <x:v>0</x:v>
      </x:c>
      <x:c r="P1418" s="37" t="n">
        <x:f>ROUND('Scoring Method'!$B$2*F1418/10,1)</x:f>
        <x:v>0</x:v>
      </x:c>
      <x:c r="Q1418" s="37" t="n">
        <x:f>ROUND(MIN('Scoring Method'!$B$3,10*G1418),1)</x:f>
        <x:v>0</x:v>
      </x:c>
      <x:c r="R1418" s="37" t="n">
        <x:f>IF(H1418="",0,ROUND('Scoring Method'!$B$4*(101-H1418)/100,1))</x:f>
        <x:v>0</x:v>
      </x:c>
      <x:c r="S1418" s="37" t="n">
        <x:f>ROUND(IF(I1418="",0,7.5*MIN(1,LN(1+I1418)/LN(1+'Scoring Method'!$B$10)))+7.5*LN(1+J1418)/LN(1+'Scoring Method'!$B$9),1)</x:f>
        <x:v>5.3</x:v>
      </x:c>
      <x:c r="T1418" s="37" t="n">
        <x:f>SUM(K1418:O1418)</x:f>
        <x:v>2</x:v>
      </x:c>
      <x:c r="U1418" s="37" t="n">
        <x:f>ROUND(SUM(P1418:T1418),1)</x:f>
        <x:v>7.3</x:v>
      </x:c>
      <x:c r="V1418" s="32"/>
      <x:c r="W1418" s="32" t="str">
        <x:v>연도 등록</x:v>
      </x:c>
    </x:row>
    <x:row r="1419" ht="24" customHeight="1">
      <x:c r="A1419" s="32" t="n">
        <x:v>1415</x:v>
      </x:c>
      <x:c r="B1419" s="32" t="str">
        <x:v>The Old Capital</x:v>
      </x:c>
      <x:c r="C1419" s="32" t="str">
        <x:v>가와바타 야스나리(Yasunari Kawabata)</x:v>
      </x:c>
      <x:c r="D1419" s="32" t="str">
        <x:v>소설·단편소설</x:v>
      </x:c>
      <x:c r="E1419" s="32" t="n">
        <x:v>1962</x:v>
      </x:c>
      <x:c r="F1419" s="32" t="n">
        <x:v>0</x:v>
      </x:c>
      <x:c r="G1419" s="32" t="n">
        <x:v>0</x:v>
      </x:c>
      <x:c r="H1419" s="32"/>
      <x:c r="I1419" s="32" t="n">
        <x:f>IF(E1419="","",MAX(0,'Scoring Method'!$B$11-E1419-IF(E1419&lt;0,1,0)))</x:f>
        <x:v>64</x:v>
      </x:c>
      <x:c r="J1419" s="32" t="n">
        <x:v>0</x:v>
      </x:c>
      <x:c r="K1419" s="32" t="n">
        <x:v>1</x:v>
      </x:c>
      <x:c r="L1419" s="32" t="n">
        <x:v>1</x:v>
      </x:c>
      <x:c r="M1419" s="32" t="n">
        <x:v>0</x:v>
      </x:c>
      <x:c r="N1419" s="32" t="n">
        <x:v>0</x:v>
      </x:c>
      <x:c r="O1419" s="32" t="n">
        <x:v>0</x:v>
      </x:c>
      <x:c r="P1419" s="37" t="n">
        <x:f>ROUND('Scoring Method'!$B$2*F1419/10,1)</x:f>
        <x:v>0</x:v>
      </x:c>
      <x:c r="Q1419" s="37" t="n">
        <x:f>ROUND(MIN('Scoring Method'!$B$3,10*G1419),1)</x:f>
        <x:v>0</x:v>
      </x:c>
      <x:c r="R1419" s="37" t="n">
        <x:f>IF(H1419="",0,ROUND('Scoring Method'!$B$4*(101-H1419)/100,1))</x:f>
        <x:v>0</x:v>
      </x:c>
      <x:c r="S1419" s="37" t="n">
        <x:f>ROUND(IF(I1419="",0,7.5*MIN(1,LN(1+I1419)/LN(1+'Scoring Method'!$B$10)))+7.5*LN(1+J1419)/LN(1+'Scoring Method'!$B$9),1)</x:f>
        <x:v>5</x:v>
      </x:c>
      <x:c r="T1419" s="37" t="n">
        <x:f>SUM(K1419:O1419)</x:f>
        <x:v>2</x:v>
      </x:c>
      <x:c r="U1419" s="37" t="n">
        <x:f>ROUND(SUM(P1419:T1419),1)</x:f>
        <x:v>7</x:v>
      </x:c>
      <x:c r="V1419" s="32"/>
      <x:c r="W1419" s="32" t="str">
        <x:v>연도 등록</x:v>
      </x:c>
    </x:row>
    <x:row r="1420" ht="24" customHeight="1">
      <x:c r="A1420" s="32" t="n">
        <x:v>1416</x:v>
      </x:c>
      <x:c r="B1420" s="32" t="str">
        <x:v>Beauty and Sadness</x:v>
      </x:c>
      <x:c r="C1420" s="32" t="str">
        <x:v>가와바타 야스나리(Yasunari Kawabata)</x:v>
      </x:c>
      <x:c r="D1420" s="32" t="str">
        <x:v>소설·단편소설</x:v>
      </x:c>
      <x:c r="E1420" s="32" t="n">
        <x:v>1964</x:v>
      </x:c>
      <x:c r="F1420" s="32" t="n">
        <x:v>0</x:v>
      </x:c>
      <x:c r="G1420" s="32" t="n">
        <x:v>0</x:v>
      </x:c>
      <x:c r="H1420" s="32"/>
      <x:c r="I1420" s="32" t="n">
        <x:f>IF(E1420="","",MAX(0,'Scoring Method'!$B$11-E1420-IF(E1420&lt;0,1,0)))</x:f>
        <x:v>62</x:v>
      </x:c>
      <x:c r="J1420" s="32" t="n">
        <x:v>0</x:v>
      </x:c>
      <x:c r="K1420" s="32" t="n">
        <x:v>1</x:v>
      </x:c>
      <x:c r="L1420" s="32" t="n">
        <x:v>1</x:v>
      </x:c>
      <x:c r="M1420" s="32" t="n">
        <x:v>0</x:v>
      </x:c>
      <x:c r="N1420" s="32" t="n">
        <x:v>0</x:v>
      </x:c>
      <x:c r="O1420" s="32" t="n">
        <x:v>0</x:v>
      </x:c>
      <x:c r="P1420" s="37" t="n">
        <x:f>ROUND('Scoring Method'!$B$2*F1420/10,1)</x:f>
        <x:v>0</x:v>
      </x:c>
      <x:c r="Q1420" s="37" t="n">
        <x:f>ROUND(MIN('Scoring Method'!$B$3,10*G1420),1)</x:f>
        <x:v>0</x:v>
      </x:c>
      <x:c r="R1420" s="37" t="n">
        <x:f>IF(H1420="",0,ROUND('Scoring Method'!$B$4*(101-H1420)/100,1))</x:f>
        <x:v>0</x:v>
      </x:c>
      <x:c r="S1420" s="37" t="n">
        <x:f>ROUND(IF(I1420="",0,7.5*MIN(1,LN(1+I1420)/LN(1+'Scoring Method'!$B$10)))+7.5*LN(1+J1420)/LN(1+'Scoring Method'!$B$9),1)</x:f>
        <x:v>5</x:v>
      </x:c>
      <x:c r="T1420" s="37" t="n">
        <x:f>SUM(K1420:O1420)</x:f>
        <x:v>2</x:v>
      </x:c>
      <x:c r="U1420" s="37" t="n">
        <x:f>ROUND(SUM(P1420:T1420),1)</x:f>
        <x:v>7</x:v>
      </x:c>
      <x:c r="V1420" s="32"/>
      <x:c r="W1420" s="32" t="str">
        <x:v>연도 등록</x:v>
      </x:c>
    </x:row>
    <x:row r="1421" ht="24" customHeight="1">
      <x:c r="A1421" s="32" t="n">
        <x:v>1417</x:v>
      </x:c>
      <x:c r="B1421" s="32" t="str">
        <x:v>House of the Sleeping Beauties</x:v>
      </x:c>
      <x:c r="C1421" s="32" t="str">
        <x:v>가와바타 야스나리(Yasunari Kawabata)</x:v>
      </x:c>
      <x:c r="D1421" s="32" t="str">
        <x:v>소설·단편소설</x:v>
      </x:c>
      <x:c r="E1421" s="32" t="n">
        <x:v>1961</x:v>
      </x:c>
      <x:c r="F1421" s="32" t="n">
        <x:v>0</x:v>
      </x:c>
      <x:c r="G1421" s="32" t="n">
        <x:v>0</x:v>
      </x:c>
      <x:c r="H1421" s="32"/>
      <x:c r="I1421" s="32" t="n">
        <x:f>IF(E1421="","",MAX(0,'Scoring Method'!$B$11-E1421-IF(E1421&lt;0,1,0)))</x:f>
        <x:v>65</x:v>
      </x:c>
      <x:c r="J1421" s="32" t="n">
        <x:v>0</x:v>
      </x:c>
      <x:c r="K1421" s="32" t="n">
        <x:v>1</x:v>
      </x:c>
      <x:c r="L1421" s="32" t="n">
        <x:v>1</x:v>
      </x:c>
      <x:c r="M1421" s="32" t="n">
        <x:v>0</x:v>
      </x:c>
      <x:c r="N1421" s="32" t="n">
        <x:v>0</x:v>
      </x:c>
      <x:c r="O1421" s="32" t="n">
        <x:v>0</x:v>
      </x:c>
      <x:c r="P1421" s="37" t="n">
        <x:f>ROUND('Scoring Method'!$B$2*F1421/10,1)</x:f>
        <x:v>0</x:v>
      </x:c>
      <x:c r="Q1421" s="37" t="n">
        <x:f>ROUND(MIN('Scoring Method'!$B$3,10*G1421),1)</x:f>
        <x:v>0</x:v>
      </x:c>
      <x:c r="R1421" s="37" t="n">
        <x:f>IF(H1421="",0,ROUND('Scoring Method'!$B$4*(101-H1421)/100,1))</x:f>
        <x:v>0</x:v>
      </x:c>
      <x:c r="S1421" s="37" t="n">
        <x:f>ROUND(IF(I1421="",0,7.5*MIN(1,LN(1+I1421)/LN(1+'Scoring Method'!$B$10)))+7.5*LN(1+J1421)/LN(1+'Scoring Method'!$B$9),1)</x:f>
        <x:v>5.1</x:v>
      </x:c>
      <x:c r="T1421" s="37" t="n">
        <x:f>SUM(K1421:O1421)</x:f>
        <x:v>2</x:v>
      </x:c>
      <x:c r="U1421" s="37" t="n">
        <x:f>ROUND(SUM(P1421:T1421),1)</x:f>
        <x:v>7.1</x:v>
      </x:c>
      <x:c r="V1421" s="32"/>
      <x:c r="W1421" s="32" t="str">
        <x:v>연도 등록</x:v>
      </x:c>
    </x:row>
    <x:row r="1422" ht="24" customHeight="1">
      <x:c r="A1422" s="32" t="n">
        <x:v>1418</x:v>
      </x:c>
      <x:c r="B1422" s="32" t="str">
        <x:v>Endgame</x:v>
      </x:c>
      <x:c r="C1422" s="32" t="str">
        <x:v>사뮈엘 바클레이 베케트(Samuel Barclay Beckett)</x:v>
      </x:c>
      <x:c r="D1422" s="32" t="str">
        <x:v>희곡</x:v>
      </x:c>
      <x:c r="E1422" s="32" t="n">
        <x:v>1957</x:v>
      </x:c>
      <x:c r="F1422" s="32" t="n">
        <x:v>0</x:v>
      </x:c>
      <x:c r="G1422" s="32" t="n">
        <x:v>0</x:v>
      </x:c>
      <x:c r="H1422" s="32"/>
      <x:c r="I1422" s="32" t="n">
        <x:f>IF(E1422="","",MAX(0,'Scoring Method'!$B$11-E1422-IF(E1422&lt;0,1,0)))</x:f>
        <x:v>69</x:v>
      </x:c>
      <x:c r="J1422" s="32" t="n">
        <x:v>0</x:v>
      </x:c>
      <x:c r="K1422" s="32" t="n">
        <x:v>1</x:v>
      </x:c>
      <x:c r="L1422" s="32" t="n">
        <x:v>1</x:v>
      </x:c>
      <x:c r="M1422" s="32" t="n">
        <x:v>0</x:v>
      </x:c>
      <x:c r="N1422" s="32" t="n">
        <x:v>0</x:v>
      </x:c>
      <x:c r="O1422" s="32" t="n">
        <x:v>0</x:v>
      </x:c>
      <x:c r="P1422" s="37" t="n">
        <x:f>ROUND('Scoring Method'!$B$2*F1422/10,1)</x:f>
        <x:v>0</x:v>
      </x:c>
      <x:c r="Q1422" s="37" t="n">
        <x:f>ROUND(MIN('Scoring Method'!$B$3,10*G1422),1)</x:f>
        <x:v>0</x:v>
      </x:c>
      <x:c r="R1422" s="37" t="n">
        <x:f>IF(H1422="",0,ROUND('Scoring Method'!$B$4*(101-H1422)/100,1))</x:f>
        <x:v>0</x:v>
      </x:c>
      <x:c r="S1422" s="37" t="n">
        <x:f>ROUND(IF(I1422="",0,7.5*MIN(1,LN(1+I1422)/LN(1+'Scoring Method'!$B$10)))+7.5*LN(1+J1422)/LN(1+'Scoring Method'!$B$9),1)</x:f>
        <x:v>5.1</x:v>
      </x:c>
      <x:c r="T1422" s="37" t="n">
        <x:f>SUM(K1422:O1422)</x:f>
        <x:v>2</x:v>
      </x:c>
      <x:c r="U1422" s="37" t="n">
        <x:f>ROUND(SUM(P1422:T1422),1)</x:f>
        <x:v>7.1</x:v>
      </x:c>
      <x:c r="V1422" s="32"/>
      <x:c r="W1422" s="32" t="str">
        <x:v>연도 등록</x:v>
      </x:c>
    </x:row>
    <x:row r="1423" ht="24" customHeight="1">
      <x:c r="A1423" s="32" t="n">
        <x:v>1419</x:v>
      </x:c>
      <x:c r="B1423" s="32" t="str">
        <x:v>Molloy</x:v>
      </x:c>
      <x:c r="C1423" s="32" t="str">
        <x:v>사뮈엘 바클레이 베케트(Samuel Barclay Beckett)</x:v>
      </x:c>
      <x:c r="D1423" s="32" t="str">
        <x:v>소설·단편소설</x:v>
      </x:c>
      <x:c r="E1423" s="32" t="n">
        <x:v>1951</x:v>
      </x:c>
      <x:c r="F1423" s="32" t="n">
        <x:v>0</x:v>
      </x:c>
      <x:c r="G1423" s="32" t="n">
        <x:v>0</x:v>
      </x:c>
      <x:c r="H1423" s="32"/>
      <x:c r="I1423" s="32" t="n">
        <x:f>IF(E1423="","",MAX(0,'Scoring Method'!$B$11-E1423-IF(E1423&lt;0,1,0)))</x:f>
        <x:v>75</x:v>
      </x:c>
      <x:c r="J1423" s="32" t="n">
        <x:v>0</x:v>
      </x:c>
      <x:c r="K1423" s="32" t="n">
        <x:v>1</x:v>
      </x:c>
      <x:c r="L1423" s="32" t="n">
        <x:v>1</x:v>
      </x:c>
      <x:c r="M1423" s="32" t="n">
        <x:v>0</x:v>
      </x:c>
      <x:c r="N1423" s="32" t="n">
        <x:v>0</x:v>
      </x:c>
      <x:c r="O1423" s="32" t="n">
        <x:v>0</x:v>
      </x:c>
      <x:c r="P1423" s="37" t="n">
        <x:f>ROUND('Scoring Method'!$B$2*F1423/10,1)</x:f>
        <x:v>0</x:v>
      </x:c>
      <x:c r="Q1423" s="37" t="n">
        <x:f>ROUND(MIN('Scoring Method'!$B$3,10*G1423),1)</x:f>
        <x:v>0</x:v>
      </x:c>
      <x:c r="R1423" s="37" t="n">
        <x:f>IF(H1423="",0,ROUND('Scoring Method'!$B$4*(101-H1423)/100,1))</x:f>
        <x:v>0</x:v>
      </x:c>
      <x:c r="S1423" s="37" t="n">
        <x:f>ROUND(IF(I1423="",0,7.5*MIN(1,LN(1+I1423)/LN(1+'Scoring Method'!$B$10)))+7.5*LN(1+J1423)/LN(1+'Scoring Method'!$B$9),1)</x:f>
        <x:v>5.2</x:v>
      </x:c>
      <x:c r="T1423" s="37" t="n">
        <x:f>SUM(K1423:O1423)</x:f>
        <x:v>2</x:v>
      </x:c>
      <x:c r="U1423" s="37" t="n">
        <x:f>ROUND(SUM(P1423:T1423),1)</x:f>
        <x:v>7.2</x:v>
      </x:c>
      <x:c r="V1423" s="32"/>
      <x:c r="W1423" s="32" t="str">
        <x:v>연도 등록</x:v>
      </x:c>
    </x:row>
    <x:row r="1424" ht="24" customHeight="1">
      <x:c r="A1424" s="32" t="n">
        <x:v>1420</x:v>
      </x:c>
      <x:c r="B1424" s="32" t="str">
        <x:v>Malone Dies</x:v>
      </x:c>
      <x:c r="C1424" s="32" t="str">
        <x:v>사뮈엘 바클레이 베케트(Samuel Barclay Beckett)</x:v>
      </x:c>
      <x:c r="D1424" s="32" t="str">
        <x:v>소설·단편소설</x:v>
      </x:c>
      <x:c r="E1424" s="32" t="n">
        <x:v>1951</x:v>
      </x:c>
      <x:c r="F1424" s="32" t="n">
        <x:v>0</x:v>
      </x:c>
      <x:c r="G1424" s="32" t="n">
        <x:v>0</x:v>
      </x:c>
      <x:c r="H1424" s="32"/>
      <x:c r="I1424" s="32" t="n">
        <x:f>IF(E1424="","",MAX(0,'Scoring Method'!$B$11-E1424-IF(E1424&lt;0,1,0)))</x:f>
        <x:v>75</x:v>
      </x:c>
      <x:c r="J1424" s="32" t="n">
        <x:v>0</x:v>
      </x:c>
      <x:c r="K1424" s="32" t="n">
        <x:v>1</x:v>
      </x:c>
      <x:c r="L1424" s="32" t="n">
        <x:v>1</x:v>
      </x:c>
      <x:c r="M1424" s="32" t="n">
        <x:v>0</x:v>
      </x:c>
      <x:c r="N1424" s="32" t="n">
        <x:v>0</x:v>
      </x:c>
      <x:c r="O1424" s="32" t="n">
        <x:v>0</x:v>
      </x:c>
      <x:c r="P1424" s="37" t="n">
        <x:f>ROUND('Scoring Method'!$B$2*F1424/10,1)</x:f>
        <x:v>0</x:v>
      </x:c>
      <x:c r="Q1424" s="37" t="n">
        <x:f>ROUND(MIN('Scoring Method'!$B$3,10*G1424),1)</x:f>
        <x:v>0</x:v>
      </x:c>
      <x:c r="R1424" s="37" t="n">
        <x:f>IF(H1424="",0,ROUND('Scoring Method'!$B$4*(101-H1424)/100,1))</x:f>
        <x:v>0</x:v>
      </x:c>
      <x:c r="S1424" s="37" t="n">
        <x:f>ROUND(IF(I1424="",0,7.5*MIN(1,LN(1+I1424)/LN(1+'Scoring Method'!$B$10)))+7.5*LN(1+J1424)/LN(1+'Scoring Method'!$B$9),1)</x:f>
        <x:v>5.2</x:v>
      </x:c>
      <x:c r="T1424" s="37" t="n">
        <x:f>SUM(K1424:O1424)</x:f>
        <x:v>2</x:v>
      </x:c>
      <x:c r="U1424" s="37" t="n">
        <x:f>ROUND(SUM(P1424:T1424),1)</x:f>
        <x:v>7.2</x:v>
      </x:c>
      <x:c r="V1424" s="32"/>
      <x:c r="W1424" s="32" t="str">
        <x:v>연도 등록</x:v>
      </x:c>
    </x:row>
    <x:row r="1425" ht="24" customHeight="1">
      <x:c r="A1425" s="32" t="n">
        <x:v>1421</x:v>
      </x:c>
      <x:c r="B1425" s="32" t="str">
        <x:v>The Unnamable</x:v>
      </x:c>
      <x:c r="C1425" s="32" t="str">
        <x:v>사뮈엘 바클레이 베케트(Samuel Barclay Beckett)</x:v>
      </x:c>
      <x:c r="D1425" s="32" t="str">
        <x:v>소설·단편소설</x:v>
      </x:c>
      <x:c r="E1425" s="32" t="n">
        <x:v>1953</x:v>
      </x:c>
      <x:c r="F1425" s="32" t="n">
        <x:v>0</x:v>
      </x:c>
      <x:c r="G1425" s="32" t="n">
        <x:v>0</x:v>
      </x:c>
      <x:c r="H1425" s="32"/>
      <x:c r="I1425" s="32" t="n">
        <x:f>IF(E1425="","",MAX(0,'Scoring Method'!$B$11-E1425-IF(E1425&lt;0,1,0)))</x:f>
        <x:v>73</x:v>
      </x:c>
      <x:c r="J1425" s="32" t="n">
        <x:v>0</x:v>
      </x:c>
      <x:c r="K1425" s="32" t="n">
        <x:v>1</x:v>
      </x:c>
      <x:c r="L1425" s="32" t="n">
        <x:v>1</x:v>
      </x:c>
      <x:c r="M1425" s="32" t="n">
        <x:v>0</x:v>
      </x:c>
      <x:c r="N1425" s="32" t="n">
        <x:v>0</x:v>
      </x:c>
      <x:c r="O1425" s="32" t="n">
        <x:v>0</x:v>
      </x:c>
      <x:c r="P1425" s="37" t="n">
        <x:f>ROUND('Scoring Method'!$B$2*F1425/10,1)</x:f>
        <x:v>0</x:v>
      </x:c>
      <x:c r="Q1425" s="37" t="n">
        <x:f>ROUND(MIN('Scoring Method'!$B$3,10*G1425),1)</x:f>
        <x:v>0</x:v>
      </x:c>
      <x:c r="R1425" s="37" t="n">
        <x:f>IF(H1425="",0,ROUND('Scoring Method'!$B$4*(101-H1425)/100,1))</x:f>
        <x:v>0</x:v>
      </x:c>
      <x:c r="S1425" s="37" t="n">
        <x:f>ROUND(IF(I1425="",0,7.5*MIN(1,LN(1+I1425)/LN(1+'Scoring Method'!$B$10)))+7.5*LN(1+J1425)/LN(1+'Scoring Method'!$B$9),1)</x:f>
        <x:v>5.2</x:v>
      </x:c>
      <x:c r="T1425" s="37" t="n">
        <x:f>SUM(K1425:O1425)</x:f>
        <x:v>2</x:v>
      </x:c>
      <x:c r="U1425" s="37" t="n">
        <x:f>ROUND(SUM(P1425:T1425),1)</x:f>
        <x:v>7.2</x:v>
      </x:c>
      <x:c r="V1425" s="32"/>
      <x:c r="W1425" s="32" t="str">
        <x:v>연도 등록</x:v>
      </x:c>
    </x:row>
    <x:row r="1426" ht="24" customHeight="1">
      <x:c r="A1426" s="32" t="n">
        <x:v>1422</x:v>
      </x:c>
      <x:c r="B1426" s="32" t="str">
        <x:v>Krapp's Last Tape</x:v>
      </x:c>
      <x:c r="C1426" s="32" t="str">
        <x:v>사뮈엘 바클레이 베케트(Samuel Barclay Beckett)</x:v>
      </x:c>
      <x:c r="D1426" s="32" t="str">
        <x:v>희곡</x:v>
      </x:c>
      <x:c r="E1426" s="32" t="n">
        <x:v>1958</x:v>
      </x:c>
      <x:c r="F1426" s="32" t="n">
        <x:v>0</x:v>
      </x:c>
      <x:c r="G1426" s="32" t="n">
        <x:v>0</x:v>
      </x:c>
      <x:c r="H1426" s="32"/>
      <x:c r="I1426" s="32" t="n">
        <x:f>IF(E1426="","",MAX(0,'Scoring Method'!$B$11-E1426-IF(E1426&lt;0,1,0)))</x:f>
        <x:v>68</x:v>
      </x:c>
      <x:c r="J1426" s="32" t="n">
        <x:v>0</x:v>
      </x:c>
      <x:c r="K1426" s="32" t="n">
        <x:v>1</x:v>
      </x:c>
      <x:c r="L1426" s="32" t="n">
        <x:v>1</x:v>
      </x:c>
      <x:c r="M1426" s="32" t="n">
        <x:v>0</x:v>
      </x:c>
      <x:c r="N1426" s="32" t="n">
        <x:v>0</x:v>
      </x:c>
      <x:c r="O1426" s="32" t="n">
        <x:v>0</x:v>
      </x:c>
      <x:c r="P1426" s="37" t="n">
        <x:f>ROUND('Scoring Method'!$B$2*F1426/10,1)</x:f>
        <x:v>0</x:v>
      </x:c>
      <x:c r="Q1426" s="37" t="n">
        <x:f>ROUND(MIN('Scoring Method'!$B$3,10*G1426),1)</x:f>
        <x:v>0</x:v>
      </x:c>
      <x:c r="R1426" s="37" t="n">
        <x:f>IF(H1426="",0,ROUND('Scoring Method'!$B$4*(101-H1426)/100,1))</x:f>
        <x:v>0</x:v>
      </x:c>
      <x:c r="S1426" s="37" t="n">
        <x:f>ROUND(IF(I1426="",0,7.5*MIN(1,LN(1+I1426)/LN(1+'Scoring Method'!$B$10)))+7.5*LN(1+J1426)/LN(1+'Scoring Method'!$B$9),1)</x:f>
        <x:v>5.1</x:v>
      </x:c>
      <x:c r="T1426" s="37" t="n">
        <x:f>SUM(K1426:O1426)</x:f>
        <x:v>2</x:v>
      </x:c>
      <x:c r="U1426" s="37" t="n">
        <x:f>ROUND(SUM(P1426:T1426),1)</x:f>
        <x:v>7.1</x:v>
      </x:c>
      <x:c r="V1426" s="32"/>
      <x:c r="W1426" s="32" t="str">
        <x:v>연도 등록</x:v>
      </x:c>
    </x:row>
    <x:row r="1427" ht="24" customHeight="1">
      <x:c r="A1427" s="32" t="n">
        <x:v>1423</x:v>
      </x:c>
      <x:c r="B1427" s="32" t="str">
        <x:v>Happy Days</x:v>
      </x:c>
      <x:c r="C1427" s="32" t="str">
        <x:v>사뮈엘 바클레이 베케트(Samuel Barclay Beckett)</x:v>
      </x:c>
      <x:c r="D1427" s="32" t="str">
        <x:v>희곡</x:v>
      </x:c>
      <x:c r="E1427" s="32" t="n">
        <x:v>1961</x:v>
      </x:c>
      <x:c r="F1427" s="32" t="n">
        <x:v>0</x:v>
      </x:c>
      <x:c r="G1427" s="32" t="n">
        <x:v>0</x:v>
      </x:c>
      <x:c r="H1427" s="32"/>
      <x:c r="I1427" s="32" t="n">
        <x:f>IF(E1427="","",MAX(0,'Scoring Method'!$B$11-E1427-IF(E1427&lt;0,1,0)))</x:f>
        <x:v>65</x:v>
      </x:c>
      <x:c r="J1427" s="32" t="n">
        <x:v>0</x:v>
      </x:c>
      <x:c r="K1427" s="32" t="n">
        <x:v>1</x:v>
      </x:c>
      <x:c r="L1427" s="32" t="n">
        <x:v>1</x:v>
      </x:c>
      <x:c r="M1427" s="32" t="n">
        <x:v>0</x:v>
      </x:c>
      <x:c r="N1427" s="32" t="n">
        <x:v>0</x:v>
      </x:c>
      <x:c r="O1427" s="32" t="n">
        <x:v>0</x:v>
      </x:c>
      <x:c r="P1427" s="37" t="n">
        <x:f>ROUND('Scoring Method'!$B$2*F1427/10,1)</x:f>
        <x:v>0</x:v>
      </x:c>
      <x:c r="Q1427" s="37" t="n">
        <x:f>ROUND(MIN('Scoring Method'!$B$3,10*G1427),1)</x:f>
        <x:v>0</x:v>
      </x:c>
      <x:c r="R1427" s="37" t="n">
        <x:f>IF(H1427="",0,ROUND('Scoring Method'!$B$4*(101-H1427)/100,1))</x:f>
        <x:v>0</x:v>
      </x:c>
      <x:c r="S1427" s="37" t="n">
        <x:f>ROUND(IF(I1427="",0,7.5*MIN(1,LN(1+I1427)/LN(1+'Scoring Method'!$B$10)))+7.5*LN(1+J1427)/LN(1+'Scoring Method'!$B$9),1)</x:f>
        <x:v>5.1</x:v>
      </x:c>
      <x:c r="T1427" s="37" t="n">
        <x:f>SUM(K1427:O1427)</x:f>
        <x:v>2</x:v>
      </x:c>
      <x:c r="U1427" s="37" t="n">
        <x:f>ROUND(SUM(P1427:T1427),1)</x:f>
        <x:v>7.1</x:v>
      </x:c>
      <x:c r="V1427" s="32"/>
      <x:c r="W1427" s="32" t="str">
        <x:v>연도 등록</x:v>
      </x:c>
    </x:row>
    <x:row r="1428" ht="24" customHeight="1">
      <x:c r="A1428" s="32" t="n">
        <x:v>1424</x:v>
      </x:c>
      <x:c r="B1428" s="32" t="str">
        <x:v>Watt</x:v>
      </x:c>
      <x:c r="C1428" s="32" t="str">
        <x:v>사뮈엘 바클레이 베케트(Samuel Barclay Beckett)</x:v>
      </x:c>
      <x:c r="D1428" s="32" t="str">
        <x:v>소설·단편소설</x:v>
      </x:c>
      <x:c r="E1428" s="32" t="n">
        <x:v>1953</x:v>
      </x:c>
      <x:c r="F1428" s="32" t="n">
        <x:v>0</x:v>
      </x:c>
      <x:c r="G1428" s="32" t="n">
        <x:v>0</x:v>
      </x:c>
      <x:c r="H1428" s="32"/>
      <x:c r="I1428" s="32" t="n">
        <x:f>IF(E1428="","",MAX(0,'Scoring Method'!$B$11-E1428-IF(E1428&lt;0,1,0)))</x:f>
        <x:v>73</x:v>
      </x:c>
      <x:c r="J1428" s="32" t="n">
        <x:v>0</x:v>
      </x:c>
      <x:c r="K1428" s="32" t="n">
        <x:v>1</x:v>
      </x:c>
      <x:c r="L1428" s="32" t="n">
        <x:v>1</x:v>
      </x:c>
      <x:c r="M1428" s="32" t="n">
        <x:v>0</x:v>
      </x:c>
      <x:c r="N1428" s="32" t="n">
        <x:v>0</x:v>
      </x:c>
      <x:c r="O1428" s="32" t="n">
        <x:v>0</x:v>
      </x:c>
      <x:c r="P1428" s="37" t="n">
        <x:f>ROUND('Scoring Method'!$B$2*F1428/10,1)</x:f>
        <x:v>0</x:v>
      </x:c>
      <x:c r="Q1428" s="37" t="n">
        <x:f>ROUND(MIN('Scoring Method'!$B$3,10*G1428),1)</x:f>
        <x:v>0</x:v>
      </x:c>
      <x:c r="R1428" s="37" t="n">
        <x:f>IF(H1428="",0,ROUND('Scoring Method'!$B$4*(101-H1428)/100,1))</x:f>
        <x:v>0</x:v>
      </x:c>
      <x:c r="S1428" s="37" t="n">
        <x:f>ROUND(IF(I1428="",0,7.5*MIN(1,LN(1+I1428)/LN(1+'Scoring Method'!$B$10)))+7.5*LN(1+J1428)/LN(1+'Scoring Method'!$B$9),1)</x:f>
        <x:v>5.2</x:v>
      </x:c>
      <x:c r="T1428" s="37" t="n">
        <x:f>SUM(K1428:O1428)</x:f>
        <x:v>2</x:v>
      </x:c>
      <x:c r="U1428" s="37" t="n">
        <x:f>ROUND(SUM(P1428:T1428),1)</x:f>
        <x:v>7.2</x:v>
      </x:c>
      <x:c r="V1428" s="32"/>
      <x:c r="W1428" s="32" t="str">
        <x:v>연도 등록</x:v>
      </x:c>
    </x:row>
    <x:row r="1429" ht="24" customHeight="1">
      <x:c r="A1429" s="32" t="n">
        <x:v>1425</x:v>
      </x:c>
      <x:c r="B1429" s="32" t="str">
        <x:v>One Day in the Life of Ivan Denisovich</x:v>
      </x:c>
      <x:c r="C1429" s="32" t="str">
        <x:v>알렉산드르 솔제니친(Aleksandr Solzhenitsyn)</x:v>
      </x:c>
      <x:c r="D1429" s="32" t="str">
        <x:v>소설·단편소설</x:v>
      </x:c>
      <x:c r="E1429" s="32" t="n">
        <x:v>1962</x:v>
      </x:c>
      <x:c r="F1429" s="32" t="n">
        <x:v>0</x:v>
      </x:c>
      <x:c r="G1429" s="32" t="n">
        <x:v>0</x:v>
      </x:c>
      <x:c r="H1429" s="32"/>
      <x:c r="I1429" s="32" t="n">
        <x:f>IF(E1429="","",MAX(0,'Scoring Method'!$B$11-E1429-IF(E1429&lt;0,1,0)))</x:f>
        <x:v>64</x:v>
      </x:c>
      <x:c r="J1429" s="32" t="n">
        <x:v>0</x:v>
      </x:c>
      <x:c r="K1429" s="32" t="n">
        <x:v>1</x:v>
      </x:c>
      <x:c r="L1429" s="32" t="n">
        <x:v>1</x:v>
      </x:c>
      <x:c r="M1429" s="32" t="n">
        <x:v>0</x:v>
      </x:c>
      <x:c r="N1429" s="32" t="n">
        <x:v>0</x:v>
      </x:c>
      <x:c r="O1429" s="32" t="n">
        <x:v>0</x:v>
      </x:c>
      <x:c r="P1429" s="37" t="n">
        <x:f>ROUND('Scoring Method'!$B$2*F1429/10,1)</x:f>
        <x:v>0</x:v>
      </x:c>
      <x:c r="Q1429" s="37" t="n">
        <x:f>ROUND(MIN('Scoring Method'!$B$3,10*G1429),1)</x:f>
        <x:v>0</x:v>
      </x:c>
      <x:c r="R1429" s="37" t="n">
        <x:f>IF(H1429="",0,ROUND('Scoring Method'!$B$4*(101-H1429)/100,1))</x:f>
        <x:v>0</x:v>
      </x:c>
      <x:c r="S1429" s="37" t="n">
        <x:f>ROUND(IF(I1429="",0,7.5*MIN(1,LN(1+I1429)/LN(1+'Scoring Method'!$B$10)))+7.5*LN(1+J1429)/LN(1+'Scoring Method'!$B$9),1)</x:f>
        <x:v>5</x:v>
      </x:c>
      <x:c r="T1429" s="37" t="n">
        <x:f>SUM(K1429:O1429)</x:f>
        <x:v>2</x:v>
      </x:c>
      <x:c r="U1429" s="37" t="n">
        <x:f>ROUND(SUM(P1429:T1429),1)</x:f>
        <x:v>7</x:v>
      </x:c>
      <x:c r="V1429" s="32"/>
      <x:c r="W1429" s="32" t="str">
        <x:v>연도 등록</x:v>
      </x:c>
    </x:row>
    <x:row r="1430" ht="24" customHeight="1">
      <x:c r="A1430" s="32" t="n">
        <x:v>1426</x:v>
      </x:c>
      <x:c r="B1430" s="32" t="str">
        <x:v>The Gulag Archipelago</x:v>
      </x:c>
      <x:c r="C1430" s="32" t="str">
        <x:v>알렉산드르 솔제니친(Aleksandr Solzhenitsyn)</x:v>
      </x:c>
      <x:c r="D1430" s="32" t="str">
        <x:v>기타</x:v>
      </x:c>
      <x:c r="E1430" s="32" t="n">
        <x:v>1973</x:v>
      </x:c>
      <x:c r="F1430" s="32" t="n">
        <x:v>0</x:v>
      </x:c>
      <x:c r="G1430" s="32" t="n">
        <x:v>0</x:v>
      </x:c>
      <x:c r="H1430" s="32"/>
      <x:c r="I1430" s="32" t="n">
        <x:f>IF(E1430="","",MAX(0,'Scoring Method'!$B$11-E1430-IF(E1430&lt;0,1,0)))</x:f>
        <x:v>53</x:v>
      </x:c>
      <x:c r="J1430" s="32" t="n">
        <x:v>0</x:v>
      </x:c>
      <x:c r="K1430" s="32" t="n">
        <x:v>1</x:v>
      </x:c>
      <x:c r="L1430" s="32" t="n">
        <x:v>1</x:v>
      </x:c>
      <x:c r="M1430" s="32" t="n">
        <x:v>0</x:v>
      </x:c>
      <x:c r="N1430" s="32" t="n">
        <x:v>0</x:v>
      </x:c>
      <x:c r="O1430" s="32" t="n">
        <x:v>0</x:v>
      </x:c>
      <x:c r="P1430" s="37" t="n">
        <x:f>ROUND('Scoring Method'!$B$2*F1430/10,1)</x:f>
        <x:v>0</x:v>
      </x:c>
      <x:c r="Q1430" s="37" t="n">
        <x:f>ROUND(MIN('Scoring Method'!$B$3,10*G1430),1)</x:f>
        <x:v>0</x:v>
      </x:c>
      <x:c r="R1430" s="37" t="n">
        <x:f>IF(H1430="",0,ROUND('Scoring Method'!$B$4*(101-H1430)/100,1))</x:f>
        <x:v>0</x:v>
      </x:c>
      <x:c r="S1430" s="37" t="n">
        <x:f>ROUND(IF(I1430="",0,7.5*MIN(1,LN(1+I1430)/LN(1+'Scoring Method'!$B$10)))+7.5*LN(1+J1430)/LN(1+'Scoring Method'!$B$9),1)</x:f>
        <x:v>4.8</x:v>
      </x:c>
      <x:c r="T1430" s="37" t="n">
        <x:f>SUM(K1430:O1430)</x:f>
        <x:v>2</x:v>
      </x:c>
      <x:c r="U1430" s="37" t="n">
        <x:f>ROUND(SUM(P1430:T1430),1)</x:f>
        <x:v>6.8</x:v>
      </x:c>
      <x:c r="V1430" s="32"/>
      <x:c r="W1430" s="32" t="str">
        <x:v>연도 등록</x:v>
      </x:c>
    </x:row>
    <x:row r="1431" ht="24" customHeight="1">
      <x:c r="A1431" s="32" t="n">
        <x:v>1427</x:v>
      </x:c>
      <x:c r="B1431" s="32" t="str">
        <x:v>Cancer Ward</x:v>
      </x:c>
      <x:c r="C1431" s="32" t="str">
        <x:v>알렉산드르 솔제니친(Aleksandr Solzhenitsyn)</x:v>
      </x:c>
      <x:c r="D1431" s="32" t="str">
        <x:v>소설·단편소설</x:v>
      </x:c>
      <x:c r="E1431" s="32" t="n">
        <x:v>1968</x:v>
      </x:c>
      <x:c r="F1431" s="32" t="n">
        <x:v>0</x:v>
      </x:c>
      <x:c r="G1431" s="32" t="n">
        <x:v>0</x:v>
      </x:c>
      <x:c r="H1431" s="32"/>
      <x:c r="I1431" s="32" t="n">
        <x:f>IF(E1431="","",MAX(0,'Scoring Method'!$B$11-E1431-IF(E1431&lt;0,1,0)))</x:f>
        <x:v>58</x:v>
      </x:c>
      <x:c r="J1431" s="32" t="n">
        <x:v>0</x:v>
      </x:c>
      <x:c r="K1431" s="32" t="n">
        <x:v>1</x:v>
      </x:c>
      <x:c r="L1431" s="32" t="n">
        <x:v>1</x:v>
      </x:c>
      <x:c r="M1431" s="32" t="n">
        <x:v>0</x:v>
      </x:c>
      <x:c r="N1431" s="32" t="n">
        <x:v>0</x:v>
      </x:c>
      <x:c r="O1431" s="32" t="n">
        <x:v>0</x:v>
      </x:c>
      <x:c r="P1431" s="37" t="n">
        <x:f>ROUND('Scoring Method'!$B$2*F1431/10,1)</x:f>
        <x:v>0</x:v>
      </x:c>
      <x:c r="Q1431" s="37" t="n">
        <x:f>ROUND(MIN('Scoring Method'!$B$3,10*G1431),1)</x:f>
        <x:v>0</x:v>
      </x:c>
      <x:c r="R1431" s="37" t="n">
        <x:f>IF(H1431="",0,ROUND('Scoring Method'!$B$4*(101-H1431)/100,1))</x:f>
        <x:v>0</x:v>
      </x:c>
      <x:c r="S1431" s="37" t="n">
        <x:f>ROUND(IF(I1431="",0,7.5*MIN(1,LN(1+I1431)/LN(1+'Scoring Method'!$B$10)))+7.5*LN(1+J1431)/LN(1+'Scoring Method'!$B$9),1)</x:f>
        <x:v>4.9</x:v>
      </x:c>
      <x:c r="T1431" s="37" t="n">
        <x:f>SUM(K1431:O1431)</x:f>
        <x:v>2</x:v>
      </x:c>
      <x:c r="U1431" s="37" t="n">
        <x:f>ROUND(SUM(P1431:T1431),1)</x:f>
        <x:v>6.9</x:v>
      </x:c>
      <x:c r="V1431" s="32"/>
      <x:c r="W1431" s="32" t="str">
        <x:v>연도 등록</x:v>
      </x:c>
    </x:row>
    <x:row r="1432" ht="24" customHeight="1">
      <x:c r="A1432" s="32" t="n">
        <x:v>1428</x:v>
      </x:c>
      <x:c r="B1432" s="32" t="str">
        <x:v>The First Circle</x:v>
      </x:c>
      <x:c r="C1432" s="32" t="str">
        <x:v>알렉산드르 솔제니친(Aleksandr Solzhenitsyn)</x:v>
      </x:c>
      <x:c r="D1432" s="32" t="str">
        <x:v>소설·단편소설</x:v>
      </x:c>
      <x:c r="E1432" s="32" t="n">
        <x:v>1968</x:v>
      </x:c>
      <x:c r="F1432" s="32" t="n">
        <x:v>0</x:v>
      </x:c>
      <x:c r="G1432" s="32" t="n">
        <x:v>0</x:v>
      </x:c>
      <x:c r="H1432" s="32"/>
      <x:c r="I1432" s="32" t="n">
        <x:f>IF(E1432="","",MAX(0,'Scoring Method'!$B$11-E1432-IF(E1432&lt;0,1,0)))</x:f>
        <x:v>58</x:v>
      </x:c>
      <x:c r="J1432" s="32" t="n">
        <x:v>0</x:v>
      </x:c>
      <x:c r="K1432" s="32" t="n">
        <x:v>1</x:v>
      </x:c>
      <x:c r="L1432" s="32" t="n">
        <x:v>1</x:v>
      </x:c>
      <x:c r="M1432" s="32" t="n">
        <x:v>0</x:v>
      </x:c>
      <x:c r="N1432" s="32" t="n">
        <x:v>0</x:v>
      </x:c>
      <x:c r="O1432" s="32" t="n">
        <x:v>0</x:v>
      </x:c>
      <x:c r="P1432" s="37" t="n">
        <x:f>ROUND('Scoring Method'!$B$2*F1432/10,1)</x:f>
        <x:v>0</x:v>
      </x:c>
      <x:c r="Q1432" s="37" t="n">
        <x:f>ROUND(MIN('Scoring Method'!$B$3,10*G1432),1)</x:f>
        <x:v>0</x:v>
      </x:c>
      <x:c r="R1432" s="37" t="n">
        <x:f>IF(H1432="",0,ROUND('Scoring Method'!$B$4*(101-H1432)/100,1))</x:f>
        <x:v>0</x:v>
      </x:c>
      <x:c r="S1432" s="37" t="n">
        <x:f>ROUND(IF(I1432="",0,7.5*MIN(1,LN(1+I1432)/LN(1+'Scoring Method'!$B$10)))+7.5*LN(1+J1432)/LN(1+'Scoring Method'!$B$9),1)</x:f>
        <x:v>4.9</x:v>
      </x:c>
      <x:c r="T1432" s="37" t="n">
        <x:f>SUM(K1432:O1432)</x:f>
        <x:v>2</x:v>
      </x:c>
      <x:c r="U1432" s="37" t="n">
        <x:f>ROUND(SUM(P1432:T1432),1)</x:f>
        <x:v>6.9</x:v>
      </x:c>
      <x:c r="V1432" s="32"/>
      <x:c r="W1432" s="32" t="str">
        <x:v>연도 등록</x:v>
      </x:c>
    </x:row>
    <x:row r="1433" ht="24" customHeight="1">
      <x:c r="A1433" s="32" t="n">
        <x:v>1429</x:v>
      </x:c>
      <x:c r="B1433" s="32" t="str">
        <x:v>August 1914</x:v>
      </x:c>
      <x:c r="C1433" s="32" t="str">
        <x:v>알렉산드르 솔제니친(Aleksandr Solzhenitsyn)</x:v>
      </x:c>
      <x:c r="D1433" s="32" t="str">
        <x:v>소설·단편소설</x:v>
      </x:c>
      <x:c r="E1433" s="32" t="n">
        <x:v>1971</x:v>
      </x:c>
      <x:c r="F1433" s="32" t="n">
        <x:v>0</x:v>
      </x:c>
      <x:c r="G1433" s="32" t="n">
        <x:v>0</x:v>
      </x:c>
      <x:c r="H1433" s="32"/>
      <x:c r="I1433" s="32" t="n">
        <x:f>IF(E1433="","",MAX(0,'Scoring Method'!$B$11-E1433-IF(E1433&lt;0,1,0)))</x:f>
        <x:v>55</x:v>
      </x:c>
      <x:c r="J1433" s="32" t="n">
        <x:v>0</x:v>
      </x:c>
      <x:c r="K1433" s="32" t="n">
        <x:v>1</x:v>
      </x:c>
      <x:c r="L1433" s="32" t="n">
        <x:v>1</x:v>
      </x:c>
      <x:c r="M1433" s="32" t="n">
        <x:v>0</x:v>
      </x:c>
      <x:c r="N1433" s="32" t="n">
        <x:v>0</x:v>
      </x:c>
      <x:c r="O1433" s="32" t="n">
        <x:v>0</x:v>
      </x:c>
      <x:c r="P1433" s="37" t="n">
        <x:f>ROUND('Scoring Method'!$B$2*F1433/10,1)</x:f>
        <x:v>0</x:v>
      </x:c>
      <x:c r="Q1433" s="37" t="n">
        <x:f>ROUND(MIN('Scoring Method'!$B$3,10*G1433),1)</x:f>
        <x:v>0</x:v>
      </x:c>
      <x:c r="R1433" s="37" t="n">
        <x:f>IF(H1433="",0,ROUND('Scoring Method'!$B$4*(101-H1433)/100,1))</x:f>
        <x:v>0</x:v>
      </x:c>
      <x:c r="S1433" s="37" t="n">
        <x:f>ROUND(IF(I1433="",0,7.5*MIN(1,LN(1+I1433)/LN(1+'Scoring Method'!$B$10)))+7.5*LN(1+J1433)/LN(1+'Scoring Method'!$B$9),1)</x:f>
        <x:v>4.9</x:v>
      </x:c>
      <x:c r="T1433" s="37" t="n">
        <x:f>SUM(K1433:O1433)</x:f>
        <x:v>2</x:v>
      </x:c>
      <x:c r="U1433" s="37" t="n">
        <x:f>ROUND(SUM(P1433:T1433),1)</x:f>
        <x:v>6.9</x:v>
      </x:c>
      <x:c r="V1433" s="32"/>
      <x:c r="W1433" s="32" t="str">
        <x:v>연도 등록</x:v>
      </x:c>
    </x:row>
    <x:row r="1434" ht="24" customHeight="1">
      <x:c r="A1434" s="32" t="n">
        <x:v>1430</x:v>
      </x:c>
      <x:c r="B1434" s="32" t="str">
        <x:v>The Oak and the Calf</x:v>
      </x:c>
      <x:c r="C1434" s="32" t="str">
        <x:v>알렉산드르 솔제니친(Aleksandr Solzhenitsyn)</x:v>
      </x:c>
      <x:c r="D1434" s="32" t="str">
        <x:v>에세이</x:v>
      </x:c>
      <x:c r="E1434" s="32" t="n">
        <x:v>1975</x:v>
      </x:c>
      <x:c r="F1434" s="32" t="n">
        <x:v>0</x:v>
      </x:c>
      <x:c r="G1434" s="32" t="n">
        <x:v>0</x:v>
      </x:c>
      <x:c r="H1434" s="32"/>
      <x:c r="I1434" s="32" t="n">
        <x:f>IF(E1434="","",MAX(0,'Scoring Method'!$B$11-E1434-IF(E1434&lt;0,1,0)))</x:f>
        <x:v>51</x:v>
      </x:c>
      <x:c r="J1434" s="32" t="n">
        <x:v>0</x:v>
      </x:c>
      <x:c r="K1434" s="32" t="n">
        <x:v>1</x:v>
      </x:c>
      <x:c r="L1434" s="32" t="n">
        <x:v>1</x:v>
      </x:c>
      <x:c r="M1434" s="32" t="n">
        <x:v>0</x:v>
      </x:c>
      <x:c r="N1434" s="32" t="n">
        <x:v>0</x:v>
      </x:c>
      <x:c r="O1434" s="32" t="n">
        <x:v>0</x:v>
      </x:c>
      <x:c r="P1434" s="37" t="n">
        <x:f>ROUND('Scoring Method'!$B$2*F1434/10,1)</x:f>
        <x:v>0</x:v>
      </x:c>
      <x:c r="Q1434" s="37" t="n">
        <x:f>ROUND(MIN('Scoring Method'!$B$3,10*G1434),1)</x:f>
        <x:v>0</x:v>
      </x:c>
      <x:c r="R1434" s="37" t="n">
        <x:f>IF(H1434="",0,ROUND('Scoring Method'!$B$4*(101-H1434)/100,1))</x:f>
        <x:v>0</x:v>
      </x:c>
      <x:c r="S1434" s="37" t="n">
        <x:f>ROUND(IF(I1434="",0,7.5*MIN(1,LN(1+I1434)/LN(1+'Scoring Method'!$B$10)))+7.5*LN(1+J1434)/LN(1+'Scoring Method'!$B$9),1)</x:f>
        <x:v>4.8</x:v>
      </x:c>
      <x:c r="T1434" s="37" t="n">
        <x:f>SUM(K1434:O1434)</x:f>
        <x:v>2</x:v>
      </x:c>
      <x:c r="U1434" s="37" t="n">
        <x:f>ROUND(SUM(P1434:T1434),1)</x:f>
        <x:v>6.8</x:v>
      </x:c>
      <x:c r="V1434" s="32"/>
      <x:c r="W1434" s="32" t="str">
        <x:v>연도 등록</x:v>
      </x:c>
    </x:row>
    <x:row r="1435" ht="24" customHeight="1">
      <x:c r="A1435" s="32" t="n">
        <x:v>1431</x:v>
      </x:c>
      <x:c r="B1435" s="32" t="str">
        <x:v>스무 편의 사랑의 시와 한 편의 절망의 노래(Twenty Love Poems and a Song of Despair)</x:v>
      </x:c>
      <x:c r="C1435" s="32" t="str">
        <x:v>파블로 네루다(Pablo Neruda)</x:v>
      </x:c>
      <x:c r="D1435" s="32" t="str">
        <x:v>시</x:v>
      </x:c>
      <x:c r="E1435" s="32" t="n">
        <x:v>1924</x:v>
      </x:c>
      <x:c r="F1435" s="32" t="n">
        <x:v>0</x:v>
      </x:c>
      <x:c r="G1435" s="32" t="n">
        <x:v>0</x:v>
      </x:c>
      <x:c r="H1435" s="32"/>
      <x:c r="I1435" s="32" t="n">
        <x:f>IF(E1435="","",MAX(0,'Scoring Method'!$B$11-E1435-IF(E1435&lt;0,1,0)))</x:f>
        <x:v>102</x:v>
      </x:c>
      <x:c r="J1435" s="32" t="n">
        <x:v>0</x:v>
      </x:c>
      <x:c r="K1435" s="32" t="n">
        <x:v>1</x:v>
      </x:c>
      <x:c r="L1435" s="32" t="n">
        <x:v>1</x:v>
      </x:c>
      <x:c r="M1435" s="32" t="n">
        <x:v>0</x:v>
      </x:c>
      <x:c r="N1435" s="32" t="n">
        <x:v>0</x:v>
      </x:c>
      <x:c r="O1435" s="32" t="n">
        <x:v>0</x:v>
      </x:c>
      <x:c r="P1435" s="37" t="n">
        <x:f>ROUND('Scoring Method'!$B$2*F1435/10,1)</x:f>
        <x:v>0</x:v>
      </x:c>
      <x:c r="Q1435" s="37" t="n">
        <x:f>ROUND(MIN('Scoring Method'!$B$3,10*G1435),1)</x:f>
        <x:v>0</x:v>
      </x:c>
      <x:c r="R1435" s="37" t="n">
        <x:f>IF(H1435="",0,ROUND('Scoring Method'!$B$4*(101-H1435)/100,1))</x:f>
        <x:v>0</x:v>
      </x:c>
      <x:c r="S1435" s="37" t="n">
        <x:f>ROUND(IF(I1435="",0,7.5*MIN(1,LN(1+I1435)/LN(1+'Scoring Method'!$B$10)))+7.5*LN(1+J1435)/LN(1+'Scoring Method'!$B$9),1)</x:f>
        <x:v>5.6</x:v>
      </x:c>
      <x:c r="T1435" s="37" t="n">
        <x:f>SUM(K1435:O1435)</x:f>
        <x:v>2</x:v>
      </x:c>
      <x:c r="U1435" s="37" t="n">
        <x:f>ROUND(SUM(P1435:T1435),1)</x:f>
        <x:v>7.6</x:v>
      </x:c>
      <x:c r="V1435" s="32"/>
      <x:c r="W1435" s="32" t="str">
        <x:v>연도 등록</x:v>
      </x:c>
    </x:row>
    <x:row r="1436" ht="24" customHeight="1">
      <x:c r="A1436" s="32" t="n">
        <x:v>1432</x:v>
      </x:c>
      <x:c r="B1436" s="32" t="str">
        <x:v>Canto General</x:v>
      </x:c>
      <x:c r="C1436" s="32" t="str">
        <x:v>파블로 네루다(Pablo Neruda)</x:v>
      </x:c>
      <x:c r="D1436" s="32" t="str">
        <x:v>시</x:v>
      </x:c>
      <x:c r="E1436" s="32" t="n">
        <x:v>1950</x:v>
      </x:c>
      <x:c r="F1436" s="32" t="n">
        <x:v>0</x:v>
      </x:c>
      <x:c r="G1436" s="32" t="n">
        <x:v>0</x:v>
      </x:c>
      <x:c r="H1436" s="32"/>
      <x:c r="I1436" s="32" t="n">
        <x:f>IF(E1436="","",MAX(0,'Scoring Method'!$B$11-E1436-IF(E1436&lt;0,1,0)))</x:f>
        <x:v>76</x:v>
      </x:c>
      <x:c r="J1436" s="32" t="n">
        <x:v>0</x:v>
      </x:c>
      <x:c r="K1436" s="32" t="n">
        <x:v>1</x:v>
      </x:c>
      <x:c r="L1436" s="32" t="n">
        <x:v>1</x:v>
      </x:c>
      <x:c r="M1436" s="32" t="n">
        <x:v>0</x:v>
      </x:c>
      <x:c r="N1436" s="32" t="n">
        <x:v>0</x:v>
      </x:c>
      <x:c r="O1436" s="32" t="n">
        <x:v>0</x:v>
      </x:c>
      <x:c r="P1436" s="37" t="n">
        <x:f>ROUND('Scoring Method'!$B$2*F1436/10,1)</x:f>
        <x:v>0</x:v>
      </x:c>
      <x:c r="Q1436" s="37" t="n">
        <x:f>ROUND(MIN('Scoring Method'!$B$3,10*G1436),1)</x:f>
        <x:v>0</x:v>
      </x:c>
      <x:c r="R1436" s="37" t="n">
        <x:f>IF(H1436="",0,ROUND('Scoring Method'!$B$4*(101-H1436)/100,1))</x:f>
        <x:v>0</x:v>
      </x:c>
      <x:c r="S1436" s="37" t="n">
        <x:f>ROUND(IF(I1436="",0,7.5*MIN(1,LN(1+I1436)/LN(1+'Scoring Method'!$B$10)))+7.5*LN(1+J1436)/LN(1+'Scoring Method'!$B$9),1)</x:f>
        <x:v>5.2</x:v>
      </x:c>
      <x:c r="T1436" s="37" t="n">
        <x:f>SUM(K1436:O1436)</x:f>
        <x:v>2</x:v>
      </x:c>
      <x:c r="U1436" s="37" t="n">
        <x:f>ROUND(SUM(P1436:T1436),1)</x:f>
        <x:v>7.2</x:v>
      </x:c>
      <x:c r="V1436" s="32"/>
      <x:c r="W1436" s="32" t="str">
        <x:v>연도 등록</x:v>
      </x:c>
    </x:row>
    <x:row r="1437" ht="24" customHeight="1">
      <x:c r="A1437" s="32" t="n">
        <x:v>1433</x:v>
      </x:c>
      <x:c r="B1437" s="32" t="str">
        <x:v>지상의 거처(Residence on Earth)</x:v>
      </x:c>
      <x:c r="C1437" s="32" t="str">
        <x:v>파블로 네루다(Pablo Neruda)</x:v>
      </x:c>
      <x:c r="D1437" s="32" t="str">
        <x:v>시</x:v>
      </x:c>
      <x:c r="E1437" s="32" t="n">
        <x:v>1933</x:v>
      </x:c>
      <x:c r="F1437" s="32" t="n">
        <x:v>0</x:v>
      </x:c>
      <x:c r="G1437" s="32" t="n">
        <x:v>0</x:v>
      </x:c>
      <x:c r="H1437" s="32"/>
      <x:c r="I1437" s="32" t="n">
        <x:f>IF(E1437="","",MAX(0,'Scoring Method'!$B$11-E1437-IF(E1437&lt;0,1,0)))</x:f>
        <x:v>93</x:v>
      </x:c>
      <x:c r="J1437" s="32" t="n">
        <x:v>0</x:v>
      </x:c>
      <x:c r="K1437" s="32" t="n">
        <x:v>1</x:v>
      </x:c>
      <x:c r="L1437" s="32" t="n">
        <x:v>1</x:v>
      </x:c>
      <x:c r="M1437" s="32" t="n">
        <x:v>0</x:v>
      </x:c>
      <x:c r="N1437" s="32" t="n">
        <x:v>0</x:v>
      </x:c>
      <x:c r="O1437" s="32" t="n">
        <x:v>0</x:v>
      </x:c>
      <x:c r="P1437" s="37" t="n">
        <x:f>ROUND('Scoring Method'!$B$2*F1437/10,1)</x:f>
        <x:v>0</x:v>
      </x:c>
      <x:c r="Q1437" s="37" t="n">
        <x:f>ROUND(MIN('Scoring Method'!$B$3,10*G1437),1)</x:f>
        <x:v>0</x:v>
      </x:c>
      <x:c r="R1437" s="37" t="n">
        <x:f>IF(H1437="",0,ROUND('Scoring Method'!$B$4*(101-H1437)/100,1))</x:f>
        <x:v>0</x:v>
      </x:c>
      <x:c r="S1437" s="37" t="n">
        <x:f>ROUND(IF(I1437="",0,7.5*MIN(1,LN(1+I1437)/LN(1+'Scoring Method'!$B$10)))+7.5*LN(1+J1437)/LN(1+'Scoring Method'!$B$9),1)</x:f>
        <x:v>5.5</x:v>
      </x:c>
      <x:c r="T1437" s="37" t="n">
        <x:f>SUM(K1437:O1437)</x:f>
        <x:v>2</x:v>
      </x:c>
      <x:c r="U1437" s="37" t="n">
        <x:f>ROUND(SUM(P1437:T1437),1)</x:f>
        <x:v>7.5</x:v>
      </x:c>
      <x:c r="V1437" s="32"/>
      <x:c r="W1437" s="32" t="str">
        <x:v>연도 등록</x:v>
      </x:c>
    </x:row>
    <x:row r="1438" ht="24" customHeight="1">
      <x:c r="A1438" s="32" t="n">
        <x:v>1434</x:v>
      </x:c>
      <x:c r="B1438" s="32" t="str">
        <x:v>The Captain's Verses</x:v>
      </x:c>
      <x:c r="C1438" s="32" t="str">
        <x:v>파블로 네루다(Pablo Neruda)</x:v>
      </x:c>
      <x:c r="D1438" s="32" t="str">
        <x:v>시</x:v>
      </x:c>
      <x:c r="E1438" s="32" t="n">
        <x:v>1952</x:v>
      </x:c>
      <x:c r="F1438" s="32" t="n">
        <x:v>0</x:v>
      </x:c>
      <x:c r="G1438" s="32" t="n">
        <x:v>0</x:v>
      </x:c>
      <x:c r="H1438" s="32"/>
      <x:c r="I1438" s="32" t="n">
        <x:f>IF(E1438="","",MAX(0,'Scoring Method'!$B$11-E1438-IF(E1438&lt;0,1,0)))</x:f>
        <x:v>74</x:v>
      </x:c>
      <x:c r="J1438" s="32" t="n">
        <x:v>0</x:v>
      </x:c>
      <x:c r="K1438" s="32" t="n">
        <x:v>1</x:v>
      </x:c>
      <x:c r="L1438" s="32" t="n">
        <x:v>1</x:v>
      </x:c>
      <x:c r="M1438" s="32" t="n">
        <x:v>0</x:v>
      </x:c>
      <x:c r="N1438" s="32" t="n">
        <x:v>0</x:v>
      </x:c>
      <x:c r="O1438" s="32" t="n">
        <x:v>0</x:v>
      </x:c>
      <x:c r="P1438" s="37" t="n">
        <x:f>ROUND('Scoring Method'!$B$2*F1438/10,1)</x:f>
        <x:v>0</x:v>
      </x:c>
      <x:c r="Q1438" s="37" t="n">
        <x:f>ROUND(MIN('Scoring Method'!$B$3,10*G1438),1)</x:f>
        <x:v>0</x:v>
      </x:c>
      <x:c r="R1438" s="37" t="n">
        <x:f>IF(H1438="",0,ROUND('Scoring Method'!$B$4*(101-H1438)/100,1))</x:f>
        <x:v>0</x:v>
      </x:c>
      <x:c r="S1438" s="37" t="n">
        <x:f>ROUND(IF(I1438="",0,7.5*MIN(1,LN(1+I1438)/LN(1+'Scoring Method'!$B$10)))+7.5*LN(1+J1438)/LN(1+'Scoring Method'!$B$9),1)</x:f>
        <x:v>5.2</x:v>
      </x:c>
      <x:c r="T1438" s="37" t="n">
        <x:f>SUM(K1438:O1438)</x:f>
        <x:v>2</x:v>
      </x:c>
      <x:c r="U1438" s="37" t="n">
        <x:f>ROUND(SUM(P1438:T1438),1)</x:f>
        <x:v>7.2</x:v>
      </x:c>
      <x:c r="V1438" s="32"/>
      <x:c r="W1438" s="32" t="str">
        <x:v>연도 등록</x:v>
      </x:c>
    </x:row>
    <x:row r="1439" ht="24" customHeight="1">
      <x:c r="A1439" s="32" t="n">
        <x:v>1435</x:v>
      </x:c>
      <x:c r="B1439" s="32" t="str">
        <x:v>Extravagaria</x:v>
      </x:c>
      <x:c r="C1439" s="32" t="str">
        <x:v>파블로 네루다(Pablo Neruda)</x:v>
      </x:c>
      <x:c r="D1439" s="32" t="str">
        <x:v>시</x:v>
      </x:c>
      <x:c r="E1439" s="32" t="n">
        <x:v>1958</x:v>
      </x:c>
      <x:c r="F1439" s="32" t="n">
        <x:v>0</x:v>
      </x:c>
      <x:c r="G1439" s="32" t="n">
        <x:v>0</x:v>
      </x:c>
      <x:c r="H1439" s="32"/>
      <x:c r="I1439" s="32" t="n">
        <x:f>IF(E1439="","",MAX(0,'Scoring Method'!$B$11-E1439-IF(E1439&lt;0,1,0)))</x:f>
        <x:v>68</x:v>
      </x:c>
      <x:c r="J1439" s="32" t="n">
        <x:v>0</x:v>
      </x:c>
      <x:c r="K1439" s="32" t="n">
        <x:v>1</x:v>
      </x:c>
      <x:c r="L1439" s="32" t="n">
        <x:v>1</x:v>
      </x:c>
      <x:c r="M1439" s="32" t="n">
        <x:v>0</x:v>
      </x:c>
      <x:c r="N1439" s="32" t="n">
        <x:v>0</x:v>
      </x:c>
      <x:c r="O1439" s="32" t="n">
        <x:v>0</x:v>
      </x:c>
      <x:c r="P1439" s="37" t="n">
        <x:f>ROUND('Scoring Method'!$B$2*F1439/10,1)</x:f>
        <x:v>0</x:v>
      </x:c>
      <x:c r="Q1439" s="37" t="n">
        <x:f>ROUND(MIN('Scoring Method'!$B$3,10*G1439),1)</x:f>
        <x:v>0</x:v>
      </x:c>
      <x:c r="R1439" s="37" t="n">
        <x:f>IF(H1439="",0,ROUND('Scoring Method'!$B$4*(101-H1439)/100,1))</x:f>
        <x:v>0</x:v>
      </x:c>
      <x:c r="S1439" s="37" t="n">
        <x:f>ROUND(IF(I1439="",0,7.5*MIN(1,LN(1+I1439)/LN(1+'Scoring Method'!$B$10)))+7.5*LN(1+J1439)/LN(1+'Scoring Method'!$B$9),1)</x:f>
        <x:v>5.1</x:v>
      </x:c>
      <x:c r="T1439" s="37" t="n">
        <x:f>SUM(K1439:O1439)</x:f>
        <x:v>2</x:v>
      </x:c>
      <x:c r="U1439" s="37" t="n">
        <x:f>ROUND(SUM(P1439:T1439),1)</x:f>
        <x:v>7.1</x:v>
      </x:c>
      <x:c r="V1439" s="32"/>
      <x:c r="W1439" s="32" t="str">
        <x:v>연도 등록</x:v>
      </x:c>
    </x:row>
    <x:row r="1440" ht="24" customHeight="1">
      <x:c r="A1440" s="32" t="n">
        <x:v>1436</x:v>
      </x:c>
      <x:c r="B1440" s="32" t="str">
        <x:v>Memoirs</x:v>
      </x:c>
      <x:c r="C1440" s="32" t="str">
        <x:v>파블로 네루다(Pablo Neruda)</x:v>
      </x:c>
      <x:c r="D1440" s="32" t="str">
        <x:v>에세이</x:v>
      </x:c>
      <x:c r="E1440" s="32" t="n">
        <x:v>1974</x:v>
      </x:c>
      <x:c r="F1440" s="32" t="n">
        <x:v>0</x:v>
      </x:c>
      <x:c r="G1440" s="32" t="n">
        <x:v>0</x:v>
      </x:c>
      <x:c r="H1440" s="32"/>
      <x:c r="I1440" s="32" t="n">
        <x:f>IF(E1440="","",MAX(0,'Scoring Method'!$B$11-E1440-IF(E1440&lt;0,1,0)))</x:f>
        <x:v>52</x:v>
      </x:c>
      <x:c r="J1440" s="32" t="n">
        <x:v>0</x:v>
      </x:c>
      <x:c r="K1440" s="32" t="n">
        <x:v>1</x:v>
      </x:c>
      <x:c r="L1440" s="32" t="n">
        <x:v>1</x:v>
      </x:c>
      <x:c r="M1440" s="32" t="n">
        <x:v>0</x:v>
      </x:c>
      <x:c r="N1440" s="32" t="n">
        <x:v>0</x:v>
      </x:c>
      <x:c r="O1440" s="32" t="n">
        <x:v>0</x:v>
      </x:c>
      <x:c r="P1440" s="37" t="n">
        <x:f>ROUND('Scoring Method'!$B$2*F1440/10,1)</x:f>
        <x:v>0</x:v>
      </x:c>
      <x:c r="Q1440" s="37" t="n">
        <x:f>ROUND(MIN('Scoring Method'!$B$3,10*G1440),1)</x:f>
        <x:v>0</x:v>
      </x:c>
      <x:c r="R1440" s="37" t="n">
        <x:f>IF(H1440="",0,ROUND('Scoring Method'!$B$4*(101-H1440)/100,1))</x:f>
        <x:v>0</x:v>
      </x:c>
      <x:c r="S1440" s="37" t="n">
        <x:f>ROUND(IF(I1440="",0,7.5*MIN(1,LN(1+I1440)/LN(1+'Scoring Method'!$B$10)))+7.5*LN(1+J1440)/LN(1+'Scoring Method'!$B$9),1)</x:f>
        <x:v>4.8</x:v>
      </x:c>
      <x:c r="T1440" s="37" t="n">
        <x:f>SUM(K1440:O1440)</x:f>
        <x:v>2</x:v>
      </x:c>
      <x:c r="U1440" s="37" t="n">
        <x:f>ROUND(SUM(P1440:T1440),1)</x:f>
        <x:v>6.8</x:v>
      </x:c>
      <x:c r="V1440" s="32"/>
      <x:c r="W1440" s="32" t="str">
        <x:v>연도 등록</x:v>
      </x:c>
    </x:row>
    <x:row r="1441" ht="24" customHeight="1">
      <x:c r="A1441" s="32" t="n">
        <x:v>1437</x:v>
      </x:c>
      <x:c r="B1441" s="32" t="str">
        <x:v>The Clown</x:v>
      </x:c>
      <x:c r="C1441" s="32" t="str">
        <x:v>하인리히 뵐(Heinrich Böll)</x:v>
      </x:c>
      <x:c r="D1441" s="32" t="str">
        <x:v>소설·단편소설</x:v>
      </x:c>
      <x:c r="E1441" s="32" t="n">
        <x:v>1963</x:v>
      </x:c>
      <x:c r="F1441" s="32" t="n">
        <x:v>0</x:v>
      </x:c>
      <x:c r="G1441" s="32" t="n">
        <x:v>0</x:v>
      </x:c>
      <x:c r="H1441" s="32"/>
      <x:c r="I1441" s="32" t="n">
        <x:f>IF(E1441="","",MAX(0,'Scoring Method'!$B$11-E1441-IF(E1441&lt;0,1,0)))</x:f>
        <x:v>63</x:v>
      </x:c>
      <x:c r="J1441" s="32" t="n">
        <x:v>0</x:v>
      </x:c>
      <x:c r="K1441" s="32" t="n">
        <x:v>1</x:v>
      </x:c>
      <x:c r="L1441" s="32" t="n">
        <x:v>1</x:v>
      </x:c>
      <x:c r="M1441" s="32" t="n">
        <x:v>0</x:v>
      </x:c>
      <x:c r="N1441" s="32" t="n">
        <x:v>0</x:v>
      </x:c>
      <x:c r="O1441" s="32" t="n">
        <x:v>0</x:v>
      </x:c>
      <x:c r="P1441" s="37" t="n">
        <x:f>ROUND('Scoring Method'!$B$2*F1441/10,1)</x:f>
        <x:v>0</x:v>
      </x:c>
      <x:c r="Q1441" s="37" t="n">
        <x:f>ROUND(MIN('Scoring Method'!$B$3,10*G1441),1)</x:f>
        <x:v>0</x:v>
      </x:c>
      <x:c r="R1441" s="37" t="n">
        <x:f>IF(H1441="",0,ROUND('Scoring Method'!$B$4*(101-H1441)/100,1))</x:f>
        <x:v>0</x:v>
      </x:c>
      <x:c r="S1441" s="37" t="n">
        <x:f>ROUND(IF(I1441="",0,7.5*MIN(1,LN(1+I1441)/LN(1+'Scoring Method'!$B$10)))+7.5*LN(1+J1441)/LN(1+'Scoring Method'!$B$9),1)</x:f>
        <x:v>5</x:v>
      </x:c>
      <x:c r="T1441" s="37" t="n">
        <x:f>SUM(K1441:O1441)</x:f>
        <x:v>2</x:v>
      </x:c>
      <x:c r="U1441" s="37" t="n">
        <x:f>ROUND(SUM(P1441:T1441),1)</x:f>
        <x:v>7</x:v>
      </x:c>
      <x:c r="V1441" s="32"/>
      <x:c r="W1441" s="32" t="str">
        <x:v>연도 등록</x:v>
      </x:c>
    </x:row>
    <x:row r="1442" ht="24" customHeight="1">
      <x:c r="A1442" s="32" t="n">
        <x:v>1438</x:v>
      </x:c>
      <x:c r="B1442" s="32" t="str">
        <x:v>Billiards at Half-past Nine</x:v>
      </x:c>
      <x:c r="C1442" s="32" t="str">
        <x:v>하인리히 뵐(Heinrich Böll)</x:v>
      </x:c>
      <x:c r="D1442" s="32" t="str">
        <x:v>소설·단편소설</x:v>
      </x:c>
      <x:c r="E1442" s="32" t="n">
        <x:v>1959</x:v>
      </x:c>
      <x:c r="F1442" s="32" t="n">
        <x:v>0</x:v>
      </x:c>
      <x:c r="G1442" s="32" t="n">
        <x:v>0</x:v>
      </x:c>
      <x:c r="H1442" s="32"/>
      <x:c r="I1442" s="32" t="n">
        <x:f>IF(E1442="","",MAX(0,'Scoring Method'!$B$11-E1442-IF(E1442&lt;0,1,0)))</x:f>
        <x:v>67</x:v>
      </x:c>
      <x:c r="J1442" s="32" t="n">
        <x:v>0</x:v>
      </x:c>
      <x:c r="K1442" s="32" t="n">
        <x:v>1</x:v>
      </x:c>
      <x:c r="L1442" s="32" t="n">
        <x:v>1</x:v>
      </x:c>
      <x:c r="M1442" s="32" t="n">
        <x:v>0</x:v>
      </x:c>
      <x:c r="N1442" s="32" t="n">
        <x:v>0</x:v>
      </x:c>
      <x:c r="O1442" s="32" t="n">
        <x:v>0</x:v>
      </x:c>
      <x:c r="P1442" s="37" t="n">
        <x:f>ROUND('Scoring Method'!$B$2*F1442/10,1)</x:f>
        <x:v>0</x:v>
      </x:c>
      <x:c r="Q1442" s="37" t="n">
        <x:f>ROUND(MIN('Scoring Method'!$B$3,10*G1442),1)</x:f>
        <x:v>0</x:v>
      </x:c>
      <x:c r="R1442" s="37" t="n">
        <x:f>IF(H1442="",0,ROUND('Scoring Method'!$B$4*(101-H1442)/100,1))</x:f>
        <x:v>0</x:v>
      </x:c>
      <x:c r="S1442" s="37" t="n">
        <x:f>ROUND(IF(I1442="",0,7.5*MIN(1,LN(1+I1442)/LN(1+'Scoring Method'!$B$10)))+7.5*LN(1+J1442)/LN(1+'Scoring Method'!$B$9),1)</x:f>
        <x:v>5.1</x:v>
      </x:c>
      <x:c r="T1442" s="37" t="n">
        <x:f>SUM(K1442:O1442)</x:f>
        <x:v>2</x:v>
      </x:c>
      <x:c r="U1442" s="37" t="n">
        <x:f>ROUND(SUM(P1442:T1442),1)</x:f>
        <x:v>7.1</x:v>
      </x:c>
      <x:c r="V1442" s="32"/>
      <x:c r="W1442" s="32" t="str">
        <x:v>연도 등록</x:v>
      </x:c>
    </x:row>
    <x:row r="1443" ht="24" customHeight="1">
      <x:c r="A1443" s="32" t="n">
        <x:v>1439</x:v>
      </x:c>
      <x:c r="B1443" s="32" t="str">
        <x:v>Group Portrait with Lady</x:v>
      </x:c>
      <x:c r="C1443" s="32" t="str">
        <x:v>하인리히 뵐(Heinrich Böll)</x:v>
      </x:c>
      <x:c r="D1443" s="32" t="str">
        <x:v>소설·단편소설</x:v>
      </x:c>
      <x:c r="E1443" s="32" t="n">
        <x:v>1971</x:v>
      </x:c>
      <x:c r="F1443" s="32" t="n">
        <x:v>0</x:v>
      </x:c>
      <x:c r="G1443" s="32" t="n">
        <x:v>0</x:v>
      </x:c>
      <x:c r="H1443" s="32"/>
      <x:c r="I1443" s="32" t="n">
        <x:f>IF(E1443="","",MAX(0,'Scoring Method'!$B$11-E1443-IF(E1443&lt;0,1,0)))</x:f>
        <x:v>55</x:v>
      </x:c>
      <x:c r="J1443" s="32" t="n">
        <x:v>0</x:v>
      </x:c>
      <x:c r="K1443" s="32" t="n">
        <x:v>1</x:v>
      </x:c>
      <x:c r="L1443" s="32" t="n">
        <x:v>1</x:v>
      </x:c>
      <x:c r="M1443" s="32" t="n">
        <x:v>0</x:v>
      </x:c>
      <x:c r="N1443" s="32" t="n">
        <x:v>0</x:v>
      </x:c>
      <x:c r="O1443" s="32" t="n">
        <x:v>0</x:v>
      </x:c>
      <x:c r="P1443" s="37" t="n">
        <x:f>ROUND('Scoring Method'!$B$2*F1443/10,1)</x:f>
        <x:v>0</x:v>
      </x:c>
      <x:c r="Q1443" s="37" t="n">
        <x:f>ROUND(MIN('Scoring Method'!$B$3,10*G1443),1)</x:f>
        <x:v>0</x:v>
      </x:c>
      <x:c r="R1443" s="37" t="n">
        <x:f>IF(H1443="",0,ROUND('Scoring Method'!$B$4*(101-H1443)/100,1))</x:f>
        <x:v>0</x:v>
      </x:c>
      <x:c r="S1443" s="37" t="n">
        <x:f>ROUND(IF(I1443="",0,7.5*MIN(1,LN(1+I1443)/LN(1+'Scoring Method'!$B$10)))+7.5*LN(1+J1443)/LN(1+'Scoring Method'!$B$9),1)</x:f>
        <x:v>4.9</x:v>
      </x:c>
      <x:c r="T1443" s="37" t="n">
        <x:f>SUM(K1443:O1443)</x:f>
        <x:v>2</x:v>
      </x:c>
      <x:c r="U1443" s="37" t="n">
        <x:f>ROUND(SUM(P1443:T1443),1)</x:f>
        <x:v>6.9</x:v>
      </x:c>
      <x:c r="V1443" s="32"/>
      <x:c r="W1443" s="32" t="str">
        <x:v>연도 등록</x:v>
      </x:c>
    </x:row>
    <x:row r="1444" ht="24" customHeight="1">
      <x:c r="A1444" s="32" t="n">
        <x:v>1440</x:v>
      </x:c>
      <x:c r="B1444" s="32" t="str">
        <x:v>The Lost Honour of Katharina Blum</x:v>
      </x:c>
      <x:c r="C1444" s="32" t="str">
        <x:v>하인리히 뵐(Heinrich Böll)</x:v>
      </x:c>
      <x:c r="D1444" s="32" t="str">
        <x:v>소설·단편소설</x:v>
      </x:c>
      <x:c r="E1444" s="32" t="n">
        <x:v>1974</x:v>
      </x:c>
      <x:c r="F1444" s="32" t="n">
        <x:v>0</x:v>
      </x:c>
      <x:c r="G1444" s="32" t="n">
        <x:v>0</x:v>
      </x:c>
      <x:c r="H1444" s="32"/>
      <x:c r="I1444" s="32" t="n">
        <x:f>IF(E1444="","",MAX(0,'Scoring Method'!$B$11-E1444-IF(E1444&lt;0,1,0)))</x:f>
        <x:v>52</x:v>
      </x:c>
      <x:c r="J1444" s="32" t="n">
        <x:v>0</x:v>
      </x:c>
      <x:c r="K1444" s="32" t="n">
        <x:v>1</x:v>
      </x:c>
      <x:c r="L1444" s="32" t="n">
        <x:v>1</x:v>
      </x:c>
      <x:c r="M1444" s="32" t="n">
        <x:v>0</x:v>
      </x:c>
      <x:c r="N1444" s="32" t="n">
        <x:v>0</x:v>
      </x:c>
      <x:c r="O1444" s="32" t="n">
        <x:v>0</x:v>
      </x:c>
      <x:c r="P1444" s="37" t="n">
        <x:f>ROUND('Scoring Method'!$B$2*F1444/10,1)</x:f>
        <x:v>0</x:v>
      </x:c>
      <x:c r="Q1444" s="37" t="n">
        <x:f>ROUND(MIN('Scoring Method'!$B$3,10*G1444),1)</x:f>
        <x:v>0</x:v>
      </x:c>
      <x:c r="R1444" s="37" t="n">
        <x:f>IF(H1444="",0,ROUND('Scoring Method'!$B$4*(101-H1444)/100,1))</x:f>
        <x:v>0</x:v>
      </x:c>
      <x:c r="S1444" s="37" t="n">
        <x:f>ROUND(IF(I1444="",0,7.5*MIN(1,LN(1+I1444)/LN(1+'Scoring Method'!$B$10)))+7.5*LN(1+J1444)/LN(1+'Scoring Method'!$B$9),1)</x:f>
        <x:v>4.8</x:v>
      </x:c>
      <x:c r="T1444" s="37" t="n">
        <x:f>SUM(K1444:O1444)</x:f>
        <x:v>2</x:v>
      </x:c>
      <x:c r="U1444" s="37" t="n">
        <x:f>ROUND(SUM(P1444:T1444),1)</x:f>
        <x:v>6.8</x:v>
      </x:c>
      <x:c r="V1444" s="32"/>
      <x:c r="W1444" s="32" t="str">
        <x:v>연도 등록</x:v>
      </x:c>
    </x:row>
    <x:row r="1445" ht="24" customHeight="1">
      <x:c r="A1445" s="32" t="n">
        <x:v>1441</x:v>
      </x:c>
      <x:c r="B1445" s="32" t="str">
        <x:v>And Never Said a Word</x:v>
      </x:c>
      <x:c r="C1445" s="32" t="str">
        <x:v>하인리히 뵐(Heinrich Böll)</x:v>
      </x:c>
      <x:c r="D1445" s="32" t="str">
        <x:v>소설·단편소설</x:v>
      </x:c>
      <x:c r="E1445" s="32" t="n">
        <x:v>1953</x:v>
      </x:c>
      <x:c r="F1445" s="32" t="n">
        <x:v>0</x:v>
      </x:c>
      <x:c r="G1445" s="32" t="n">
        <x:v>0</x:v>
      </x:c>
      <x:c r="H1445" s="32"/>
      <x:c r="I1445" s="32" t="n">
        <x:f>IF(E1445="","",MAX(0,'Scoring Method'!$B$11-E1445-IF(E1445&lt;0,1,0)))</x:f>
        <x:v>73</x:v>
      </x:c>
      <x:c r="J1445" s="32" t="n">
        <x:v>0</x:v>
      </x:c>
      <x:c r="K1445" s="32" t="n">
        <x:v>1</x:v>
      </x:c>
      <x:c r="L1445" s="32" t="n">
        <x:v>1</x:v>
      </x:c>
      <x:c r="M1445" s="32" t="n">
        <x:v>0</x:v>
      </x:c>
      <x:c r="N1445" s="32" t="n">
        <x:v>0</x:v>
      </x:c>
      <x:c r="O1445" s="32" t="n">
        <x:v>0</x:v>
      </x:c>
      <x:c r="P1445" s="37" t="n">
        <x:f>ROUND('Scoring Method'!$B$2*F1445/10,1)</x:f>
        <x:v>0</x:v>
      </x:c>
      <x:c r="Q1445" s="37" t="n">
        <x:f>ROUND(MIN('Scoring Method'!$B$3,10*G1445),1)</x:f>
        <x:v>0</x:v>
      </x:c>
      <x:c r="R1445" s="37" t="n">
        <x:f>IF(H1445="",0,ROUND('Scoring Method'!$B$4*(101-H1445)/100,1))</x:f>
        <x:v>0</x:v>
      </x:c>
      <x:c r="S1445" s="37" t="n">
        <x:f>ROUND(IF(I1445="",0,7.5*MIN(1,LN(1+I1445)/LN(1+'Scoring Method'!$B$10)))+7.5*LN(1+J1445)/LN(1+'Scoring Method'!$B$9),1)</x:f>
        <x:v>5.2</x:v>
      </x:c>
      <x:c r="T1445" s="37" t="n">
        <x:f>SUM(K1445:O1445)</x:f>
        <x:v>2</x:v>
      </x:c>
      <x:c r="U1445" s="37" t="n">
        <x:f>ROUND(SUM(P1445:T1445),1)</x:f>
        <x:v>7.2</x:v>
      </x:c>
      <x:c r="V1445" s="32"/>
      <x:c r="W1445" s="32" t="str">
        <x:v>연도 등록</x:v>
      </x:c>
    </x:row>
    <x:row r="1446" ht="24" customHeight="1">
      <x:c r="A1446" s="32" t="n">
        <x:v>1442</x:v>
      </x:c>
      <x:c r="B1446" s="32" t="str">
        <x:v>Where Were You, Adam?</x:v>
      </x:c>
      <x:c r="C1446" s="32" t="str">
        <x:v>하인리히 뵐(Heinrich Böll)</x:v>
      </x:c>
      <x:c r="D1446" s="32" t="str">
        <x:v>소설·단편소설</x:v>
      </x:c>
      <x:c r="E1446" s="32" t="n">
        <x:v>1951</x:v>
      </x:c>
      <x:c r="F1446" s="32" t="n">
        <x:v>0</x:v>
      </x:c>
      <x:c r="G1446" s="32" t="n">
        <x:v>0</x:v>
      </x:c>
      <x:c r="H1446" s="32"/>
      <x:c r="I1446" s="32" t="n">
        <x:f>IF(E1446="","",MAX(0,'Scoring Method'!$B$11-E1446-IF(E1446&lt;0,1,0)))</x:f>
        <x:v>75</x:v>
      </x:c>
      <x:c r="J1446" s="32" t="n">
        <x:v>0</x:v>
      </x:c>
      <x:c r="K1446" s="32" t="n">
        <x:v>1</x:v>
      </x:c>
      <x:c r="L1446" s="32" t="n">
        <x:v>1</x:v>
      </x:c>
      <x:c r="M1446" s="32" t="n">
        <x:v>0</x:v>
      </x:c>
      <x:c r="N1446" s="32" t="n">
        <x:v>0</x:v>
      </x:c>
      <x:c r="O1446" s="32" t="n">
        <x:v>0</x:v>
      </x:c>
      <x:c r="P1446" s="37" t="n">
        <x:f>ROUND('Scoring Method'!$B$2*F1446/10,1)</x:f>
        <x:v>0</x:v>
      </x:c>
      <x:c r="Q1446" s="37" t="n">
        <x:f>ROUND(MIN('Scoring Method'!$B$3,10*G1446),1)</x:f>
        <x:v>0</x:v>
      </x:c>
      <x:c r="R1446" s="37" t="n">
        <x:f>IF(H1446="",0,ROUND('Scoring Method'!$B$4*(101-H1446)/100,1))</x:f>
        <x:v>0</x:v>
      </x:c>
      <x:c r="S1446" s="37" t="n">
        <x:f>ROUND(IF(I1446="",0,7.5*MIN(1,LN(1+I1446)/LN(1+'Scoring Method'!$B$10)))+7.5*LN(1+J1446)/LN(1+'Scoring Method'!$B$9),1)</x:f>
        <x:v>5.2</x:v>
      </x:c>
      <x:c r="T1446" s="37" t="n">
        <x:f>SUM(K1446:O1446)</x:f>
        <x:v>2</x:v>
      </x:c>
      <x:c r="U1446" s="37" t="n">
        <x:f>ROUND(SUM(P1446:T1446),1)</x:f>
        <x:v>7.2</x:v>
      </x:c>
      <x:c r="V1446" s="32"/>
      <x:c r="W1446" s="32" t="str">
        <x:v>연도 등록</x:v>
      </x:c>
    </x:row>
    <x:row r="1447" ht="24" customHeight="1">
      <x:c r="A1447" s="32" t="n">
        <x:v>1443</x:v>
      </x:c>
      <x:c r="B1447" s="32" t="str">
        <x:v>보스(Voss)</x:v>
      </x:c>
      <x:c r="C1447" s="32" t="str">
        <x:v>패트릭 화이트(Patrick White)</x:v>
      </x:c>
      <x:c r="D1447" s="32" t="str">
        <x:v>소설·단편소설</x:v>
      </x:c>
      <x:c r="E1447" s="32" t="n">
        <x:v>1957</x:v>
      </x:c>
      <x:c r="F1447" s="32" t="n">
        <x:v>0</x:v>
      </x:c>
      <x:c r="G1447" s="32" t="n">
        <x:v>0</x:v>
      </x:c>
      <x:c r="H1447" s="32"/>
      <x:c r="I1447" s="32" t="n">
        <x:f>IF(E1447="","",MAX(0,'Scoring Method'!$B$11-E1447-IF(E1447&lt;0,1,0)))</x:f>
        <x:v>69</x:v>
      </x:c>
      <x:c r="J1447" s="32" t="n">
        <x:v>0</x:v>
      </x:c>
      <x:c r="K1447" s="32" t="n">
        <x:v>1</x:v>
      </x:c>
      <x:c r="L1447" s="32" t="n">
        <x:v>1</x:v>
      </x:c>
      <x:c r="M1447" s="32" t="n">
        <x:v>0</x:v>
      </x:c>
      <x:c r="N1447" s="32" t="n">
        <x:v>0</x:v>
      </x:c>
      <x:c r="O1447" s="32" t="n">
        <x:v>0</x:v>
      </x:c>
      <x:c r="P1447" s="37" t="n">
        <x:f>ROUND('Scoring Method'!$B$2*F1447/10,1)</x:f>
        <x:v>0</x:v>
      </x:c>
      <x:c r="Q1447" s="37" t="n">
        <x:f>ROUND(MIN('Scoring Method'!$B$3,10*G1447),1)</x:f>
        <x:v>0</x:v>
      </x:c>
      <x:c r="R1447" s="37" t="n">
        <x:f>IF(H1447="",0,ROUND('Scoring Method'!$B$4*(101-H1447)/100,1))</x:f>
        <x:v>0</x:v>
      </x:c>
      <x:c r="S1447" s="37" t="n">
        <x:f>ROUND(IF(I1447="",0,7.5*MIN(1,LN(1+I1447)/LN(1+'Scoring Method'!$B$10)))+7.5*LN(1+J1447)/LN(1+'Scoring Method'!$B$9),1)</x:f>
        <x:v>5.1</x:v>
      </x:c>
      <x:c r="T1447" s="37" t="n">
        <x:f>SUM(K1447:O1447)</x:f>
        <x:v>2</x:v>
      </x:c>
      <x:c r="U1447" s="37" t="n">
        <x:f>ROUND(SUM(P1447:T1447),1)</x:f>
        <x:v>7.1</x:v>
      </x:c>
      <x:c r="V1447" s="32"/>
      <x:c r="W1447" s="32" t="str">
        <x:v>연도 등록</x:v>
      </x:c>
    </x:row>
    <x:row r="1448" ht="24" customHeight="1">
      <x:c r="A1448" s="32" t="n">
        <x:v>1444</x:v>
      </x:c>
      <x:c r="B1448" s="32" t="str">
        <x:v>The Tree of Man</x:v>
      </x:c>
      <x:c r="C1448" s="32" t="str">
        <x:v>패트릭 화이트(Patrick White)</x:v>
      </x:c>
      <x:c r="D1448" s="32" t="str">
        <x:v>소설·단편소설</x:v>
      </x:c>
      <x:c r="E1448" s="32" t="n">
        <x:v>1955</x:v>
      </x:c>
      <x:c r="F1448" s="32" t="n">
        <x:v>0</x:v>
      </x:c>
      <x:c r="G1448" s="32" t="n">
        <x:v>0</x:v>
      </x:c>
      <x:c r="H1448" s="32"/>
      <x:c r="I1448" s="32" t="n">
        <x:f>IF(E1448="","",MAX(0,'Scoring Method'!$B$11-E1448-IF(E1448&lt;0,1,0)))</x:f>
        <x:v>71</x:v>
      </x:c>
      <x:c r="J1448" s="32" t="n">
        <x:v>0</x:v>
      </x:c>
      <x:c r="K1448" s="32" t="n">
        <x:v>1</x:v>
      </x:c>
      <x:c r="L1448" s="32" t="n">
        <x:v>1</x:v>
      </x:c>
      <x:c r="M1448" s="32" t="n">
        <x:v>0</x:v>
      </x:c>
      <x:c r="N1448" s="32" t="n">
        <x:v>0</x:v>
      </x:c>
      <x:c r="O1448" s="32" t="n">
        <x:v>0</x:v>
      </x:c>
      <x:c r="P1448" s="37" t="n">
        <x:f>ROUND('Scoring Method'!$B$2*F1448/10,1)</x:f>
        <x:v>0</x:v>
      </x:c>
      <x:c r="Q1448" s="37" t="n">
        <x:f>ROUND(MIN('Scoring Method'!$B$3,10*G1448),1)</x:f>
        <x:v>0</x:v>
      </x:c>
      <x:c r="R1448" s="37" t="n">
        <x:f>IF(H1448="",0,ROUND('Scoring Method'!$B$4*(101-H1448)/100,1))</x:f>
        <x:v>0</x:v>
      </x:c>
      <x:c r="S1448" s="37" t="n">
        <x:f>ROUND(IF(I1448="",0,7.5*MIN(1,LN(1+I1448)/LN(1+'Scoring Method'!$B$10)))+7.5*LN(1+J1448)/LN(1+'Scoring Method'!$B$9),1)</x:f>
        <x:v>5.2</x:v>
      </x:c>
      <x:c r="T1448" s="37" t="n">
        <x:f>SUM(K1448:O1448)</x:f>
        <x:v>2</x:v>
      </x:c>
      <x:c r="U1448" s="37" t="n">
        <x:f>ROUND(SUM(P1448:T1448),1)</x:f>
        <x:v>7.2</x:v>
      </x:c>
      <x:c r="V1448" s="32"/>
      <x:c r="W1448" s="32" t="str">
        <x:v>연도 등록</x:v>
      </x:c>
    </x:row>
    <x:row r="1449" ht="24" customHeight="1">
      <x:c r="A1449" s="32" t="n">
        <x:v>1445</x:v>
      </x:c>
      <x:c r="B1449" s="32" t="str">
        <x:v>Riders in the Chariot</x:v>
      </x:c>
      <x:c r="C1449" s="32" t="str">
        <x:v>패트릭 화이트(Patrick White)</x:v>
      </x:c>
      <x:c r="D1449" s="32" t="str">
        <x:v>소설·단편소설</x:v>
      </x:c>
      <x:c r="E1449" s="32" t="n">
        <x:v>1961</x:v>
      </x:c>
      <x:c r="F1449" s="32" t="n">
        <x:v>0</x:v>
      </x:c>
      <x:c r="G1449" s="32" t="n">
        <x:v>0</x:v>
      </x:c>
      <x:c r="H1449" s="32"/>
      <x:c r="I1449" s="32" t="n">
        <x:f>IF(E1449="","",MAX(0,'Scoring Method'!$B$11-E1449-IF(E1449&lt;0,1,0)))</x:f>
        <x:v>65</x:v>
      </x:c>
      <x:c r="J1449" s="32" t="n">
        <x:v>0</x:v>
      </x:c>
      <x:c r="K1449" s="32" t="n">
        <x:v>1</x:v>
      </x:c>
      <x:c r="L1449" s="32" t="n">
        <x:v>1</x:v>
      </x:c>
      <x:c r="M1449" s="32" t="n">
        <x:v>0</x:v>
      </x:c>
      <x:c r="N1449" s="32" t="n">
        <x:v>0</x:v>
      </x:c>
      <x:c r="O1449" s="32" t="n">
        <x:v>0</x:v>
      </x:c>
      <x:c r="P1449" s="37" t="n">
        <x:f>ROUND('Scoring Method'!$B$2*F1449/10,1)</x:f>
        <x:v>0</x:v>
      </x:c>
      <x:c r="Q1449" s="37" t="n">
        <x:f>ROUND(MIN('Scoring Method'!$B$3,10*G1449),1)</x:f>
        <x:v>0</x:v>
      </x:c>
      <x:c r="R1449" s="37" t="n">
        <x:f>IF(H1449="",0,ROUND('Scoring Method'!$B$4*(101-H1449)/100,1))</x:f>
        <x:v>0</x:v>
      </x:c>
      <x:c r="S1449" s="37" t="n">
        <x:f>ROUND(IF(I1449="",0,7.5*MIN(1,LN(1+I1449)/LN(1+'Scoring Method'!$B$10)))+7.5*LN(1+J1449)/LN(1+'Scoring Method'!$B$9),1)</x:f>
        <x:v>5.1</x:v>
      </x:c>
      <x:c r="T1449" s="37" t="n">
        <x:f>SUM(K1449:O1449)</x:f>
        <x:v>2</x:v>
      </x:c>
      <x:c r="U1449" s="37" t="n">
        <x:f>ROUND(SUM(P1449:T1449),1)</x:f>
        <x:v>7.1</x:v>
      </x:c>
      <x:c r="V1449" s="32"/>
      <x:c r="W1449" s="32" t="str">
        <x:v>연도 등록</x:v>
      </x:c>
    </x:row>
    <x:row r="1450" ht="24" customHeight="1">
      <x:c r="A1450" s="32" t="n">
        <x:v>1446</x:v>
      </x:c>
      <x:c r="B1450" s="32" t="str">
        <x:v>The Vivisector</x:v>
      </x:c>
      <x:c r="C1450" s="32" t="str">
        <x:v>패트릭 화이트(Patrick White)</x:v>
      </x:c>
      <x:c r="D1450" s="32" t="str">
        <x:v>소설·단편소설</x:v>
      </x:c>
      <x:c r="E1450" s="32" t="n">
        <x:v>1970</x:v>
      </x:c>
      <x:c r="F1450" s="32" t="n">
        <x:v>0</x:v>
      </x:c>
      <x:c r="G1450" s="32" t="n">
        <x:v>0</x:v>
      </x:c>
      <x:c r="H1450" s="32"/>
      <x:c r="I1450" s="32" t="n">
        <x:f>IF(E1450="","",MAX(0,'Scoring Method'!$B$11-E1450-IF(E1450&lt;0,1,0)))</x:f>
        <x:v>56</x:v>
      </x:c>
      <x:c r="J1450" s="32" t="n">
        <x:v>0</x:v>
      </x:c>
      <x:c r="K1450" s="32" t="n">
        <x:v>1</x:v>
      </x:c>
      <x:c r="L1450" s="32" t="n">
        <x:v>1</x:v>
      </x:c>
      <x:c r="M1450" s="32" t="n">
        <x:v>0</x:v>
      </x:c>
      <x:c r="N1450" s="32" t="n">
        <x:v>0</x:v>
      </x:c>
      <x:c r="O1450" s="32" t="n">
        <x:v>0</x:v>
      </x:c>
      <x:c r="P1450" s="37" t="n">
        <x:f>ROUND('Scoring Method'!$B$2*F1450/10,1)</x:f>
        <x:v>0</x:v>
      </x:c>
      <x:c r="Q1450" s="37" t="n">
        <x:f>ROUND(MIN('Scoring Method'!$B$3,10*G1450),1)</x:f>
        <x:v>0</x:v>
      </x:c>
      <x:c r="R1450" s="37" t="n">
        <x:f>IF(H1450="",0,ROUND('Scoring Method'!$B$4*(101-H1450)/100,1))</x:f>
        <x:v>0</x:v>
      </x:c>
      <x:c r="S1450" s="37" t="n">
        <x:f>ROUND(IF(I1450="",0,7.5*MIN(1,LN(1+I1450)/LN(1+'Scoring Method'!$B$10)))+7.5*LN(1+J1450)/LN(1+'Scoring Method'!$B$9),1)</x:f>
        <x:v>4.9</x:v>
      </x:c>
      <x:c r="T1450" s="37" t="n">
        <x:f>SUM(K1450:O1450)</x:f>
        <x:v>2</x:v>
      </x:c>
      <x:c r="U1450" s="37" t="n">
        <x:f>ROUND(SUM(P1450:T1450),1)</x:f>
        <x:v>6.9</x:v>
      </x:c>
      <x:c r="V1450" s="32"/>
      <x:c r="W1450" s="32" t="str">
        <x:v>연도 등록</x:v>
      </x:c>
    </x:row>
    <x:row r="1451" ht="24" customHeight="1">
      <x:c r="A1451" s="32" t="n">
        <x:v>1447</x:v>
      </x:c>
      <x:c r="B1451" s="32" t="str">
        <x:v>A Fringe of Leaves</x:v>
      </x:c>
      <x:c r="C1451" s="32" t="str">
        <x:v>패트릭 화이트(Patrick White)</x:v>
      </x:c>
      <x:c r="D1451" s="32" t="str">
        <x:v>소설·단편소설</x:v>
      </x:c>
      <x:c r="E1451" s="32" t="n">
        <x:v>1976</x:v>
      </x:c>
      <x:c r="F1451" s="32" t="n">
        <x:v>0</x:v>
      </x:c>
      <x:c r="G1451" s="32" t="n">
        <x:v>0</x:v>
      </x:c>
      <x:c r="H1451" s="32"/>
      <x:c r="I1451" s="32" t="n">
        <x:f>IF(E1451="","",MAX(0,'Scoring Method'!$B$11-E1451-IF(E1451&lt;0,1,0)))</x:f>
        <x:v>50</x:v>
      </x:c>
      <x:c r="J1451" s="32" t="n">
        <x:v>0</x:v>
      </x:c>
      <x:c r="K1451" s="32" t="n">
        <x:v>1</x:v>
      </x:c>
      <x:c r="L1451" s="32" t="n">
        <x:v>1</x:v>
      </x:c>
      <x:c r="M1451" s="32" t="n">
        <x:v>0</x:v>
      </x:c>
      <x:c r="N1451" s="32" t="n">
        <x:v>0</x:v>
      </x:c>
      <x:c r="O1451" s="32" t="n">
        <x:v>0</x:v>
      </x:c>
      <x:c r="P1451" s="37" t="n">
        <x:f>ROUND('Scoring Method'!$B$2*F1451/10,1)</x:f>
        <x:v>0</x:v>
      </x:c>
      <x:c r="Q1451" s="37" t="n">
        <x:f>ROUND(MIN('Scoring Method'!$B$3,10*G1451),1)</x:f>
        <x:v>0</x:v>
      </x:c>
      <x:c r="R1451" s="37" t="n">
        <x:f>IF(H1451="",0,ROUND('Scoring Method'!$B$4*(101-H1451)/100,1))</x:f>
        <x:v>0</x:v>
      </x:c>
      <x:c r="S1451" s="37" t="n">
        <x:f>ROUND(IF(I1451="",0,7.5*MIN(1,LN(1+I1451)/LN(1+'Scoring Method'!$B$10)))+7.5*LN(1+J1451)/LN(1+'Scoring Method'!$B$9),1)</x:f>
        <x:v>4.7</x:v>
      </x:c>
      <x:c r="T1451" s="37" t="n">
        <x:f>SUM(K1451:O1451)</x:f>
        <x:v>2</x:v>
      </x:c>
      <x:c r="U1451" s="37" t="n">
        <x:f>ROUND(SUM(P1451:T1451),1)</x:f>
        <x:v>6.7</x:v>
      </x:c>
      <x:c r="V1451" s="32"/>
      <x:c r="W1451" s="32" t="str">
        <x:v>연도 등록</x:v>
      </x:c>
    </x:row>
    <x:row r="1452" ht="24" customHeight="1">
      <x:c r="A1452" s="32" t="n">
        <x:v>1448</x:v>
      </x:c>
      <x:c r="B1452" s="32" t="str">
        <x:v>The Eye of the Storm</x:v>
      </x:c>
      <x:c r="C1452" s="32" t="str">
        <x:v>패트릭 화이트(Patrick White)</x:v>
      </x:c>
      <x:c r="D1452" s="32" t="str">
        <x:v>소설·단편소설</x:v>
      </x:c>
      <x:c r="E1452" s="32" t="n">
        <x:v>1973</x:v>
      </x:c>
      <x:c r="F1452" s="32" t="n">
        <x:v>0</x:v>
      </x:c>
      <x:c r="G1452" s="32" t="n">
        <x:v>0</x:v>
      </x:c>
      <x:c r="H1452" s="32"/>
      <x:c r="I1452" s="32" t="n">
        <x:f>IF(E1452="","",MAX(0,'Scoring Method'!$B$11-E1452-IF(E1452&lt;0,1,0)))</x:f>
        <x:v>53</x:v>
      </x:c>
      <x:c r="J1452" s="32" t="n">
        <x:v>0</x:v>
      </x:c>
      <x:c r="K1452" s="32" t="n">
        <x:v>1</x:v>
      </x:c>
      <x:c r="L1452" s="32" t="n">
        <x:v>1</x:v>
      </x:c>
      <x:c r="M1452" s="32" t="n">
        <x:v>0</x:v>
      </x:c>
      <x:c r="N1452" s="32" t="n">
        <x:v>0</x:v>
      </x:c>
      <x:c r="O1452" s="32" t="n">
        <x:v>0</x:v>
      </x:c>
      <x:c r="P1452" s="37" t="n">
        <x:f>ROUND('Scoring Method'!$B$2*F1452/10,1)</x:f>
        <x:v>0</x:v>
      </x:c>
      <x:c r="Q1452" s="37" t="n">
        <x:f>ROUND(MIN('Scoring Method'!$B$3,10*G1452),1)</x:f>
        <x:v>0</x:v>
      </x:c>
      <x:c r="R1452" s="37" t="n">
        <x:f>IF(H1452="",0,ROUND('Scoring Method'!$B$4*(101-H1452)/100,1))</x:f>
        <x:v>0</x:v>
      </x:c>
      <x:c r="S1452" s="37" t="n">
        <x:f>ROUND(IF(I1452="",0,7.5*MIN(1,LN(1+I1452)/LN(1+'Scoring Method'!$B$10)))+7.5*LN(1+J1452)/LN(1+'Scoring Method'!$B$9),1)</x:f>
        <x:v>4.8</x:v>
      </x:c>
      <x:c r="T1452" s="37" t="n">
        <x:f>SUM(K1452:O1452)</x:f>
        <x:v>2</x:v>
      </x:c>
      <x:c r="U1452" s="37" t="n">
        <x:f>ROUND(SUM(P1452:T1452),1)</x:f>
        <x:v>6.8</x:v>
      </x:c>
      <x:c r="V1452" s="32"/>
      <x:c r="W1452" s="32" t="str">
        <x:v>연도 등록</x:v>
      </x:c>
    </x:row>
    <x:row r="1453" ht="24" customHeight="1">
      <x:c r="A1453" s="32" t="n">
        <x:v>1449</x:v>
      </x:c>
      <x:c r="B1453" s="32" t="str">
        <x:v>Return to Ithaca</x:v>
      </x:c>
      <x:c r="C1453" s="32" t="str">
        <x:v>에위빈드 욘손(Eyvind Johnson)</x:v>
      </x:c>
      <x:c r="D1453" s="32" t="str">
        <x:v>소설·단편소설</x:v>
      </x:c>
      <x:c r="E1453" s="32" t="n">
        <x:v>1946</x:v>
      </x:c>
      <x:c r="F1453" s="32" t="n">
        <x:v>0</x:v>
      </x:c>
      <x:c r="G1453" s="32" t="n">
        <x:v>0</x:v>
      </x:c>
      <x:c r="H1453" s="32"/>
      <x:c r="I1453" s="32" t="n">
        <x:f>IF(E1453="","",MAX(0,'Scoring Method'!$B$11-E1453-IF(E1453&lt;0,1,0)))</x:f>
        <x:v>80</x:v>
      </x:c>
      <x:c r="J1453" s="32" t="n">
        <x:v>0</x:v>
      </x:c>
      <x:c r="K1453" s="32" t="n">
        <x:v>1</x:v>
      </x:c>
      <x:c r="L1453" s="32" t="n">
        <x:v>1</x:v>
      </x:c>
      <x:c r="M1453" s="32" t="n">
        <x:v>0</x:v>
      </x:c>
      <x:c r="N1453" s="32" t="n">
        <x:v>0</x:v>
      </x:c>
      <x:c r="O1453" s="32" t="n">
        <x:v>0</x:v>
      </x:c>
      <x:c r="P1453" s="37" t="n">
        <x:f>ROUND('Scoring Method'!$B$2*F1453/10,1)</x:f>
        <x:v>0</x:v>
      </x:c>
      <x:c r="Q1453" s="37" t="n">
        <x:f>ROUND(MIN('Scoring Method'!$B$3,10*G1453),1)</x:f>
        <x:v>0</x:v>
      </x:c>
      <x:c r="R1453" s="37" t="n">
        <x:f>IF(H1453="",0,ROUND('Scoring Method'!$B$4*(101-H1453)/100,1))</x:f>
        <x:v>0</x:v>
      </x:c>
      <x:c r="S1453" s="37" t="n">
        <x:f>ROUND(IF(I1453="",0,7.5*MIN(1,LN(1+I1453)/LN(1+'Scoring Method'!$B$10)))+7.5*LN(1+J1453)/LN(1+'Scoring Method'!$B$9),1)</x:f>
        <x:v>5.3</x:v>
      </x:c>
      <x:c r="T1453" s="37" t="n">
        <x:f>SUM(K1453:O1453)</x:f>
        <x:v>2</x:v>
      </x:c>
      <x:c r="U1453" s="37" t="n">
        <x:f>ROUND(SUM(P1453:T1453),1)</x:f>
        <x:v>7.3</x:v>
      </x:c>
      <x:c r="V1453" s="32"/>
      <x:c r="W1453" s="32" t="str">
        <x:v>연도 등록</x:v>
      </x:c>
    </x:row>
    <x:row r="1454" ht="24" customHeight="1">
      <x:c r="A1454" s="32" t="n">
        <x:v>1450</x:v>
      </x:c>
      <x:c r="B1454" s="32" t="str">
        <x:v>Krilon Trilogy</x:v>
      </x:c>
      <x:c r="C1454" s="32" t="str">
        <x:v>에위빈드 욘손(Eyvind Johnson)</x:v>
      </x:c>
      <x:c r="D1454" s="32" t="str">
        <x:v>소설·단편소설</x:v>
      </x:c>
      <x:c r="E1454" s="32" t="n">
        <x:v>1941</x:v>
      </x:c>
      <x:c r="F1454" s="32" t="n">
        <x:v>0</x:v>
      </x:c>
      <x:c r="G1454" s="32" t="n">
        <x:v>0</x:v>
      </x:c>
      <x:c r="H1454" s="32"/>
      <x:c r="I1454" s="32" t="n">
        <x:f>IF(E1454="","",MAX(0,'Scoring Method'!$B$11-E1454-IF(E1454&lt;0,1,0)))</x:f>
        <x:v>85</x:v>
      </x:c>
      <x:c r="J1454" s="32" t="n">
        <x:v>0</x:v>
      </x:c>
      <x:c r="K1454" s="32" t="n">
        <x:v>1</x:v>
      </x:c>
      <x:c r="L1454" s="32" t="n">
        <x:v>1</x:v>
      </x:c>
      <x:c r="M1454" s="32" t="n">
        <x:v>0</x:v>
      </x:c>
      <x:c r="N1454" s="32" t="n">
        <x:v>0</x:v>
      </x:c>
      <x:c r="O1454" s="32" t="n">
        <x:v>0</x:v>
      </x:c>
      <x:c r="P1454" s="37" t="n">
        <x:f>ROUND('Scoring Method'!$B$2*F1454/10,1)</x:f>
        <x:v>0</x:v>
      </x:c>
      <x:c r="Q1454" s="37" t="n">
        <x:f>ROUND(MIN('Scoring Method'!$B$3,10*G1454),1)</x:f>
        <x:v>0</x:v>
      </x:c>
      <x:c r="R1454" s="37" t="n">
        <x:f>IF(H1454="",0,ROUND('Scoring Method'!$B$4*(101-H1454)/100,1))</x:f>
        <x:v>0</x:v>
      </x:c>
      <x:c r="S1454" s="37" t="n">
        <x:f>ROUND(IF(I1454="",0,7.5*MIN(1,LN(1+I1454)/LN(1+'Scoring Method'!$B$10)))+7.5*LN(1+J1454)/LN(1+'Scoring Method'!$B$9),1)</x:f>
        <x:v>5.4</x:v>
      </x:c>
      <x:c r="T1454" s="37" t="n">
        <x:f>SUM(K1454:O1454)</x:f>
        <x:v>2</x:v>
      </x:c>
      <x:c r="U1454" s="37" t="n">
        <x:f>ROUND(SUM(P1454:T1454),1)</x:f>
        <x:v>7.4</x:v>
      </x:c>
      <x:c r="V1454" s="32"/>
      <x:c r="W1454" s="32" t="str">
        <x:v>연도 등록</x:v>
      </x:c>
    </x:row>
    <x:row r="1455" ht="24" customHeight="1">
      <x:c r="A1455" s="32" t="n">
        <x:v>1451</x:v>
      </x:c>
      <x:c r="B1455" s="32" t="str">
        <x:v>Romanen om Olof</x:v>
      </x:c>
      <x:c r="C1455" s="32" t="str">
        <x:v>에위빈드 욘손(Eyvind Johnson)</x:v>
      </x:c>
      <x:c r="D1455" s="32" t="str">
        <x:v>소설·단편소설</x:v>
      </x:c>
      <x:c r="E1455" s="32" t="n">
        <x:v>1934</x:v>
      </x:c>
      <x:c r="F1455" s="32" t="n">
        <x:v>0</x:v>
      </x:c>
      <x:c r="G1455" s="32" t="n">
        <x:v>0</x:v>
      </x:c>
      <x:c r="H1455" s="32"/>
      <x:c r="I1455" s="32" t="n">
        <x:f>IF(E1455="","",MAX(0,'Scoring Method'!$B$11-E1455-IF(E1455&lt;0,1,0)))</x:f>
        <x:v>92</x:v>
      </x:c>
      <x:c r="J1455" s="32" t="n">
        <x:v>0</x:v>
      </x:c>
      <x:c r="K1455" s="32" t="n">
        <x:v>1</x:v>
      </x:c>
      <x:c r="L1455" s="32" t="n">
        <x:v>1</x:v>
      </x:c>
      <x:c r="M1455" s="32" t="n">
        <x:v>0</x:v>
      </x:c>
      <x:c r="N1455" s="32" t="n">
        <x:v>0</x:v>
      </x:c>
      <x:c r="O1455" s="32" t="n">
        <x:v>0</x:v>
      </x:c>
      <x:c r="P1455" s="37" t="n">
        <x:f>ROUND('Scoring Method'!$B$2*F1455/10,1)</x:f>
        <x:v>0</x:v>
      </x:c>
      <x:c r="Q1455" s="37" t="n">
        <x:f>ROUND(MIN('Scoring Method'!$B$3,10*G1455),1)</x:f>
        <x:v>0</x:v>
      </x:c>
      <x:c r="R1455" s="37" t="n">
        <x:f>IF(H1455="",0,ROUND('Scoring Method'!$B$4*(101-H1455)/100,1))</x:f>
        <x:v>0</x:v>
      </x:c>
      <x:c r="S1455" s="37" t="n">
        <x:f>ROUND(IF(I1455="",0,7.5*MIN(1,LN(1+I1455)/LN(1+'Scoring Method'!$B$10)))+7.5*LN(1+J1455)/LN(1+'Scoring Method'!$B$9),1)</x:f>
        <x:v>5.5</x:v>
      </x:c>
      <x:c r="T1455" s="37" t="n">
        <x:f>SUM(K1455:O1455)</x:f>
        <x:v>2</x:v>
      </x:c>
      <x:c r="U1455" s="37" t="n">
        <x:f>ROUND(SUM(P1455:T1455),1)</x:f>
        <x:v>7.5</x:v>
      </x:c>
      <x:c r="V1455" s="32"/>
      <x:c r="W1455" s="32" t="str">
        <x:v>연도 등록</x:v>
      </x:c>
    </x:row>
    <x:row r="1456" ht="24" customHeight="1">
      <x:c r="A1456" s="32" t="n">
        <x:v>1452</x:v>
      </x:c>
      <x:c r="B1456" s="32" t="str">
        <x:v>The Days of His Grace</x:v>
      </x:c>
      <x:c r="C1456" s="32" t="str">
        <x:v>에위빈드 욘손(Eyvind Johnson)</x:v>
      </x:c>
      <x:c r="D1456" s="32" t="str">
        <x:v>소설·단편소설</x:v>
      </x:c>
      <x:c r="E1456" s="32" t="n">
        <x:v>1960</x:v>
      </x:c>
      <x:c r="F1456" s="32" t="n">
        <x:v>0</x:v>
      </x:c>
      <x:c r="G1456" s="32" t="n">
        <x:v>0</x:v>
      </x:c>
      <x:c r="H1456" s="32"/>
      <x:c r="I1456" s="32" t="n">
        <x:f>IF(E1456="","",MAX(0,'Scoring Method'!$B$11-E1456-IF(E1456&lt;0,1,0)))</x:f>
        <x:v>66</x:v>
      </x:c>
      <x:c r="J1456" s="32" t="n">
        <x:v>0</x:v>
      </x:c>
      <x:c r="K1456" s="32" t="n">
        <x:v>1</x:v>
      </x:c>
      <x:c r="L1456" s="32" t="n">
        <x:v>1</x:v>
      </x:c>
      <x:c r="M1456" s="32" t="n">
        <x:v>0</x:v>
      </x:c>
      <x:c r="N1456" s="32" t="n">
        <x:v>0</x:v>
      </x:c>
      <x:c r="O1456" s="32" t="n">
        <x:v>0</x:v>
      </x:c>
      <x:c r="P1456" s="37" t="n">
        <x:f>ROUND('Scoring Method'!$B$2*F1456/10,1)</x:f>
        <x:v>0</x:v>
      </x:c>
      <x:c r="Q1456" s="37" t="n">
        <x:f>ROUND(MIN('Scoring Method'!$B$3,10*G1456),1)</x:f>
        <x:v>0</x:v>
      </x:c>
      <x:c r="R1456" s="37" t="n">
        <x:f>IF(H1456="",0,ROUND('Scoring Method'!$B$4*(101-H1456)/100,1))</x:f>
        <x:v>0</x:v>
      </x:c>
      <x:c r="S1456" s="37" t="n">
        <x:f>ROUND(IF(I1456="",0,7.5*MIN(1,LN(1+I1456)/LN(1+'Scoring Method'!$B$10)))+7.5*LN(1+J1456)/LN(1+'Scoring Method'!$B$9),1)</x:f>
        <x:v>5.1</x:v>
      </x:c>
      <x:c r="T1456" s="37" t="n">
        <x:f>SUM(K1456:O1456)</x:f>
        <x:v>2</x:v>
      </x:c>
      <x:c r="U1456" s="37" t="n">
        <x:f>ROUND(SUM(P1456:T1456),1)</x:f>
        <x:v>7.1</x:v>
      </x:c>
      <x:c r="V1456" s="32"/>
      <x:c r="W1456" s="32" t="str">
        <x:v>연도 등록</x:v>
      </x:c>
    </x:row>
    <x:row r="1457" ht="24" customHeight="1">
      <x:c r="A1457" s="32" t="n">
        <x:v>1453</x:v>
      </x:c>
      <x:c r="B1457" s="32" t="str">
        <x:v>아니아라(Aniara)</x:v>
      </x:c>
      <x:c r="C1457" s="32" t="str">
        <x:v>하뤼 마르틴손(Harry Martinson)</x:v>
      </x:c>
      <x:c r="D1457" s="32" t="str">
        <x:v>서사시</x:v>
      </x:c>
      <x:c r="E1457" s="32" t="n">
        <x:v>1956</x:v>
      </x:c>
      <x:c r="F1457" s="32" t="n">
        <x:v>0</x:v>
      </x:c>
      <x:c r="G1457" s="32" t="n">
        <x:v>0</x:v>
      </x:c>
      <x:c r="H1457" s="32"/>
      <x:c r="I1457" s="32" t="n">
        <x:f>IF(E1457="","",MAX(0,'Scoring Method'!$B$11-E1457-IF(E1457&lt;0,1,0)))</x:f>
        <x:v>70</x:v>
      </x:c>
      <x:c r="J1457" s="32" t="n">
        <x:v>0</x:v>
      </x:c>
      <x:c r="K1457" s="32" t="n">
        <x:v>1</x:v>
      </x:c>
      <x:c r="L1457" s="32" t="n">
        <x:v>1</x:v>
      </x:c>
      <x:c r="M1457" s="32" t="n">
        <x:v>0</x:v>
      </x:c>
      <x:c r="N1457" s="32" t="n">
        <x:v>0</x:v>
      </x:c>
      <x:c r="O1457" s="32" t="n">
        <x:v>0</x:v>
      </x:c>
      <x:c r="P1457" s="37" t="n">
        <x:f>ROUND('Scoring Method'!$B$2*F1457/10,1)</x:f>
        <x:v>0</x:v>
      </x:c>
      <x:c r="Q1457" s="37" t="n">
        <x:f>ROUND(MIN('Scoring Method'!$B$3,10*G1457),1)</x:f>
        <x:v>0</x:v>
      </x:c>
      <x:c r="R1457" s="37" t="n">
        <x:f>IF(H1457="",0,ROUND('Scoring Method'!$B$4*(101-H1457)/100,1))</x:f>
        <x:v>0</x:v>
      </x:c>
      <x:c r="S1457" s="37" t="n">
        <x:f>ROUND(IF(I1457="",0,7.5*MIN(1,LN(1+I1457)/LN(1+'Scoring Method'!$B$10)))+7.5*LN(1+J1457)/LN(1+'Scoring Method'!$B$9),1)</x:f>
        <x:v>5.1</x:v>
      </x:c>
      <x:c r="T1457" s="37" t="n">
        <x:f>SUM(K1457:O1457)</x:f>
        <x:v>2</x:v>
      </x:c>
      <x:c r="U1457" s="37" t="n">
        <x:f>ROUND(SUM(P1457:T1457),1)</x:f>
        <x:v>7.1</x:v>
      </x:c>
      <x:c r="V1457" s="32"/>
      <x:c r="W1457" s="32" t="str">
        <x:v>연도 등록</x:v>
      </x:c>
    </x:row>
    <x:row r="1458" ht="24" customHeight="1">
      <x:c r="A1458" s="32" t="n">
        <x:v>1454</x:v>
      </x:c>
      <x:c r="B1458" s="32" t="str">
        <x:v>Flowering Nettle</x:v>
      </x:c>
      <x:c r="C1458" s="32" t="str">
        <x:v>하뤼 마르틴손(Harry Martinson)</x:v>
      </x:c>
      <x:c r="D1458" s="32" t="str">
        <x:v>소설·단편소설</x:v>
      </x:c>
      <x:c r="E1458" s="32" t="n">
        <x:v>1935</x:v>
      </x:c>
      <x:c r="F1458" s="32" t="n">
        <x:v>0</x:v>
      </x:c>
      <x:c r="G1458" s="32" t="n">
        <x:v>0</x:v>
      </x:c>
      <x:c r="H1458" s="32"/>
      <x:c r="I1458" s="32" t="n">
        <x:f>IF(E1458="","",MAX(0,'Scoring Method'!$B$11-E1458-IF(E1458&lt;0,1,0)))</x:f>
        <x:v>91</x:v>
      </x:c>
      <x:c r="J1458" s="32" t="n">
        <x:v>0</x:v>
      </x:c>
      <x:c r="K1458" s="32" t="n">
        <x:v>1</x:v>
      </x:c>
      <x:c r="L1458" s="32" t="n">
        <x:v>1</x:v>
      </x:c>
      <x:c r="M1458" s="32" t="n">
        <x:v>0</x:v>
      </x:c>
      <x:c r="N1458" s="32" t="n">
        <x:v>0</x:v>
      </x:c>
      <x:c r="O1458" s="32" t="n">
        <x:v>0</x:v>
      </x:c>
      <x:c r="P1458" s="37" t="n">
        <x:f>ROUND('Scoring Method'!$B$2*F1458/10,1)</x:f>
        <x:v>0</x:v>
      </x:c>
      <x:c r="Q1458" s="37" t="n">
        <x:f>ROUND(MIN('Scoring Method'!$B$3,10*G1458),1)</x:f>
        <x:v>0</x:v>
      </x:c>
      <x:c r="R1458" s="37" t="n">
        <x:f>IF(H1458="",0,ROUND('Scoring Method'!$B$4*(101-H1458)/100,1))</x:f>
        <x:v>0</x:v>
      </x:c>
      <x:c r="S1458" s="37" t="n">
        <x:f>ROUND(IF(I1458="",0,7.5*MIN(1,LN(1+I1458)/LN(1+'Scoring Method'!$B$10)))+7.5*LN(1+J1458)/LN(1+'Scoring Method'!$B$9),1)</x:f>
        <x:v>5.5</x:v>
      </x:c>
      <x:c r="T1458" s="37" t="n">
        <x:f>SUM(K1458:O1458)</x:f>
        <x:v>2</x:v>
      </x:c>
      <x:c r="U1458" s="37" t="n">
        <x:f>ROUND(SUM(P1458:T1458),1)</x:f>
        <x:v>7.5</x:v>
      </x:c>
      <x:c r="V1458" s="32"/>
      <x:c r="W1458" s="32" t="str">
        <x:v>연도 등록</x:v>
      </x:c>
    </x:row>
    <x:row r="1459" ht="24" customHeight="1">
      <x:c r="A1459" s="32" t="n">
        <x:v>1455</x:v>
      </x:c>
      <x:c r="B1459" s="32" t="str">
        <x:v>The Road</x:v>
      </x:c>
      <x:c r="C1459" s="32" t="str">
        <x:v>하뤼 마르틴손(Harry Martinson)</x:v>
      </x:c>
      <x:c r="D1459" s="32" t="str">
        <x:v>소설·단편소설</x:v>
      </x:c>
      <x:c r="E1459" s="32" t="n">
        <x:v>1948</x:v>
      </x:c>
      <x:c r="F1459" s="32" t="n">
        <x:v>0</x:v>
      </x:c>
      <x:c r="G1459" s="32" t="n">
        <x:v>0</x:v>
      </x:c>
      <x:c r="H1459" s="32"/>
      <x:c r="I1459" s="32" t="n">
        <x:f>IF(E1459="","",MAX(0,'Scoring Method'!$B$11-E1459-IF(E1459&lt;0,1,0)))</x:f>
        <x:v>78</x:v>
      </x:c>
      <x:c r="J1459" s="32" t="n">
        <x:v>0</x:v>
      </x:c>
      <x:c r="K1459" s="32" t="n">
        <x:v>1</x:v>
      </x:c>
      <x:c r="L1459" s="32" t="n">
        <x:v>1</x:v>
      </x:c>
      <x:c r="M1459" s="32" t="n">
        <x:v>0</x:v>
      </x:c>
      <x:c r="N1459" s="32" t="n">
        <x:v>0</x:v>
      </x:c>
      <x:c r="O1459" s="32" t="n">
        <x:v>0</x:v>
      </x:c>
      <x:c r="P1459" s="37" t="n">
        <x:f>ROUND('Scoring Method'!$B$2*F1459/10,1)</x:f>
        <x:v>0</x:v>
      </x:c>
      <x:c r="Q1459" s="37" t="n">
        <x:f>ROUND(MIN('Scoring Method'!$B$3,10*G1459),1)</x:f>
        <x:v>0</x:v>
      </x:c>
      <x:c r="R1459" s="37" t="n">
        <x:f>IF(H1459="",0,ROUND('Scoring Method'!$B$4*(101-H1459)/100,1))</x:f>
        <x:v>0</x:v>
      </x:c>
      <x:c r="S1459" s="37" t="n">
        <x:f>ROUND(IF(I1459="",0,7.5*MIN(1,LN(1+I1459)/LN(1+'Scoring Method'!$B$10)))+7.5*LN(1+J1459)/LN(1+'Scoring Method'!$B$9),1)</x:f>
        <x:v>5.3</x:v>
      </x:c>
      <x:c r="T1459" s="37" t="n">
        <x:f>SUM(K1459:O1459)</x:f>
        <x:v>2</x:v>
      </x:c>
      <x:c r="U1459" s="37" t="n">
        <x:f>ROUND(SUM(P1459:T1459),1)</x:f>
        <x:v>7.3</x:v>
      </x:c>
      <x:c r="V1459" s="32"/>
      <x:c r="W1459" s="32" t="str">
        <x:v>연도 등록</x:v>
      </x:c>
    </x:row>
    <x:row r="1460" ht="24" customHeight="1">
      <x:c r="A1460" s="32" t="n">
        <x:v>1456</x:v>
      </x:c>
      <x:c r="B1460" s="32" t="str">
        <x:v>Cape Farewell</x:v>
      </x:c>
      <x:c r="C1460" s="32" t="str">
        <x:v>하뤼 마르틴손(Harry Martinson)</x:v>
      </x:c>
      <x:c r="D1460" s="32" t="str">
        <x:v>기타</x:v>
      </x:c>
      <x:c r="E1460" s="32" t="n">
        <x:v>1933</x:v>
      </x:c>
      <x:c r="F1460" s="32" t="n">
        <x:v>0</x:v>
      </x:c>
      <x:c r="G1460" s="32" t="n">
        <x:v>0</x:v>
      </x:c>
      <x:c r="H1460" s="32"/>
      <x:c r="I1460" s="32" t="n">
        <x:f>IF(E1460="","",MAX(0,'Scoring Method'!$B$11-E1460-IF(E1460&lt;0,1,0)))</x:f>
        <x:v>93</x:v>
      </x:c>
      <x:c r="J1460" s="32" t="n">
        <x:v>0</x:v>
      </x:c>
      <x:c r="K1460" s="32" t="n">
        <x:v>1</x:v>
      </x:c>
      <x:c r="L1460" s="32" t="n">
        <x:v>1</x:v>
      </x:c>
      <x:c r="M1460" s="32" t="n">
        <x:v>0</x:v>
      </x:c>
      <x:c r="N1460" s="32" t="n">
        <x:v>0</x:v>
      </x:c>
      <x:c r="O1460" s="32" t="n">
        <x:v>0</x:v>
      </x:c>
      <x:c r="P1460" s="37" t="n">
        <x:f>ROUND('Scoring Method'!$B$2*F1460/10,1)</x:f>
        <x:v>0</x:v>
      </x:c>
      <x:c r="Q1460" s="37" t="n">
        <x:f>ROUND(MIN('Scoring Method'!$B$3,10*G1460),1)</x:f>
        <x:v>0</x:v>
      </x:c>
      <x:c r="R1460" s="37" t="n">
        <x:f>IF(H1460="",0,ROUND('Scoring Method'!$B$4*(101-H1460)/100,1))</x:f>
        <x:v>0</x:v>
      </x:c>
      <x:c r="S1460" s="37" t="n">
        <x:f>ROUND(IF(I1460="",0,7.5*MIN(1,LN(1+I1460)/LN(1+'Scoring Method'!$B$10)))+7.5*LN(1+J1460)/LN(1+'Scoring Method'!$B$9),1)</x:f>
        <x:v>5.5</x:v>
      </x:c>
      <x:c r="T1460" s="37" t="n">
        <x:f>SUM(K1460:O1460)</x:f>
        <x:v>2</x:v>
      </x:c>
      <x:c r="U1460" s="37" t="n">
        <x:f>ROUND(SUM(P1460:T1460),1)</x:f>
        <x:v>7.5</x:v>
      </x:c>
      <x:c r="V1460" s="32"/>
      <x:c r="W1460" s="32" t="str">
        <x:v>연도 등록</x:v>
      </x:c>
    </x:row>
    <x:row r="1461" ht="24" customHeight="1">
      <x:c r="A1461" s="32" t="n">
        <x:v>1457</x:v>
      </x:c>
      <x:c r="B1461" s="32" t="str">
        <x:v>Views from a Grass Tuft</x:v>
      </x:c>
      <x:c r="C1461" s="32" t="str">
        <x:v>하뤼 마르틴손(Harry Martinson)</x:v>
      </x:c>
      <x:c r="D1461" s="32" t="str">
        <x:v>에세이</x:v>
      </x:c>
      <x:c r="E1461" s="32" t="n">
        <x:v>1963</x:v>
      </x:c>
      <x:c r="F1461" s="32" t="n">
        <x:v>0</x:v>
      </x:c>
      <x:c r="G1461" s="32" t="n">
        <x:v>0</x:v>
      </x:c>
      <x:c r="H1461" s="32"/>
      <x:c r="I1461" s="32" t="n">
        <x:f>IF(E1461="","",MAX(0,'Scoring Method'!$B$11-E1461-IF(E1461&lt;0,1,0)))</x:f>
        <x:v>63</x:v>
      </x:c>
      <x:c r="J1461" s="32" t="n">
        <x:v>0</x:v>
      </x:c>
      <x:c r="K1461" s="32" t="n">
        <x:v>1</x:v>
      </x:c>
      <x:c r="L1461" s="32" t="n">
        <x:v>1</x:v>
      </x:c>
      <x:c r="M1461" s="32" t="n">
        <x:v>0</x:v>
      </x:c>
      <x:c r="N1461" s="32" t="n">
        <x:v>0</x:v>
      </x:c>
      <x:c r="O1461" s="32" t="n">
        <x:v>0</x:v>
      </x:c>
      <x:c r="P1461" s="37" t="n">
        <x:f>ROUND('Scoring Method'!$B$2*F1461/10,1)</x:f>
        <x:v>0</x:v>
      </x:c>
      <x:c r="Q1461" s="37" t="n">
        <x:f>ROUND(MIN('Scoring Method'!$B$3,10*G1461),1)</x:f>
        <x:v>0</x:v>
      </x:c>
      <x:c r="R1461" s="37" t="n">
        <x:f>IF(H1461="",0,ROUND('Scoring Method'!$B$4*(101-H1461)/100,1))</x:f>
        <x:v>0</x:v>
      </x:c>
      <x:c r="S1461" s="37" t="n">
        <x:f>ROUND(IF(I1461="",0,7.5*MIN(1,LN(1+I1461)/LN(1+'Scoring Method'!$B$10)))+7.5*LN(1+J1461)/LN(1+'Scoring Method'!$B$9),1)</x:f>
        <x:v>5</x:v>
      </x:c>
      <x:c r="T1461" s="37" t="n">
        <x:f>SUM(K1461:O1461)</x:f>
        <x:v>2</x:v>
      </x:c>
      <x:c r="U1461" s="37" t="n">
        <x:f>ROUND(SUM(P1461:T1461),1)</x:f>
        <x:v>7</x:v>
      </x:c>
      <x:c r="V1461" s="32"/>
      <x:c r="W1461" s="32" t="str">
        <x:v>연도 등록</x:v>
      </x:c>
    </x:row>
    <x:row r="1462" ht="24" customHeight="1">
      <x:c r="A1462" s="32" t="n">
        <x:v>1458</x:v>
      </x:c>
      <x:c r="B1462" s="32" t="str">
        <x:v>Ossi di seppia</x:v>
      </x:c>
      <x:c r="C1462" s="32" t="str">
        <x:v>에우제니오 몬탈레(Eugenio Montale)</x:v>
      </x:c>
      <x:c r="D1462" s="32" t="str">
        <x:v>시</x:v>
      </x:c>
      <x:c r="E1462" s="32" t="n">
        <x:v>1925</x:v>
      </x:c>
      <x:c r="F1462" s="32" t="n">
        <x:v>0</x:v>
      </x:c>
      <x:c r="G1462" s="32" t="n">
        <x:v>0</x:v>
      </x:c>
      <x:c r="H1462" s="32"/>
      <x:c r="I1462" s="32" t="n">
        <x:f>IF(E1462="","",MAX(0,'Scoring Method'!$B$11-E1462-IF(E1462&lt;0,1,0)))</x:f>
        <x:v>101</x:v>
      </x:c>
      <x:c r="J1462" s="32" t="n">
        <x:v>0</x:v>
      </x:c>
      <x:c r="K1462" s="32" t="n">
        <x:v>1</x:v>
      </x:c>
      <x:c r="L1462" s="32" t="n">
        <x:v>1</x:v>
      </x:c>
      <x:c r="M1462" s="32" t="n">
        <x:v>0</x:v>
      </x:c>
      <x:c r="N1462" s="32" t="n">
        <x:v>0</x:v>
      </x:c>
      <x:c r="O1462" s="32" t="n">
        <x:v>0</x:v>
      </x:c>
      <x:c r="P1462" s="37" t="n">
        <x:f>ROUND('Scoring Method'!$B$2*F1462/10,1)</x:f>
        <x:v>0</x:v>
      </x:c>
      <x:c r="Q1462" s="37" t="n">
        <x:f>ROUND(MIN('Scoring Method'!$B$3,10*G1462),1)</x:f>
        <x:v>0</x:v>
      </x:c>
      <x:c r="R1462" s="37" t="n">
        <x:f>IF(H1462="",0,ROUND('Scoring Method'!$B$4*(101-H1462)/100,1))</x:f>
        <x:v>0</x:v>
      </x:c>
      <x:c r="S1462" s="37" t="n">
        <x:f>ROUND(IF(I1462="",0,7.5*MIN(1,LN(1+I1462)/LN(1+'Scoring Method'!$B$10)))+7.5*LN(1+J1462)/LN(1+'Scoring Method'!$B$9),1)</x:f>
        <x:v>5.6</x:v>
      </x:c>
      <x:c r="T1462" s="37" t="n">
        <x:f>SUM(K1462:O1462)</x:f>
        <x:v>2</x:v>
      </x:c>
      <x:c r="U1462" s="37" t="n">
        <x:f>ROUND(SUM(P1462:T1462),1)</x:f>
        <x:v>7.6</x:v>
      </x:c>
      <x:c r="V1462" s="32"/>
      <x:c r="W1462" s="32" t="str">
        <x:v>연도 등록</x:v>
      </x:c>
    </x:row>
    <x:row r="1463" ht="24" customHeight="1">
      <x:c r="A1463" s="32" t="n">
        <x:v>1459</x:v>
      </x:c>
      <x:c r="B1463" s="32" t="str">
        <x:v>Le occasioni</x:v>
      </x:c>
      <x:c r="C1463" s="32" t="str">
        <x:v>에우제니오 몬탈레(Eugenio Montale)</x:v>
      </x:c>
      <x:c r="D1463" s="32" t="str">
        <x:v>시</x:v>
      </x:c>
      <x:c r="E1463" s="32" t="n">
        <x:v>1939</x:v>
      </x:c>
      <x:c r="F1463" s="32" t="n">
        <x:v>0</x:v>
      </x:c>
      <x:c r="G1463" s="32" t="n">
        <x:v>0</x:v>
      </x:c>
      <x:c r="H1463" s="32"/>
      <x:c r="I1463" s="32" t="n">
        <x:f>IF(E1463="","",MAX(0,'Scoring Method'!$B$11-E1463-IF(E1463&lt;0,1,0)))</x:f>
        <x:v>87</x:v>
      </x:c>
      <x:c r="J1463" s="32" t="n">
        <x:v>0</x:v>
      </x:c>
      <x:c r="K1463" s="32" t="n">
        <x:v>1</x:v>
      </x:c>
      <x:c r="L1463" s="32" t="n">
        <x:v>1</x:v>
      </x:c>
      <x:c r="M1463" s="32" t="n">
        <x:v>0</x:v>
      </x:c>
      <x:c r="N1463" s="32" t="n">
        <x:v>0</x:v>
      </x:c>
      <x:c r="O1463" s="32" t="n">
        <x:v>0</x:v>
      </x:c>
      <x:c r="P1463" s="37" t="n">
        <x:f>ROUND('Scoring Method'!$B$2*F1463/10,1)</x:f>
        <x:v>0</x:v>
      </x:c>
      <x:c r="Q1463" s="37" t="n">
        <x:f>ROUND(MIN('Scoring Method'!$B$3,10*G1463),1)</x:f>
        <x:v>0</x:v>
      </x:c>
      <x:c r="R1463" s="37" t="n">
        <x:f>IF(H1463="",0,ROUND('Scoring Method'!$B$4*(101-H1463)/100,1))</x:f>
        <x:v>0</x:v>
      </x:c>
      <x:c r="S1463" s="37" t="n">
        <x:f>ROUND(IF(I1463="",0,7.5*MIN(1,LN(1+I1463)/LN(1+'Scoring Method'!$B$10)))+7.5*LN(1+J1463)/LN(1+'Scoring Method'!$B$9),1)</x:f>
        <x:v>5.4</x:v>
      </x:c>
      <x:c r="T1463" s="37" t="n">
        <x:f>SUM(K1463:O1463)</x:f>
        <x:v>2</x:v>
      </x:c>
      <x:c r="U1463" s="37" t="n">
        <x:f>ROUND(SUM(P1463:T1463),1)</x:f>
        <x:v>7.4</x:v>
      </x:c>
      <x:c r="V1463" s="32"/>
      <x:c r="W1463" s="32" t="str">
        <x:v>연도 등록</x:v>
      </x:c>
    </x:row>
    <x:row r="1464" ht="24" customHeight="1">
      <x:c r="A1464" s="32" t="n">
        <x:v>1460</x:v>
      </x:c>
      <x:c r="B1464" s="32" t="str">
        <x:v>La bufera e altro</x:v>
      </x:c>
      <x:c r="C1464" s="32" t="str">
        <x:v>에우제니오 몬탈레(Eugenio Montale)</x:v>
      </x:c>
      <x:c r="D1464" s="32" t="str">
        <x:v>시</x:v>
      </x:c>
      <x:c r="E1464" s="32" t="n">
        <x:v>1956</x:v>
      </x:c>
      <x:c r="F1464" s="32" t="n">
        <x:v>0</x:v>
      </x:c>
      <x:c r="G1464" s="32" t="n">
        <x:v>0</x:v>
      </x:c>
      <x:c r="H1464" s="32"/>
      <x:c r="I1464" s="32" t="n">
        <x:f>IF(E1464="","",MAX(0,'Scoring Method'!$B$11-E1464-IF(E1464&lt;0,1,0)))</x:f>
        <x:v>70</x:v>
      </x:c>
      <x:c r="J1464" s="32" t="n">
        <x:v>0</x:v>
      </x:c>
      <x:c r="K1464" s="32" t="n">
        <x:v>1</x:v>
      </x:c>
      <x:c r="L1464" s="32" t="n">
        <x:v>1</x:v>
      </x:c>
      <x:c r="M1464" s="32" t="n">
        <x:v>0</x:v>
      </x:c>
      <x:c r="N1464" s="32" t="n">
        <x:v>0</x:v>
      </x:c>
      <x:c r="O1464" s="32" t="n">
        <x:v>0</x:v>
      </x:c>
      <x:c r="P1464" s="37" t="n">
        <x:f>ROUND('Scoring Method'!$B$2*F1464/10,1)</x:f>
        <x:v>0</x:v>
      </x:c>
      <x:c r="Q1464" s="37" t="n">
        <x:f>ROUND(MIN('Scoring Method'!$B$3,10*G1464),1)</x:f>
        <x:v>0</x:v>
      </x:c>
      <x:c r="R1464" s="37" t="n">
        <x:f>IF(H1464="",0,ROUND('Scoring Method'!$B$4*(101-H1464)/100,1))</x:f>
        <x:v>0</x:v>
      </x:c>
      <x:c r="S1464" s="37" t="n">
        <x:f>ROUND(IF(I1464="",0,7.5*MIN(1,LN(1+I1464)/LN(1+'Scoring Method'!$B$10)))+7.5*LN(1+J1464)/LN(1+'Scoring Method'!$B$9),1)</x:f>
        <x:v>5.1</x:v>
      </x:c>
      <x:c r="T1464" s="37" t="n">
        <x:f>SUM(K1464:O1464)</x:f>
        <x:v>2</x:v>
      </x:c>
      <x:c r="U1464" s="37" t="n">
        <x:f>ROUND(SUM(P1464:T1464),1)</x:f>
        <x:v>7.1</x:v>
      </x:c>
      <x:c r="V1464" s="32"/>
      <x:c r="W1464" s="32" t="str">
        <x:v>연도 등록</x:v>
      </x:c>
    </x:row>
    <x:row r="1465" ht="24" customHeight="1">
      <x:c r="A1465" s="32" t="n">
        <x:v>1461</x:v>
      </x:c>
      <x:c r="B1465" s="32" t="str">
        <x:v>Satura</x:v>
      </x:c>
      <x:c r="C1465" s="32" t="str">
        <x:v>에우제니오 몬탈레(Eugenio Montale)</x:v>
      </x:c>
      <x:c r="D1465" s="32" t="str">
        <x:v>시</x:v>
      </x:c>
      <x:c r="E1465" s="32" t="n">
        <x:v>1971</x:v>
      </x:c>
      <x:c r="F1465" s="32" t="n">
        <x:v>0</x:v>
      </x:c>
      <x:c r="G1465" s="32" t="n">
        <x:v>0</x:v>
      </x:c>
      <x:c r="H1465" s="32"/>
      <x:c r="I1465" s="32" t="n">
        <x:f>IF(E1465="","",MAX(0,'Scoring Method'!$B$11-E1465-IF(E1465&lt;0,1,0)))</x:f>
        <x:v>55</x:v>
      </x:c>
      <x:c r="J1465" s="32" t="n">
        <x:v>0</x:v>
      </x:c>
      <x:c r="K1465" s="32" t="n">
        <x:v>1</x:v>
      </x:c>
      <x:c r="L1465" s="32" t="n">
        <x:v>1</x:v>
      </x:c>
      <x:c r="M1465" s="32" t="n">
        <x:v>0</x:v>
      </x:c>
      <x:c r="N1465" s="32" t="n">
        <x:v>0</x:v>
      </x:c>
      <x:c r="O1465" s="32" t="n">
        <x:v>0</x:v>
      </x:c>
      <x:c r="P1465" s="37" t="n">
        <x:f>ROUND('Scoring Method'!$B$2*F1465/10,1)</x:f>
        <x:v>0</x:v>
      </x:c>
      <x:c r="Q1465" s="37" t="n">
        <x:f>ROUND(MIN('Scoring Method'!$B$3,10*G1465),1)</x:f>
        <x:v>0</x:v>
      </x:c>
      <x:c r="R1465" s="37" t="n">
        <x:f>IF(H1465="",0,ROUND('Scoring Method'!$B$4*(101-H1465)/100,1))</x:f>
        <x:v>0</x:v>
      </x:c>
      <x:c r="S1465" s="37" t="n">
        <x:f>ROUND(IF(I1465="",0,7.5*MIN(1,LN(1+I1465)/LN(1+'Scoring Method'!$B$10)))+7.5*LN(1+J1465)/LN(1+'Scoring Method'!$B$9),1)</x:f>
        <x:v>4.9</x:v>
      </x:c>
      <x:c r="T1465" s="37" t="n">
        <x:f>SUM(K1465:O1465)</x:f>
        <x:v>2</x:v>
      </x:c>
      <x:c r="U1465" s="37" t="n">
        <x:f>ROUND(SUM(P1465:T1465),1)</x:f>
        <x:v>6.9</x:v>
      </x:c>
      <x:c r="V1465" s="32"/>
      <x:c r="W1465" s="32" t="str">
        <x:v>연도 등록</x:v>
      </x:c>
    </x:row>
    <x:row r="1466" ht="24" customHeight="1">
      <x:c r="A1466" s="32" t="n">
        <x:v>1462</x:v>
      </x:c>
      <x:c r="B1466" s="32" t="str">
        <x:v>Diario del '71 e del '72</x:v>
      </x:c>
      <x:c r="C1466" s="32" t="str">
        <x:v>에우제니오 몬탈레(Eugenio Montale)</x:v>
      </x:c>
      <x:c r="D1466" s="32" t="str">
        <x:v>시</x:v>
      </x:c>
      <x:c r="E1466" s="32" t="n">
        <x:v>1973</x:v>
      </x:c>
      <x:c r="F1466" s="32" t="n">
        <x:v>0</x:v>
      </x:c>
      <x:c r="G1466" s="32" t="n">
        <x:v>0</x:v>
      </x:c>
      <x:c r="H1466" s="32"/>
      <x:c r="I1466" s="32" t="n">
        <x:f>IF(E1466="","",MAX(0,'Scoring Method'!$B$11-E1466-IF(E1466&lt;0,1,0)))</x:f>
        <x:v>53</x:v>
      </x:c>
      <x:c r="J1466" s="32" t="n">
        <x:v>0</x:v>
      </x:c>
      <x:c r="K1466" s="32" t="n">
        <x:v>1</x:v>
      </x:c>
      <x:c r="L1466" s="32" t="n">
        <x:v>1</x:v>
      </x:c>
      <x:c r="M1466" s="32" t="n">
        <x:v>0</x:v>
      </x:c>
      <x:c r="N1466" s="32" t="n">
        <x:v>0</x:v>
      </x:c>
      <x:c r="O1466" s="32" t="n">
        <x:v>0</x:v>
      </x:c>
      <x:c r="P1466" s="37" t="n">
        <x:f>ROUND('Scoring Method'!$B$2*F1466/10,1)</x:f>
        <x:v>0</x:v>
      </x:c>
      <x:c r="Q1466" s="37" t="n">
        <x:f>ROUND(MIN('Scoring Method'!$B$3,10*G1466),1)</x:f>
        <x:v>0</x:v>
      </x:c>
      <x:c r="R1466" s="37" t="n">
        <x:f>IF(H1466="",0,ROUND('Scoring Method'!$B$4*(101-H1466)/100,1))</x:f>
        <x:v>0</x:v>
      </x:c>
      <x:c r="S1466" s="37" t="n">
        <x:f>ROUND(IF(I1466="",0,7.5*MIN(1,LN(1+I1466)/LN(1+'Scoring Method'!$B$10)))+7.5*LN(1+J1466)/LN(1+'Scoring Method'!$B$9),1)</x:f>
        <x:v>4.8</x:v>
      </x:c>
      <x:c r="T1466" s="37" t="n">
        <x:f>SUM(K1466:O1466)</x:f>
        <x:v>2</x:v>
      </x:c>
      <x:c r="U1466" s="37" t="n">
        <x:f>ROUND(SUM(P1466:T1466),1)</x:f>
        <x:v>6.8</x:v>
      </x:c>
      <x:c r="V1466" s="32"/>
      <x:c r="W1466" s="32" t="str">
        <x:v>연도 등록</x:v>
      </x:c>
    </x:row>
    <x:row r="1467" ht="24" customHeight="1">
      <x:c r="A1467" s="32" t="n">
        <x:v>1463</x:v>
      </x:c>
      <x:c r="B1467" s="32" t="str">
        <x:v>Herzog</x:v>
      </x:c>
      <x:c r="C1467" s="32" t="str">
        <x:v>솔 벨로(Saul Bellow)</x:v>
      </x:c>
      <x:c r="D1467" s="32" t="str">
        <x:v>소설·단편소설</x:v>
      </x:c>
      <x:c r="E1467" s="32" t="n">
        <x:v>1964</x:v>
      </x:c>
      <x:c r="F1467" s="32" t="n">
        <x:v>0</x:v>
      </x:c>
      <x:c r="G1467" s="32" t="n">
        <x:v>0</x:v>
      </x:c>
      <x:c r="H1467" s="32"/>
      <x:c r="I1467" s="32" t="n">
        <x:f>IF(E1467="","",MAX(0,'Scoring Method'!$B$11-E1467-IF(E1467&lt;0,1,0)))</x:f>
        <x:v>62</x:v>
      </x:c>
      <x:c r="J1467" s="32" t="n">
        <x:v>0</x:v>
      </x:c>
      <x:c r="K1467" s="32" t="n">
        <x:v>1</x:v>
      </x:c>
      <x:c r="L1467" s="32" t="n">
        <x:v>1</x:v>
      </x:c>
      <x:c r="M1467" s="32" t="n">
        <x:v>0</x:v>
      </x:c>
      <x:c r="N1467" s="32" t="n">
        <x:v>0</x:v>
      </x:c>
      <x:c r="O1467" s="32" t="n">
        <x:v>0</x:v>
      </x:c>
      <x:c r="P1467" s="37" t="n">
        <x:f>ROUND('Scoring Method'!$B$2*F1467/10,1)</x:f>
        <x:v>0</x:v>
      </x:c>
      <x:c r="Q1467" s="37" t="n">
        <x:f>ROUND(MIN('Scoring Method'!$B$3,10*G1467),1)</x:f>
        <x:v>0</x:v>
      </x:c>
      <x:c r="R1467" s="37" t="n">
        <x:f>IF(H1467="",0,ROUND('Scoring Method'!$B$4*(101-H1467)/100,1))</x:f>
        <x:v>0</x:v>
      </x:c>
      <x:c r="S1467" s="37" t="n">
        <x:f>ROUND(IF(I1467="",0,7.5*MIN(1,LN(1+I1467)/LN(1+'Scoring Method'!$B$10)))+7.5*LN(1+J1467)/LN(1+'Scoring Method'!$B$9),1)</x:f>
        <x:v>5</x:v>
      </x:c>
      <x:c r="T1467" s="37" t="n">
        <x:f>SUM(K1467:O1467)</x:f>
        <x:v>2</x:v>
      </x:c>
      <x:c r="U1467" s="37" t="n">
        <x:f>ROUND(SUM(P1467:T1467),1)</x:f>
        <x:v>7</x:v>
      </x:c>
      <x:c r="V1467" s="32"/>
      <x:c r="W1467" s="32" t="str">
        <x:v>연도 등록</x:v>
      </x:c>
    </x:row>
    <x:row r="1468" ht="24" customHeight="1">
      <x:c r="A1468" s="32" t="n">
        <x:v>1464</x:v>
      </x:c>
      <x:c r="B1468" s="32" t="str">
        <x:v>Humboldt's Gift</x:v>
      </x:c>
      <x:c r="C1468" s="32" t="str">
        <x:v>솔 벨로(Saul Bellow)</x:v>
      </x:c>
      <x:c r="D1468" s="32" t="str">
        <x:v>소설·단편소설</x:v>
      </x:c>
      <x:c r="E1468" s="32" t="n">
        <x:v>1975</x:v>
      </x:c>
      <x:c r="F1468" s="32" t="n">
        <x:v>0</x:v>
      </x:c>
      <x:c r="G1468" s="32" t="n">
        <x:v>0</x:v>
      </x:c>
      <x:c r="H1468" s="32"/>
      <x:c r="I1468" s="32" t="n">
        <x:f>IF(E1468="","",MAX(0,'Scoring Method'!$B$11-E1468-IF(E1468&lt;0,1,0)))</x:f>
        <x:v>51</x:v>
      </x:c>
      <x:c r="J1468" s="32" t="n">
        <x:v>0</x:v>
      </x:c>
      <x:c r="K1468" s="32" t="n">
        <x:v>1</x:v>
      </x:c>
      <x:c r="L1468" s="32" t="n">
        <x:v>1</x:v>
      </x:c>
      <x:c r="M1468" s="32" t="n">
        <x:v>0</x:v>
      </x:c>
      <x:c r="N1468" s="32" t="n">
        <x:v>0</x:v>
      </x:c>
      <x:c r="O1468" s="32" t="n">
        <x:v>0</x:v>
      </x:c>
      <x:c r="P1468" s="37" t="n">
        <x:f>ROUND('Scoring Method'!$B$2*F1468/10,1)</x:f>
        <x:v>0</x:v>
      </x:c>
      <x:c r="Q1468" s="37" t="n">
        <x:f>ROUND(MIN('Scoring Method'!$B$3,10*G1468),1)</x:f>
        <x:v>0</x:v>
      </x:c>
      <x:c r="R1468" s="37" t="n">
        <x:f>IF(H1468="",0,ROUND('Scoring Method'!$B$4*(101-H1468)/100,1))</x:f>
        <x:v>0</x:v>
      </x:c>
      <x:c r="S1468" s="37" t="n">
        <x:f>ROUND(IF(I1468="",0,7.5*MIN(1,LN(1+I1468)/LN(1+'Scoring Method'!$B$10)))+7.5*LN(1+J1468)/LN(1+'Scoring Method'!$B$9),1)</x:f>
        <x:v>4.8</x:v>
      </x:c>
      <x:c r="T1468" s="37" t="n">
        <x:f>SUM(K1468:O1468)</x:f>
        <x:v>2</x:v>
      </x:c>
      <x:c r="U1468" s="37" t="n">
        <x:f>ROUND(SUM(P1468:T1468),1)</x:f>
        <x:v>6.8</x:v>
      </x:c>
      <x:c r="V1468" s="32"/>
      <x:c r="W1468" s="32" t="str">
        <x:v>연도 등록</x:v>
      </x:c>
    </x:row>
    <x:row r="1469" ht="24" customHeight="1">
      <x:c r="A1469" s="32" t="n">
        <x:v>1465</x:v>
      </x:c>
      <x:c r="B1469" s="32" t="str">
        <x:v>The Adventures of Augie March</x:v>
      </x:c>
      <x:c r="C1469" s="32" t="str">
        <x:v>솔 벨로(Saul Bellow)</x:v>
      </x:c>
      <x:c r="D1469" s="32" t="str">
        <x:v>소설·단편소설</x:v>
      </x:c>
      <x:c r="E1469" s="32" t="n">
        <x:v>1953</x:v>
      </x:c>
      <x:c r="F1469" s="32" t="n">
        <x:v>0</x:v>
      </x:c>
      <x:c r="G1469" s="32" t="n">
        <x:v>0</x:v>
      </x:c>
      <x:c r="H1469" s="32"/>
      <x:c r="I1469" s="32" t="n">
        <x:f>IF(E1469="","",MAX(0,'Scoring Method'!$B$11-E1469-IF(E1469&lt;0,1,0)))</x:f>
        <x:v>73</x:v>
      </x:c>
      <x:c r="J1469" s="32" t="n">
        <x:v>0</x:v>
      </x:c>
      <x:c r="K1469" s="32" t="n">
        <x:v>1</x:v>
      </x:c>
      <x:c r="L1469" s="32" t="n">
        <x:v>1</x:v>
      </x:c>
      <x:c r="M1469" s="32" t="n">
        <x:v>0</x:v>
      </x:c>
      <x:c r="N1469" s="32" t="n">
        <x:v>0</x:v>
      </x:c>
      <x:c r="O1469" s="32" t="n">
        <x:v>0</x:v>
      </x:c>
      <x:c r="P1469" s="37" t="n">
        <x:f>ROUND('Scoring Method'!$B$2*F1469/10,1)</x:f>
        <x:v>0</x:v>
      </x:c>
      <x:c r="Q1469" s="37" t="n">
        <x:f>ROUND(MIN('Scoring Method'!$B$3,10*G1469),1)</x:f>
        <x:v>0</x:v>
      </x:c>
      <x:c r="R1469" s="37" t="n">
        <x:f>IF(H1469="",0,ROUND('Scoring Method'!$B$4*(101-H1469)/100,1))</x:f>
        <x:v>0</x:v>
      </x:c>
      <x:c r="S1469" s="37" t="n">
        <x:f>ROUND(IF(I1469="",0,7.5*MIN(1,LN(1+I1469)/LN(1+'Scoring Method'!$B$10)))+7.5*LN(1+J1469)/LN(1+'Scoring Method'!$B$9),1)</x:f>
        <x:v>5.2</x:v>
      </x:c>
      <x:c r="T1469" s="37" t="n">
        <x:f>SUM(K1469:O1469)</x:f>
        <x:v>2</x:v>
      </x:c>
      <x:c r="U1469" s="37" t="n">
        <x:f>ROUND(SUM(P1469:T1469),1)</x:f>
        <x:v>7.2</x:v>
      </x:c>
      <x:c r="V1469" s="32"/>
      <x:c r="W1469" s="32" t="str">
        <x:v>연도 등록</x:v>
      </x:c>
    </x:row>
    <x:row r="1470" ht="24" customHeight="1">
      <x:c r="A1470" s="32" t="n">
        <x:v>1466</x:v>
      </x:c>
      <x:c r="B1470" s="32" t="str">
        <x:v>Seize the Day</x:v>
      </x:c>
      <x:c r="C1470" s="32" t="str">
        <x:v>솔 벨로(Saul Bellow)</x:v>
      </x:c>
      <x:c r="D1470" s="32" t="str">
        <x:v>소설·단편소설</x:v>
      </x:c>
      <x:c r="E1470" s="32" t="n">
        <x:v>1956</x:v>
      </x:c>
      <x:c r="F1470" s="32" t="n">
        <x:v>0</x:v>
      </x:c>
      <x:c r="G1470" s="32" t="n">
        <x:v>0</x:v>
      </x:c>
      <x:c r="H1470" s="32"/>
      <x:c r="I1470" s="32" t="n">
        <x:f>IF(E1470="","",MAX(0,'Scoring Method'!$B$11-E1470-IF(E1470&lt;0,1,0)))</x:f>
        <x:v>70</x:v>
      </x:c>
      <x:c r="J1470" s="32" t="n">
        <x:v>0</x:v>
      </x:c>
      <x:c r="K1470" s="32" t="n">
        <x:v>1</x:v>
      </x:c>
      <x:c r="L1470" s="32" t="n">
        <x:v>1</x:v>
      </x:c>
      <x:c r="M1470" s="32" t="n">
        <x:v>0</x:v>
      </x:c>
      <x:c r="N1470" s="32" t="n">
        <x:v>0</x:v>
      </x:c>
      <x:c r="O1470" s="32" t="n">
        <x:v>0</x:v>
      </x:c>
      <x:c r="P1470" s="37" t="n">
        <x:f>ROUND('Scoring Method'!$B$2*F1470/10,1)</x:f>
        <x:v>0</x:v>
      </x:c>
      <x:c r="Q1470" s="37" t="n">
        <x:f>ROUND(MIN('Scoring Method'!$B$3,10*G1470),1)</x:f>
        <x:v>0</x:v>
      </x:c>
      <x:c r="R1470" s="37" t="n">
        <x:f>IF(H1470="",0,ROUND('Scoring Method'!$B$4*(101-H1470)/100,1))</x:f>
        <x:v>0</x:v>
      </x:c>
      <x:c r="S1470" s="37" t="n">
        <x:f>ROUND(IF(I1470="",0,7.5*MIN(1,LN(1+I1470)/LN(1+'Scoring Method'!$B$10)))+7.5*LN(1+J1470)/LN(1+'Scoring Method'!$B$9),1)</x:f>
        <x:v>5.1</x:v>
      </x:c>
      <x:c r="T1470" s="37" t="n">
        <x:f>SUM(K1470:O1470)</x:f>
        <x:v>2</x:v>
      </x:c>
      <x:c r="U1470" s="37" t="n">
        <x:f>ROUND(SUM(P1470:T1470),1)</x:f>
        <x:v>7.1</x:v>
      </x:c>
      <x:c r="V1470" s="32"/>
      <x:c r="W1470" s="32" t="str">
        <x:v>연도 등록</x:v>
      </x:c>
    </x:row>
    <x:row r="1471" ht="24" customHeight="1">
      <x:c r="A1471" s="32" t="n">
        <x:v>1467</x:v>
      </x:c>
      <x:c r="B1471" s="32" t="str">
        <x:v>Henderson the Rain King</x:v>
      </x:c>
      <x:c r="C1471" s="32" t="str">
        <x:v>솔 벨로(Saul Bellow)</x:v>
      </x:c>
      <x:c r="D1471" s="32" t="str">
        <x:v>소설·단편소설</x:v>
      </x:c>
      <x:c r="E1471" s="32" t="n">
        <x:v>1959</x:v>
      </x:c>
      <x:c r="F1471" s="32" t="n">
        <x:v>0</x:v>
      </x:c>
      <x:c r="G1471" s="32" t="n">
        <x:v>0</x:v>
      </x:c>
      <x:c r="H1471" s="32"/>
      <x:c r="I1471" s="32" t="n">
        <x:f>IF(E1471="","",MAX(0,'Scoring Method'!$B$11-E1471-IF(E1471&lt;0,1,0)))</x:f>
        <x:v>67</x:v>
      </x:c>
      <x:c r="J1471" s="32" t="n">
        <x:v>0</x:v>
      </x:c>
      <x:c r="K1471" s="32" t="n">
        <x:v>1</x:v>
      </x:c>
      <x:c r="L1471" s="32" t="n">
        <x:v>1</x:v>
      </x:c>
      <x:c r="M1471" s="32" t="n">
        <x:v>0</x:v>
      </x:c>
      <x:c r="N1471" s="32" t="n">
        <x:v>0</x:v>
      </x:c>
      <x:c r="O1471" s="32" t="n">
        <x:v>0</x:v>
      </x:c>
      <x:c r="P1471" s="37" t="n">
        <x:f>ROUND('Scoring Method'!$B$2*F1471/10,1)</x:f>
        <x:v>0</x:v>
      </x:c>
      <x:c r="Q1471" s="37" t="n">
        <x:f>ROUND(MIN('Scoring Method'!$B$3,10*G1471),1)</x:f>
        <x:v>0</x:v>
      </x:c>
      <x:c r="R1471" s="37" t="n">
        <x:f>IF(H1471="",0,ROUND('Scoring Method'!$B$4*(101-H1471)/100,1))</x:f>
        <x:v>0</x:v>
      </x:c>
      <x:c r="S1471" s="37" t="n">
        <x:f>ROUND(IF(I1471="",0,7.5*MIN(1,LN(1+I1471)/LN(1+'Scoring Method'!$B$10)))+7.5*LN(1+J1471)/LN(1+'Scoring Method'!$B$9),1)</x:f>
        <x:v>5.1</x:v>
      </x:c>
      <x:c r="T1471" s="37" t="n">
        <x:f>SUM(K1471:O1471)</x:f>
        <x:v>2</x:v>
      </x:c>
      <x:c r="U1471" s="37" t="n">
        <x:f>ROUND(SUM(P1471:T1471),1)</x:f>
        <x:v>7.1</x:v>
      </x:c>
      <x:c r="V1471" s="32"/>
      <x:c r="W1471" s="32" t="str">
        <x:v>연도 등록</x:v>
      </x:c>
    </x:row>
    <x:row r="1472" ht="24" customHeight="1">
      <x:c r="A1472" s="32" t="n">
        <x:v>1468</x:v>
      </x:c>
      <x:c r="B1472" s="32" t="str">
        <x:v>Mr. Sammler's Planet</x:v>
      </x:c>
      <x:c r="C1472" s="32" t="str">
        <x:v>솔 벨로(Saul Bellow)</x:v>
      </x:c>
      <x:c r="D1472" s="32" t="str">
        <x:v>소설·단편소설</x:v>
      </x:c>
      <x:c r="E1472" s="32" t="n">
        <x:v>1970</x:v>
      </x:c>
      <x:c r="F1472" s="32" t="n">
        <x:v>0</x:v>
      </x:c>
      <x:c r="G1472" s="32" t="n">
        <x:v>0</x:v>
      </x:c>
      <x:c r="H1472" s="32"/>
      <x:c r="I1472" s="32" t="n">
        <x:f>IF(E1472="","",MAX(0,'Scoring Method'!$B$11-E1472-IF(E1472&lt;0,1,0)))</x:f>
        <x:v>56</x:v>
      </x:c>
      <x:c r="J1472" s="32" t="n">
        <x:v>0</x:v>
      </x:c>
      <x:c r="K1472" s="32" t="n">
        <x:v>1</x:v>
      </x:c>
      <x:c r="L1472" s="32" t="n">
        <x:v>1</x:v>
      </x:c>
      <x:c r="M1472" s="32" t="n">
        <x:v>0</x:v>
      </x:c>
      <x:c r="N1472" s="32" t="n">
        <x:v>0</x:v>
      </x:c>
      <x:c r="O1472" s="32" t="n">
        <x:v>0</x:v>
      </x:c>
      <x:c r="P1472" s="37" t="n">
        <x:f>ROUND('Scoring Method'!$B$2*F1472/10,1)</x:f>
        <x:v>0</x:v>
      </x:c>
      <x:c r="Q1472" s="37" t="n">
        <x:f>ROUND(MIN('Scoring Method'!$B$3,10*G1472),1)</x:f>
        <x:v>0</x:v>
      </x:c>
      <x:c r="R1472" s="37" t="n">
        <x:f>IF(H1472="",0,ROUND('Scoring Method'!$B$4*(101-H1472)/100,1))</x:f>
        <x:v>0</x:v>
      </x:c>
      <x:c r="S1472" s="37" t="n">
        <x:f>ROUND(IF(I1472="",0,7.5*MIN(1,LN(1+I1472)/LN(1+'Scoring Method'!$B$10)))+7.5*LN(1+J1472)/LN(1+'Scoring Method'!$B$9),1)</x:f>
        <x:v>4.9</x:v>
      </x:c>
      <x:c r="T1472" s="37" t="n">
        <x:f>SUM(K1472:O1472)</x:f>
        <x:v>2</x:v>
      </x:c>
      <x:c r="U1472" s="37" t="n">
        <x:f>ROUND(SUM(P1472:T1472),1)</x:f>
        <x:v>6.9</x:v>
      </x:c>
      <x:c r="V1472" s="32"/>
      <x:c r="W1472" s="32" t="str">
        <x:v>연도 등록</x:v>
      </x:c>
    </x:row>
    <x:row r="1473" ht="24" customHeight="1">
      <x:c r="A1473" s="32" t="n">
        <x:v>1469</x:v>
      </x:c>
      <x:c r="B1473" s="32" t="str">
        <x:v>Ravelstein</x:v>
      </x:c>
      <x:c r="C1473" s="32" t="str">
        <x:v>솔 벨로(Saul Bellow)</x:v>
      </x:c>
      <x:c r="D1473" s="32" t="str">
        <x:v>소설·단편소설</x:v>
      </x:c>
      <x:c r="E1473" s="32" t="n">
        <x:v>2000</x:v>
      </x:c>
      <x:c r="F1473" s="32" t="n">
        <x:v>0</x:v>
      </x:c>
      <x:c r="G1473" s="32" t="n">
        <x:v>0</x:v>
      </x:c>
      <x:c r="H1473" s="32"/>
      <x:c r="I1473" s="32" t="n">
        <x:f>IF(E1473="","",MAX(0,'Scoring Method'!$B$11-E1473-IF(E1473&lt;0,1,0)))</x:f>
        <x:v>26</x:v>
      </x:c>
      <x:c r="J1473" s="32" t="n">
        <x:v>0</x:v>
      </x:c>
      <x:c r="K1473" s="32" t="n">
        <x:v>1</x:v>
      </x:c>
      <x:c r="L1473" s="32" t="n">
        <x:v>1</x:v>
      </x:c>
      <x:c r="M1473" s="32" t="n">
        <x:v>0</x:v>
      </x:c>
      <x:c r="N1473" s="32" t="n">
        <x:v>0</x:v>
      </x:c>
      <x:c r="O1473" s="32" t="n">
        <x:v>0</x:v>
      </x:c>
      <x:c r="P1473" s="37" t="n">
        <x:f>ROUND('Scoring Method'!$B$2*F1473/10,1)</x:f>
        <x:v>0</x:v>
      </x:c>
      <x:c r="Q1473" s="37" t="n">
        <x:f>ROUND(MIN('Scoring Method'!$B$3,10*G1473),1)</x:f>
        <x:v>0</x:v>
      </x:c>
      <x:c r="R1473" s="37" t="n">
        <x:f>IF(H1473="",0,ROUND('Scoring Method'!$B$4*(101-H1473)/100,1))</x:f>
        <x:v>0</x:v>
      </x:c>
      <x:c r="S1473" s="37" t="n">
        <x:f>ROUND(IF(I1473="",0,7.5*MIN(1,LN(1+I1473)/LN(1+'Scoring Method'!$B$10)))+7.5*LN(1+J1473)/LN(1+'Scoring Method'!$B$9),1)</x:f>
        <x:v>4</x:v>
      </x:c>
      <x:c r="T1473" s="37" t="n">
        <x:f>SUM(K1473:O1473)</x:f>
        <x:v>2</x:v>
      </x:c>
      <x:c r="U1473" s="37" t="n">
        <x:f>ROUND(SUM(P1473:T1473),1)</x:f>
        <x:v>6</x:v>
      </x:c>
      <x:c r="V1473" s="32"/>
      <x:c r="W1473" s="32" t="str">
        <x:v>연도 등록</x:v>
      </x:c>
    </x:row>
    <x:row r="1474" ht="24" customHeight="1">
      <x:c r="A1474" s="32" t="n">
        <x:v>1470</x:v>
      </x:c>
      <x:c r="B1474" s="32" t="str">
        <x:v>Destruction or Love</x:v>
      </x:c>
      <x:c r="C1474" s="32" t="str">
        <x:v>비센테 알레익산드레(Vicente Aleixandre)</x:v>
      </x:c>
      <x:c r="D1474" s="32" t="str">
        <x:v>시</x:v>
      </x:c>
      <x:c r="E1474" s="32" t="n">
        <x:v>1935</x:v>
      </x:c>
      <x:c r="F1474" s="32" t="n">
        <x:v>0</x:v>
      </x:c>
      <x:c r="G1474" s="32" t="n">
        <x:v>0</x:v>
      </x:c>
      <x:c r="H1474" s="32"/>
      <x:c r="I1474" s="32" t="n">
        <x:f>IF(E1474="","",MAX(0,'Scoring Method'!$B$11-E1474-IF(E1474&lt;0,1,0)))</x:f>
        <x:v>91</x:v>
      </x:c>
      <x:c r="J1474" s="32" t="n">
        <x:v>0</x:v>
      </x:c>
      <x:c r="K1474" s="32" t="n">
        <x:v>1</x:v>
      </x:c>
      <x:c r="L1474" s="32" t="n">
        <x:v>1</x:v>
      </x:c>
      <x:c r="M1474" s="32" t="n">
        <x:v>0</x:v>
      </x:c>
      <x:c r="N1474" s="32" t="n">
        <x:v>0</x:v>
      </x:c>
      <x:c r="O1474" s="32" t="n">
        <x:v>0</x:v>
      </x:c>
      <x:c r="P1474" s="37" t="n">
        <x:f>ROUND('Scoring Method'!$B$2*F1474/10,1)</x:f>
        <x:v>0</x:v>
      </x:c>
      <x:c r="Q1474" s="37" t="n">
        <x:f>ROUND(MIN('Scoring Method'!$B$3,10*G1474),1)</x:f>
        <x:v>0</x:v>
      </x:c>
      <x:c r="R1474" s="37" t="n">
        <x:f>IF(H1474="",0,ROUND('Scoring Method'!$B$4*(101-H1474)/100,1))</x:f>
        <x:v>0</x:v>
      </x:c>
      <x:c r="S1474" s="37" t="n">
        <x:f>ROUND(IF(I1474="",0,7.5*MIN(1,LN(1+I1474)/LN(1+'Scoring Method'!$B$10)))+7.5*LN(1+J1474)/LN(1+'Scoring Method'!$B$9),1)</x:f>
        <x:v>5.5</x:v>
      </x:c>
      <x:c r="T1474" s="37" t="n">
        <x:f>SUM(K1474:O1474)</x:f>
        <x:v>2</x:v>
      </x:c>
      <x:c r="U1474" s="37" t="n">
        <x:f>ROUND(SUM(P1474:T1474),1)</x:f>
        <x:v>7.5</x:v>
      </x:c>
      <x:c r="V1474" s="32"/>
      <x:c r="W1474" s="32" t="str">
        <x:v>연도 등록</x:v>
      </x:c>
    </x:row>
    <x:row r="1475" ht="24" customHeight="1">
      <x:c r="A1475" s="32" t="n">
        <x:v>1471</x:v>
      </x:c>
      <x:c r="B1475" s="32" t="str">
        <x:v>Shadow of Paradise</x:v>
      </x:c>
      <x:c r="C1475" s="32" t="str">
        <x:v>비센테 알레익산드레(Vicente Aleixandre)</x:v>
      </x:c>
      <x:c r="D1475" s="32" t="str">
        <x:v>시</x:v>
      </x:c>
      <x:c r="E1475" s="32" t="n">
        <x:v>1944</x:v>
      </x:c>
      <x:c r="F1475" s="32" t="n">
        <x:v>0</x:v>
      </x:c>
      <x:c r="G1475" s="32" t="n">
        <x:v>0</x:v>
      </x:c>
      <x:c r="H1475" s="32"/>
      <x:c r="I1475" s="32" t="n">
        <x:f>IF(E1475="","",MAX(0,'Scoring Method'!$B$11-E1475-IF(E1475&lt;0,1,0)))</x:f>
        <x:v>82</x:v>
      </x:c>
      <x:c r="J1475" s="32" t="n">
        <x:v>0</x:v>
      </x:c>
      <x:c r="K1475" s="32" t="n">
        <x:v>1</x:v>
      </x:c>
      <x:c r="L1475" s="32" t="n">
        <x:v>1</x:v>
      </x:c>
      <x:c r="M1475" s="32" t="n">
        <x:v>0</x:v>
      </x:c>
      <x:c r="N1475" s="32" t="n">
        <x:v>0</x:v>
      </x:c>
      <x:c r="O1475" s="32" t="n">
        <x:v>0</x:v>
      </x:c>
      <x:c r="P1475" s="37" t="n">
        <x:f>ROUND('Scoring Method'!$B$2*F1475/10,1)</x:f>
        <x:v>0</x:v>
      </x:c>
      <x:c r="Q1475" s="37" t="n">
        <x:f>ROUND(MIN('Scoring Method'!$B$3,10*G1475),1)</x:f>
        <x:v>0</x:v>
      </x:c>
      <x:c r="R1475" s="37" t="n">
        <x:f>IF(H1475="",0,ROUND('Scoring Method'!$B$4*(101-H1475)/100,1))</x:f>
        <x:v>0</x:v>
      </x:c>
      <x:c r="S1475" s="37" t="n">
        <x:f>ROUND(IF(I1475="",0,7.5*MIN(1,LN(1+I1475)/LN(1+'Scoring Method'!$B$10)))+7.5*LN(1+J1475)/LN(1+'Scoring Method'!$B$9),1)</x:f>
        <x:v>5.3</x:v>
      </x:c>
      <x:c r="T1475" s="37" t="n">
        <x:f>SUM(K1475:O1475)</x:f>
        <x:v>2</x:v>
      </x:c>
      <x:c r="U1475" s="37" t="n">
        <x:f>ROUND(SUM(P1475:T1475),1)</x:f>
        <x:v>7.3</x:v>
      </x:c>
      <x:c r="V1475" s="32"/>
      <x:c r="W1475" s="32" t="str">
        <x:v>연도 등록</x:v>
      </x:c>
    </x:row>
    <x:row r="1476" ht="24" customHeight="1">
      <x:c r="A1476" s="32" t="n">
        <x:v>1472</x:v>
      </x:c>
      <x:c r="B1476" s="32" t="str">
        <x:v>History of the Heart</x:v>
      </x:c>
      <x:c r="C1476" s="32" t="str">
        <x:v>비센테 알레익산드레(Vicente Aleixandre)</x:v>
      </x:c>
      <x:c r="D1476" s="32" t="str">
        <x:v>시</x:v>
      </x:c>
      <x:c r="E1476" s="32" t="n">
        <x:v>1954</x:v>
      </x:c>
      <x:c r="F1476" s="32" t="n">
        <x:v>0</x:v>
      </x:c>
      <x:c r="G1476" s="32" t="n">
        <x:v>0</x:v>
      </x:c>
      <x:c r="H1476" s="32"/>
      <x:c r="I1476" s="32" t="n">
        <x:f>IF(E1476="","",MAX(0,'Scoring Method'!$B$11-E1476-IF(E1476&lt;0,1,0)))</x:f>
        <x:v>72</x:v>
      </x:c>
      <x:c r="J1476" s="32" t="n">
        <x:v>0</x:v>
      </x:c>
      <x:c r="K1476" s="32" t="n">
        <x:v>1</x:v>
      </x:c>
      <x:c r="L1476" s="32" t="n">
        <x:v>1</x:v>
      </x:c>
      <x:c r="M1476" s="32" t="n">
        <x:v>0</x:v>
      </x:c>
      <x:c r="N1476" s="32" t="n">
        <x:v>0</x:v>
      </x:c>
      <x:c r="O1476" s="32" t="n">
        <x:v>0</x:v>
      </x:c>
      <x:c r="P1476" s="37" t="n">
        <x:f>ROUND('Scoring Method'!$B$2*F1476/10,1)</x:f>
        <x:v>0</x:v>
      </x:c>
      <x:c r="Q1476" s="37" t="n">
        <x:f>ROUND(MIN('Scoring Method'!$B$3,10*G1476),1)</x:f>
        <x:v>0</x:v>
      </x:c>
      <x:c r="R1476" s="37" t="n">
        <x:f>IF(H1476="",0,ROUND('Scoring Method'!$B$4*(101-H1476)/100,1))</x:f>
        <x:v>0</x:v>
      </x:c>
      <x:c r="S1476" s="37" t="n">
        <x:f>ROUND(IF(I1476="",0,7.5*MIN(1,LN(1+I1476)/LN(1+'Scoring Method'!$B$10)))+7.5*LN(1+J1476)/LN(1+'Scoring Method'!$B$9),1)</x:f>
        <x:v>5.2</x:v>
      </x:c>
      <x:c r="T1476" s="37" t="n">
        <x:f>SUM(K1476:O1476)</x:f>
        <x:v>2</x:v>
      </x:c>
      <x:c r="U1476" s="37" t="n">
        <x:f>ROUND(SUM(P1476:T1476),1)</x:f>
        <x:v>7.2</x:v>
      </x:c>
      <x:c r="V1476" s="32"/>
      <x:c r="W1476" s="32" t="str">
        <x:v>연도 등록</x:v>
      </x:c>
    </x:row>
    <x:row r="1477" ht="24" customHeight="1">
      <x:c r="A1477" s="32" t="n">
        <x:v>1473</x:v>
      </x:c>
      <x:c r="B1477" s="32" t="str">
        <x:v>Swords Like Lips</x:v>
      </x:c>
      <x:c r="C1477" s="32" t="str">
        <x:v>비센테 알레익산드레(Vicente Aleixandre)</x:v>
      </x:c>
      <x:c r="D1477" s="32" t="str">
        <x:v>시</x:v>
      </x:c>
      <x:c r="E1477" s="32" t="n">
        <x:v>1932</x:v>
      </x:c>
      <x:c r="F1477" s="32" t="n">
        <x:v>0</x:v>
      </x:c>
      <x:c r="G1477" s="32" t="n">
        <x:v>0</x:v>
      </x:c>
      <x:c r="H1477" s="32"/>
      <x:c r="I1477" s="32" t="n">
        <x:f>IF(E1477="","",MAX(0,'Scoring Method'!$B$11-E1477-IF(E1477&lt;0,1,0)))</x:f>
        <x:v>94</x:v>
      </x:c>
      <x:c r="J1477" s="32" t="n">
        <x:v>0</x:v>
      </x:c>
      <x:c r="K1477" s="32" t="n">
        <x:v>1</x:v>
      </x:c>
      <x:c r="L1477" s="32" t="n">
        <x:v>1</x:v>
      </x:c>
      <x:c r="M1477" s="32" t="n">
        <x:v>0</x:v>
      </x:c>
      <x:c r="N1477" s="32" t="n">
        <x:v>0</x:v>
      </x:c>
      <x:c r="O1477" s="32" t="n">
        <x:v>0</x:v>
      </x:c>
      <x:c r="P1477" s="37" t="n">
        <x:f>ROUND('Scoring Method'!$B$2*F1477/10,1)</x:f>
        <x:v>0</x:v>
      </x:c>
      <x:c r="Q1477" s="37" t="n">
        <x:f>ROUND(MIN('Scoring Method'!$B$3,10*G1477),1)</x:f>
        <x:v>0</x:v>
      </x:c>
      <x:c r="R1477" s="37" t="n">
        <x:f>IF(H1477="",0,ROUND('Scoring Method'!$B$4*(101-H1477)/100,1))</x:f>
        <x:v>0</x:v>
      </x:c>
      <x:c r="S1477" s="37" t="n">
        <x:f>ROUND(IF(I1477="",0,7.5*MIN(1,LN(1+I1477)/LN(1+'Scoring Method'!$B$10)))+7.5*LN(1+J1477)/LN(1+'Scoring Method'!$B$9),1)</x:f>
        <x:v>5.5</x:v>
      </x:c>
      <x:c r="T1477" s="37" t="n">
        <x:f>SUM(K1477:O1477)</x:f>
        <x:v>2</x:v>
      </x:c>
      <x:c r="U1477" s="37" t="n">
        <x:f>ROUND(SUM(P1477:T1477),1)</x:f>
        <x:v>7.5</x:v>
      </x:c>
      <x:c r="V1477" s="32"/>
      <x:c r="W1477" s="32" t="str">
        <x:v>연도 등록</x:v>
      </x:c>
    </x:row>
    <x:row r="1478" ht="24" customHeight="1">
      <x:c r="A1478" s="32" t="n">
        <x:v>1474</x:v>
      </x:c>
      <x:c r="B1478" s="32" t="str">
        <x:v>Poems of Consummation</x:v>
      </x:c>
      <x:c r="C1478" s="32" t="str">
        <x:v>비센테 알레익산드레(Vicente Aleixandre)</x:v>
      </x:c>
      <x:c r="D1478" s="32" t="str">
        <x:v>시</x:v>
      </x:c>
      <x:c r="E1478" s="32" t="n">
        <x:v>1968</x:v>
      </x:c>
      <x:c r="F1478" s="32" t="n">
        <x:v>0</x:v>
      </x:c>
      <x:c r="G1478" s="32" t="n">
        <x:v>0</x:v>
      </x:c>
      <x:c r="H1478" s="32"/>
      <x:c r="I1478" s="32" t="n">
        <x:f>IF(E1478="","",MAX(0,'Scoring Method'!$B$11-E1478-IF(E1478&lt;0,1,0)))</x:f>
        <x:v>58</x:v>
      </x:c>
      <x:c r="J1478" s="32" t="n">
        <x:v>0</x:v>
      </x:c>
      <x:c r="K1478" s="32" t="n">
        <x:v>1</x:v>
      </x:c>
      <x:c r="L1478" s="32" t="n">
        <x:v>1</x:v>
      </x:c>
      <x:c r="M1478" s="32" t="n">
        <x:v>0</x:v>
      </x:c>
      <x:c r="N1478" s="32" t="n">
        <x:v>0</x:v>
      </x:c>
      <x:c r="O1478" s="32" t="n">
        <x:v>0</x:v>
      </x:c>
      <x:c r="P1478" s="37" t="n">
        <x:f>ROUND('Scoring Method'!$B$2*F1478/10,1)</x:f>
        <x:v>0</x:v>
      </x:c>
      <x:c r="Q1478" s="37" t="n">
        <x:f>ROUND(MIN('Scoring Method'!$B$3,10*G1478),1)</x:f>
        <x:v>0</x:v>
      </x:c>
      <x:c r="R1478" s="37" t="n">
        <x:f>IF(H1478="",0,ROUND('Scoring Method'!$B$4*(101-H1478)/100,1))</x:f>
        <x:v>0</x:v>
      </x:c>
      <x:c r="S1478" s="37" t="n">
        <x:f>ROUND(IF(I1478="",0,7.5*MIN(1,LN(1+I1478)/LN(1+'Scoring Method'!$B$10)))+7.5*LN(1+J1478)/LN(1+'Scoring Method'!$B$9),1)</x:f>
        <x:v>4.9</x:v>
      </x:c>
      <x:c r="T1478" s="37" t="n">
        <x:f>SUM(K1478:O1478)</x:f>
        <x:v>2</x:v>
      </x:c>
      <x:c r="U1478" s="37" t="n">
        <x:f>ROUND(SUM(P1478:T1478),1)</x:f>
        <x:v>6.9</x:v>
      </x:c>
      <x:c r="V1478" s="32"/>
      <x:c r="W1478" s="32" t="str">
        <x:v>연도 등록</x:v>
      </x:c>
    </x:row>
    <x:row r="1479" ht="24" customHeight="1">
      <x:c r="A1479" s="32" t="n">
        <x:v>1475</x:v>
      </x:c>
      <x:c r="B1479" s="32" t="str">
        <x:v>The Family Moskat</x:v>
      </x:c>
      <x:c r="C1479" s="32" t="str">
        <x:v>아이작 바셰비스 싱어(Isaac Bashevis Singer)</x:v>
      </x:c>
      <x:c r="D1479" s="32" t="str">
        <x:v>소설·단편소설</x:v>
      </x:c>
      <x:c r="E1479" s="32" t="n">
        <x:v>1950</x:v>
      </x:c>
      <x:c r="F1479" s="32" t="n">
        <x:v>0</x:v>
      </x:c>
      <x:c r="G1479" s="32" t="n">
        <x:v>0</x:v>
      </x:c>
      <x:c r="H1479" s="32"/>
      <x:c r="I1479" s="32" t="n">
        <x:f>IF(E1479="","",MAX(0,'Scoring Method'!$B$11-E1479-IF(E1479&lt;0,1,0)))</x:f>
        <x:v>76</x:v>
      </x:c>
      <x:c r="J1479" s="32" t="n">
        <x:v>0</x:v>
      </x:c>
      <x:c r="K1479" s="32" t="n">
        <x:v>1</x:v>
      </x:c>
      <x:c r="L1479" s="32" t="n">
        <x:v>1</x:v>
      </x:c>
      <x:c r="M1479" s="32" t="n">
        <x:v>0</x:v>
      </x:c>
      <x:c r="N1479" s="32" t="n">
        <x:v>0</x:v>
      </x:c>
      <x:c r="O1479" s="32" t="n">
        <x:v>0</x:v>
      </x:c>
      <x:c r="P1479" s="37" t="n">
        <x:f>ROUND('Scoring Method'!$B$2*F1479/10,1)</x:f>
        <x:v>0</x:v>
      </x:c>
      <x:c r="Q1479" s="37" t="n">
        <x:f>ROUND(MIN('Scoring Method'!$B$3,10*G1479),1)</x:f>
        <x:v>0</x:v>
      </x:c>
      <x:c r="R1479" s="37" t="n">
        <x:f>IF(H1479="",0,ROUND('Scoring Method'!$B$4*(101-H1479)/100,1))</x:f>
        <x:v>0</x:v>
      </x:c>
      <x:c r="S1479" s="37" t="n">
        <x:f>ROUND(IF(I1479="",0,7.5*MIN(1,LN(1+I1479)/LN(1+'Scoring Method'!$B$10)))+7.5*LN(1+J1479)/LN(1+'Scoring Method'!$B$9),1)</x:f>
        <x:v>5.2</x:v>
      </x:c>
      <x:c r="T1479" s="37" t="n">
        <x:f>SUM(K1479:O1479)</x:f>
        <x:v>2</x:v>
      </x:c>
      <x:c r="U1479" s="37" t="n">
        <x:f>ROUND(SUM(P1479:T1479),1)</x:f>
        <x:v>7.2</x:v>
      </x:c>
      <x:c r="V1479" s="32"/>
      <x:c r="W1479" s="32" t="str">
        <x:v>연도 등록</x:v>
      </x:c>
    </x:row>
    <x:row r="1480" ht="24" customHeight="1">
      <x:c r="A1480" s="32" t="n">
        <x:v>1476</x:v>
      </x:c>
      <x:c r="B1480" s="32" t="str">
        <x:v>The Magician of Lublin</x:v>
      </x:c>
      <x:c r="C1480" s="32" t="str">
        <x:v>아이작 바셰비스 싱어(Isaac Bashevis Singer)</x:v>
      </x:c>
      <x:c r="D1480" s="32" t="str">
        <x:v>소설·단편소설</x:v>
      </x:c>
      <x:c r="E1480" s="32" t="n">
        <x:v>1960</x:v>
      </x:c>
      <x:c r="F1480" s="32" t="n">
        <x:v>0</x:v>
      </x:c>
      <x:c r="G1480" s="32" t="n">
        <x:v>0</x:v>
      </x:c>
      <x:c r="H1480" s="32"/>
      <x:c r="I1480" s="32" t="n">
        <x:f>IF(E1480="","",MAX(0,'Scoring Method'!$B$11-E1480-IF(E1480&lt;0,1,0)))</x:f>
        <x:v>66</x:v>
      </x:c>
      <x:c r="J1480" s="32" t="n">
        <x:v>0</x:v>
      </x:c>
      <x:c r="K1480" s="32" t="n">
        <x:v>1</x:v>
      </x:c>
      <x:c r="L1480" s="32" t="n">
        <x:v>1</x:v>
      </x:c>
      <x:c r="M1480" s="32" t="n">
        <x:v>0</x:v>
      </x:c>
      <x:c r="N1480" s="32" t="n">
        <x:v>0</x:v>
      </x:c>
      <x:c r="O1480" s="32" t="n">
        <x:v>0</x:v>
      </x:c>
      <x:c r="P1480" s="37" t="n">
        <x:f>ROUND('Scoring Method'!$B$2*F1480/10,1)</x:f>
        <x:v>0</x:v>
      </x:c>
      <x:c r="Q1480" s="37" t="n">
        <x:f>ROUND(MIN('Scoring Method'!$B$3,10*G1480),1)</x:f>
        <x:v>0</x:v>
      </x:c>
      <x:c r="R1480" s="37" t="n">
        <x:f>IF(H1480="",0,ROUND('Scoring Method'!$B$4*(101-H1480)/100,1))</x:f>
        <x:v>0</x:v>
      </x:c>
      <x:c r="S1480" s="37" t="n">
        <x:f>ROUND(IF(I1480="",0,7.5*MIN(1,LN(1+I1480)/LN(1+'Scoring Method'!$B$10)))+7.5*LN(1+J1480)/LN(1+'Scoring Method'!$B$9),1)</x:f>
        <x:v>5.1</x:v>
      </x:c>
      <x:c r="T1480" s="37" t="n">
        <x:f>SUM(K1480:O1480)</x:f>
        <x:v>2</x:v>
      </x:c>
      <x:c r="U1480" s="37" t="n">
        <x:f>ROUND(SUM(P1480:T1480),1)</x:f>
        <x:v>7.1</x:v>
      </x:c>
      <x:c r="V1480" s="32"/>
      <x:c r="W1480" s="32" t="str">
        <x:v>연도 등록</x:v>
      </x:c>
    </x:row>
    <x:row r="1481" ht="24" customHeight="1">
      <x:c r="A1481" s="32" t="n">
        <x:v>1477</x:v>
      </x:c>
      <x:c r="B1481" s="32" t="str">
        <x:v>The Slave</x:v>
      </x:c>
      <x:c r="C1481" s="32" t="str">
        <x:v>아이작 바셰비스 싱어(Isaac Bashevis Singer)</x:v>
      </x:c>
      <x:c r="D1481" s="32" t="str">
        <x:v>소설·단편소설</x:v>
      </x:c>
      <x:c r="E1481" s="32" t="n">
        <x:v>1962</x:v>
      </x:c>
      <x:c r="F1481" s="32" t="n">
        <x:v>0</x:v>
      </x:c>
      <x:c r="G1481" s="32" t="n">
        <x:v>0</x:v>
      </x:c>
      <x:c r="H1481" s="32"/>
      <x:c r="I1481" s="32" t="n">
        <x:f>IF(E1481="","",MAX(0,'Scoring Method'!$B$11-E1481-IF(E1481&lt;0,1,0)))</x:f>
        <x:v>64</x:v>
      </x:c>
      <x:c r="J1481" s="32" t="n">
        <x:v>0</x:v>
      </x:c>
      <x:c r="K1481" s="32" t="n">
        <x:v>1</x:v>
      </x:c>
      <x:c r="L1481" s="32" t="n">
        <x:v>1</x:v>
      </x:c>
      <x:c r="M1481" s="32" t="n">
        <x:v>0</x:v>
      </x:c>
      <x:c r="N1481" s="32" t="n">
        <x:v>0</x:v>
      </x:c>
      <x:c r="O1481" s="32" t="n">
        <x:v>0</x:v>
      </x:c>
      <x:c r="P1481" s="37" t="n">
        <x:f>ROUND('Scoring Method'!$B$2*F1481/10,1)</x:f>
        <x:v>0</x:v>
      </x:c>
      <x:c r="Q1481" s="37" t="n">
        <x:f>ROUND(MIN('Scoring Method'!$B$3,10*G1481),1)</x:f>
        <x:v>0</x:v>
      </x:c>
      <x:c r="R1481" s="37" t="n">
        <x:f>IF(H1481="",0,ROUND('Scoring Method'!$B$4*(101-H1481)/100,1))</x:f>
        <x:v>0</x:v>
      </x:c>
      <x:c r="S1481" s="37" t="n">
        <x:f>ROUND(IF(I1481="",0,7.5*MIN(1,LN(1+I1481)/LN(1+'Scoring Method'!$B$10)))+7.5*LN(1+J1481)/LN(1+'Scoring Method'!$B$9),1)</x:f>
        <x:v>5</x:v>
      </x:c>
      <x:c r="T1481" s="37" t="n">
        <x:f>SUM(K1481:O1481)</x:f>
        <x:v>2</x:v>
      </x:c>
      <x:c r="U1481" s="37" t="n">
        <x:f>ROUND(SUM(P1481:T1481),1)</x:f>
        <x:v>7</x:v>
      </x:c>
      <x:c r="V1481" s="32"/>
      <x:c r="W1481" s="32" t="str">
        <x:v>연도 등록</x:v>
      </x:c>
    </x:row>
    <x:row r="1482" ht="24" customHeight="1">
      <x:c r="A1482" s="32" t="n">
        <x:v>1478</x:v>
      </x:c>
      <x:c r="B1482" s="32" t="str">
        <x:v>Enemies, A Love Story</x:v>
      </x:c>
      <x:c r="C1482" s="32" t="str">
        <x:v>아이작 바셰비스 싱어(Isaac Bashevis Singer)</x:v>
      </x:c>
      <x:c r="D1482" s="32" t="str">
        <x:v>소설·단편소설</x:v>
      </x:c>
      <x:c r="E1482" s="32" t="n">
        <x:v>1972</x:v>
      </x:c>
      <x:c r="F1482" s="32" t="n">
        <x:v>0</x:v>
      </x:c>
      <x:c r="G1482" s="32" t="n">
        <x:v>0</x:v>
      </x:c>
      <x:c r="H1482" s="32"/>
      <x:c r="I1482" s="32" t="n">
        <x:f>IF(E1482="","",MAX(0,'Scoring Method'!$B$11-E1482-IF(E1482&lt;0,1,0)))</x:f>
        <x:v>54</x:v>
      </x:c>
      <x:c r="J1482" s="32" t="n">
        <x:v>0</x:v>
      </x:c>
      <x:c r="K1482" s="32" t="n">
        <x:v>1</x:v>
      </x:c>
      <x:c r="L1482" s="32" t="n">
        <x:v>1</x:v>
      </x:c>
      <x:c r="M1482" s="32" t="n">
        <x:v>0</x:v>
      </x:c>
      <x:c r="N1482" s="32" t="n">
        <x:v>0</x:v>
      </x:c>
      <x:c r="O1482" s="32" t="n">
        <x:v>0</x:v>
      </x:c>
      <x:c r="P1482" s="37" t="n">
        <x:f>ROUND('Scoring Method'!$B$2*F1482/10,1)</x:f>
        <x:v>0</x:v>
      </x:c>
      <x:c r="Q1482" s="37" t="n">
        <x:f>ROUND(MIN('Scoring Method'!$B$3,10*G1482),1)</x:f>
        <x:v>0</x:v>
      </x:c>
      <x:c r="R1482" s="37" t="n">
        <x:f>IF(H1482="",0,ROUND('Scoring Method'!$B$4*(101-H1482)/100,1))</x:f>
        <x:v>0</x:v>
      </x:c>
      <x:c r="S1482" s="37" t="n">
        <x:f>ROUND(IF(I1482="",0,7.5*MIN(1,LN(1+I1482)/LN(1+'Scoring Method'!$B$10)))+7.5*LN(1+J1482)/LN(1+'Scoring Method'!$B$9),1)</x:f>
        <x:v>4.8</x:v>
      </x:c>
      <x:c r="T1482" s="37" t="n">
        <x:f>SUM(K1482:O1482)</x:f>
        <x:v>2</x:v>
      </x:c>
      <x:c r="U1482" s="37" t="n">
        <x:f>ROUND(SUM(P1482:T1482),1)</x:f>
        <x:v>6.8</x:v>
      </x:c>
      <x:c r="V1482" s="32"/>
      <x:c r="W1482" s="32" t="str">
        <x:v>연도 등록</x:v>
      </x:c>
    </x:row>
    <x:row r="1483" ht="24" customHeight="1">
      <x:c r="A1483" s="32" t="n">
        <x:v>1479</x:v>
      </x:c>
      <x:c r="B1483" s="32" t="str">
        <x:v>Shosha</x:v>
      </x:c>
      <x:c r="C1483" s="32" t="str">
        <x:v>아이작 바셰비스 싱어(Isaac Bashevis Singer)</x:v>
      </x:c>
      <x:c r="D1483" s="32" t="str">
        <x:v>소설·단편소설</x:v>
      </x:c>
      <x:c r="E1483" s="32" t="n">
        <x:v>1978</x:v>
      </x:c>
      <x:c r="F1483" s="32" t="n">
        <x:v>0</x:v>
      </x:c>
      <x:c r="G1483" s="32" t="n">
        <x:v>0</x:v>
      </x:c>
      <x:c r="H1483" s="32"/>
      <x:c r="I1483" s="32" t="n">
        <x:f>IF(E1483="","",MAX(0,'Scoring Method'!$B$11-E1483-IF(E1483&lt;0,1,0)))</x:f>
        <x:v>48</x:v>
      </x:c>
      <x:c r="J1483" s="32" t="n">
        <x:v>0</x:v>
      </x:c>
      <x:c r="K1483" s="32" t="n">
        <x:v>1</x:v>
      </x:c>
      <x:c r="L1483" s="32" t="n">
        <x:v>1</x:v>
      </x:c>
      <x:c r="M1483" s="32" t="n">
        <x:v>0</x:v>
      </x:c>
      <x:c r="N1483" s="32" t="n">
        <x:v>0</x:v>
      </x:c>
      <x:c r="O1483" s="32" t="n">
        <x:v>0</x:v>
      </x:c>
      <x:c r="P1483" s="37" t="n">
        <x:f>ROUND('Scoring Method'!$B$2*F1483/10,1)</x:f>
        <x:v>0</x:v>
      </x:c>
      <x:c r="Q1483" s="37" t="n">
        <x:f>ROUND(MIN('Scoring Method'!$B$3,10*G1483),1)</x:f>
        <x:v>0</x:v>
      </x:c>
      <x:c r="R1483" s="37" t="n">
        <x:f>IF(H1483="",0,ROUND('Scoring Method'!$B$4*(101-H1483)/100,1))</x:f>
        <x:v>0</x:v>
      </x:c>
      <x:c r="S1483" s="37" t="n">
        <x:f>ROUND(IF(I1483="",0,7.5*MIN(1,LN(1+I1483)/LN(1+'Scoring Method'!$B$10)))+7.5*LN(1+J1483)/LN(1+'Scoring Method'!$B$9),1)</x:f>
        <x:v>4.7</x:v>
      </x:c>
      <x:c r="T1483" s="37" t="n">
        <x:f>SUM(K1483:O1483)</x:f>
        <x:v>2</x:v>
      </x:c>
      <x:c r="U1483" s="37" t="n">
        <x:f>ROUND(SUM(P1483:T1483),1)</x:f>
        <x:v>6.7</x:v>
      </x:c>
      <x:c r="V1483" s="32"/>
      <x:c r="W1483" s="32" t="str">
        <x:v>연도 등록</x:v>
      </x:c>
    </x:row>
    <x:row r="1484" ht="24" customHeight="1">
      <x:c r="A1484" s="32" t="n">
        <x:v>1480</x:v>
      </x:c>
      <x:c r="B1484" s="32" t="str">
        <x:v>Gimpel the Fool</x:v>
      </x:c>
      <x:c r="C1484" s="32" t="str">
        <x:v>아이작 바셰비스 싱어(Isaac Bashevis Singer)</x:v>
      </x:c>
      <x:c r="D1484" s="32" t="str">
        <x:v>소설·단편소설</x:v>
      </x:c>
      <x:c r="E1484" s="32" t="n">
        <x:v>1953</x:v>
      </x:c>
      <x:c r="F1484" s="32" t="n">
        <x:v>0</x:v>
      </x:c>
      <x:c r="G1484" s="32" t="n">
        <x:v>0</x:v>
      </x:c>
      <x:c r="H1484" s="32"/>
      <x:c r="I1484" s="32" t="n">
        <x:f>IF(E1484="","",MAX(0,'Scoring Method'!$B$11-E1484-IF(E1484&lt;0,1,0)))</x:f>
        <x:v>73</x:v>
      </x:c>
      <x:c r="J1484" s="32" t="n">
        <x:v>0</x:v>
      </x:c>
      <x:c r="K1484" s="32" t="n">
        <x:v>1</x:v>
      </x:c>
      <x:c r="L1484" s="32" t="n">
        <x:v>1</x:v>
      </x:c>
      <x:c r="M1484" s="32" t="n">
        <x:v>0</x:v>
      </x:c>
      <x:c r="N1484" s="32" t="n">
        <x:v>0</x:v>
      </x:c>
      <x:c r="O1484" s="32" t="n">
        <x:v>0</x:v>
      </x:c>
      <x:c r="P1484" s="37" t="n">
        <x:f>ROUND('Scoring Method'!$B$2*F1484/10,1)</x:f>
        <x:v>0</x:v>
      </x:c>
      <x:c r="Q1484" s="37" t="n">
        <x:f>ROUND(MIN('Scoring Method'!$B$3,10*G1484),1)</x:f>
        <x:v>0</x:v>
      </x:c>
      <x:c r="R1484" s="37" t="n">
        <x:f>IF(H1484="",0,ROUND('Scoring Method'!$B$4*(101-H1484)/100,1))</x:f>
        <x:v>0</x:v>
      </x:c>
      <x:c r="S1484" s="37" t="n">
        <x:f>ROUND(IF(I1484="",0,7.5*MIN(1,LN(1+I1484)/LN(1+'Scoring Method'!$B$10)))+7.5*LN(1+J1484)/LN(1+'Scoring Method'!$B$9),1)</x:f>
        <x:v>5.2</x:v>
      </x:c>
      <x:c r="T1484" s="37" t="n">
        <x:f>SUM(K1484:O1484)</x:f>
        <x:v>2</x:v>
      </x:c>
      <x:c r="U1484" s="37" t="n">
        <x:f>ROUND(SUM(P1484:T1484),1)</x:f>
        <x:v>7.2</x:v>
      </x:c>
      <x:c r="V1484" s="32"/>
      <x:c r="W1484" s="32" t="str">
        <x:v>연도 등록</x:v>
      </x:c>
    </x:row>
    <x:row r="1485" ht="24" customHeight="1">
      <x:c r="A1485" s="32" t="n">
        <x:v>1481</x:v>
      </x:c>
      <x:c r="B1485" s="32" t="str">
        <x:v>The Spinoza of Market Street</x:v>
      </x:c>
      <x:c r="C1485" s="32" t="str">
        <x:v>아이작 바셰비스 싱어(Isaac Bashevis Singer)</x:v>
      </x:c>
      <x:c r="D1485" s="32" t="str">
        <x:v>소설·단편소설</x:v>
      </x:c>
      <x:c r="E1485" s="32" t="n">
        <x:v>1961</x:v>
      </x:c>
      <x:c r="F1485" s="32" t="n">
        <x:v>0</x:v>
      </x:c>
      <x:c r="G1485" s="32" t="n">
        <x:v>0</x:v>
      </x:c>
      <x:c r="H1485" s="32"/>
      <x:c r="I1485" s="32" t="n">
        <x:f>IF(E1485="","",MAX(0,'Scoring Method'!$B$11-E1485-IF(E1485&lt;0,1,0)))</x:f>
        <x:v>65</x:v>
      </x:c>
      <x:c r="J1485" s="32" t="n">
        <x:v>0</x:v>
      </x:c>
      <x:c r="K1485" s="32" t="n">
        <x:v>1</x:v>
      </x:c>
      <x:c r="L1485" s="32" t="n">
        <x:v>1</x:v>
      </x:c>
      <x:c r="M1485" s="32" t="n">
        <x:v>0</x:v>
      </x:c>
      <x:c r="N1485" s="32" t="n">
        <x:v>0</x:v>
      </x:c>
      <x:c r="O1485" s="32" t="n">
        <x:v>0</x:v>
      </x:c>
      <x:c r="P1485" s="37" t="n">
        <x:f>ROUND('Scoring Method'!$B$2*F1485/10,1)</x:f>
        <x:v>0</x:v>
      </x:c>
      <x:c r="Q1485" s="37" t="n">
        <x:f>ROUND(MIN('Scoring Method'!$B$3,10*G1485),1)</x:f>
        <x:v>0</x:v>
      </x:c>
      <x:c r="R1485" s="37" t="n">
        <x:f>IF(H1485="",0,ROUND('Scoring Method'!$B$4*(101-H1485)/100,1))</x:f>
        <x:v>0</x:v>
      </x:c>
      <x:c r="S1485" s="37" t="n">
        <x:f>ROUND(IF(I1485="",0,7.5*MIN(1,LN(1+I1485)/LN(1+'Scoring Method'!$B$10)))+7.5*LN(1+J1485)/LN(1+'Scoring Method'!$B$9),1)</x:f>
        <x:v>5.1</x:v>
      </x:c>
      <x:c r="T1485" s="37" t="n">
        <x:f>SUM(K1485:O1485)</x:f>
        <x:v>2</x:v>
      </x:c>
      <x:c r="U1485" s="37" t="n">
        <x:f>ROUND(SUM(P1485:T1485),1)</x:f>
        <x:v>7.1</x:v>
      </x:c>
      <x:c r="V1485" s="32"/>
      <x:c r="W1485" s="32" t="str">
        <x:v>연도 등록</x:v>
      </x:c>
    </x:row>
    <x:row r="1486" ht="24" customHeight="1">
      <x:c r="A1486" s="32" t="n">
        <x:v>1482</x:v>
      </x:c>
      <x:c r="B1486" s="32" t="str">
        <x:v>The Axion Esti</x:v>
      </x:c>
      <x:c r="C1486" s="32" t="str">
        <x:v>오디세아스 엘리티스(Odysseas Elytis)</x:v>
      </x:c>
      <x:c r="D1486" s="32" t="str">
        <x:v>기타</x:v>
      </x:c>
      <x:c r="E1486" s="32" t="n">
        <x:v>1959</x:v>
      </x:c>
      <x:c r="F1486" s="32" t="n">
        <x:v>0</x:v>
      </x:c>
      <x:c r="G1486" s="32" t="n">
        <x:v>0</x:v>
      </x:c>
      <x:c r="H1486" s="32"/>
      <x:c r="I1486" s="32" t="n">
        <x:f>IF(E1486="","",MAX(0,'Scoring Method'!$B$11-E1486-IF(E1486&lt;0,1,0)))</x:f>
        <x:v>67</x:v>
      </x:c>
      <x:c r="J1486" s="32" t="n">
        <x:v>0</x:v>
      </x:c>
      <x:c r="K1486" s="32" t="n">
        <x:v>1</x:v>
      </x:c>
      <x:c r="L1486" s="32" t="n">
        <x:v>1</x:v>
      </x:c>
      <x:c r="M1486" s="32" t="n">
        <x:v>0</x:v>
      </x:c>
      <x:c r="N1486" s="32" t="n">
        <x:v>0</x:v>
      </x:c>
      <x:c r="O1486" s="32" t="n">
        <x:v>0</x:v>
      </x:c>
      <x:c r="P1486" s="37" t="n">
        <x:f>ROUND('Scoring Method'!$B$2*F1486/10,1)</x:f>
        <x:v>0</x:v>
      </x:c>
      <x:c r="Q1486" s="37" t="n">
        <x:f>ROUND(MIN('Scoring Method'!$B$3,10*G1486),1)</x:f>
        <x:v>0</x:v>
      </x:c>
      <x:c r="R1486" s="37" t="n">
        <x:f>IF(H1486="",0,ROUND('Scoring Method'!$B$4*(101-H1486)/100,1))</x:f>
        <x:v>0</x:v>
      </x:c>
      <x:c r="S1486" s="37" t="n">
        <x:f>ROUND(IF(I1486="",0,7.5*MIN(1,LN(1+I1486)/LN(1+'Scoring Method'!$B$10)))+7.5*LN(1+J1486)/LN(1+'Scoring Method'!$B$9),1)</x:f>
        <x:v>5.1</x:v>
      </x:c>
      <x:c r="T1486" s="37" t="n">
        <x:f>SUM(K1486:O1486)</x:f>
        <x:v>2</x:v>
      </x:c>
      <x:c r="U1486" s="37" t="n">
        <x:f>ROUND(SUM(P1486:T1486),1)</x:f>
        <x:v>7.1</x:v>
      </x:c>
      <x:c r="V1486" s="32"/>
      <x:c r="W1486" s="32" t="str">
        <x:v>연도 등록</x:v>
      </x:c>
    </x:row>
    <x:row r="1487" ht="24" customHeight="1">
      <x:c r="A1487" s="32" t="n">
        <x:v>1483</x:v>
      </x:c>
      <x:c r="B1487" s="32" t="str">
        <x:v>Orientations</x:v>
      </x:c>
      <x:c r="C1487" s="32" t="str">
        <x:v>오디세아스 엘리티스(Odysseas Elytis)</x:v>
      </x:c>
      <x:c r="D1487" s="32" t="str">
        <x:v>시</x:v>
      </x:c>
      <x:c r="E1487" s="32" t="n">
        <x:v>1939</x:v>
      </x:c>
      <x:c r="F1487" s="32" t="n">
        <x:v>0</x:v>
      </x:c>
      <x:c r="G1487" s="32" t="n">
        <x:v>0</x:v>
      </x:c>
      <x:c r="H1487" s="32"/>
      <x:c r="I1487" s="32" t="n">
        <x:f>IF(E1487="","",MAX(0,'Scoring Method'!$B$11-E1487-IF(E1487&lt;0,1,0)))</x:f>
        <x:v>87</x:v>
      </x:c>
      <x:c r="J1487" s="32" t="n">
        <x:v>0</x:v>
      </x:c>
      <x:c r="K1487" s="32" t="n">
        <x:v>1</x:v>
      </x:c>
      <x:c r="L1487" s="32" t="n">
        <x:v>1</x:v>
      </x:c>
      <x:c r="M1487" s="32" t="n">
        <x:v>0</x:v>
      </x:c>
      <x:c r="N1487" s="32" t="n">
        <x:v>0</x:v>
      </x:c>
      <x:c r="O1487" s="32" t="n">
        <x:v>0</x:v>
      </x:c>
      <x:c r="P1487" s="37" t="n">
        <x:f>ROUND('Scoring Method'!$B$2*F1487/10,1)</x:f>
        <x:v>0</x:v>
      </x:c>
      <x:c r="Q1487" s="37" t="n">
        <x:f>ROUND(MIN('Scoring Method'!$B$3,10*G1487),1)</x:f>
        <x:v>0</x:v>
      </x:c>
      <x:c r="R1487" s="37" t="n">
        <x:f>IF(H1487="",0,ROUND('Scoring Method'!$B$4*(101-H1487)/100,1))</x:f>
        <x:v>0</x:v>
      </x:c>
      <x:c r="S1487" s="37" t="n">
        <x:f>ROUND(IF(I1487="",0,7.5*MIN(1,LN(1+I1487)/LN(1+'Scoring Method'!$B$10)))+7.5*LN(1+J1487)/LN(1+'Scoring Method'!$B$9),1)</x:f>
        <x:v>5.4</x:v>
      </x:c>
      <x:c r="T1487" s="37" t="n">
        <x:f>SUM(K1487:O1487)</x:f>
        <x:v>2</x:v>
      </x:c>
      <x:c r="U1487" s="37" t="n">
        <x:f>ROUND(SUM(P1487:T1487),1)</x:f>
        <x:v>7.4</x:v>
      </x:c>
      <x:c r="V1487" s="32"/>
      <x:c r="W1487" s="32" t="str">
        <x:v>연도 등록</x:v>
      </x:c>
    </x:row>
    <x:row r="1488" ht="24" customHeight="1">
      <x:c r="A1488" s="32" t="n">
        <x:v>1484</x:v>
      </x:c>
      <x:c r="B1488" s="32" t="str">
        <x:v>Sun the First</x:v>
      </x:c>
      <x:c r="C1488" s="32" t="str">
        <x:v>오디세아스 엘리티스(Odysseas Elytis)</x:v>
      </x:c>
      <x:c r="D1488" s="32" t="str">
        <x:v>시</x:v>
      </x:c>
      <x:c r="E1488" s="32" t="n">
        <x:v>1943</x:v>
      </x:c>
      <x:c r="F1488" s="32" t="n">
        <x:v>0</x:v>
      </x:c>
      <x:c r="G1488" s="32" t="n">
        <x:v>0</x:v>
      </x:c>
      <x:c r="H1488" s="32"/>
      <x:c r="I1488" s="32" t="n">
        <x:f>IF(E1488="","",MAX(0,'Scoring Method'!$B$11-E1488-IF(E1488&lt;0,1,0)))</x:f>
        <x:v>83</x:v>
      </x:c>
      <x:c r="J1488" s="32" t="n">
        <x:v>0</x:v>
      </x:c>
      <x:c r="K1488" s="32" t="n">
        <x:v>1</x:v>
      </x:c>
      <x:c r="L1488" s="32" t="n">
        <x:v>1</x:v>
      </x:c>
      <x:c r="M1488" s="32" t="n">
        <x:v>0</x:v>
      </x:c>
      <x:c r="N1488" s="32" t="n">
        <x:v>0</x:v>
      </x:c>
      <x:c r="O1488" s="32" t="n">
        <x:v>0</x:v>
      </x:c>
      <x:c r="P1488" s="37" t="n">
        <x:f>ROUND('Scoring Method'!$B$2*F1488/10,1)</x:f>
        <x:v>0</x:v>
      </x:c>
      <x:c r="Q1488" s="37" t="n">
        <x:f>ROUND(MIN('Scoring Method'!$B$3,10*G1488),1)</x:f>
        <x:v>0</x:v>
      </x:c>
      <x:c r="R1488" s="37" t="n">
        <x:f>IF(H1488="",0,ROUND('Scoring Method'!$B$4*(101-H1488)/100,1))</x:f>
        <x:v>0</x:v>
      </x:c>
      <x:c r="S1488" s="37" t="n">
        <x:f>ROUND(IF(I1488="",0,7.5*MIN(1,LN(1+I1488)/LN(1+'Scoring Method'!$B$10)))+7.5*LN(1+J1488)/LN(1+'Scoring Method'!$B$9),1)</x:f>
        <x:v>5.3</x:v>
      </x:c>
      <x:c r="T1488" s="37" t="n">
        <x:f>SUM(K1488:O1488)</x:f>
        <x:v>2</x:v>
      </x:c>
      <x:c r="U1488" s="37" t="n">
        <x:f>ROUND(SUM(P1488:T1488),1)</x:f>
        <x:v>7.3</x:v>
      </x:c>
      <x:c r="V1488" s="32"/>
      <x:c r="W1488" s="32" t="str">
        <x:v>연도 등록</x:v>
      </x:c>
    </x:row>
    <x:row r="1489" ht="24" customHeight="1">
      <x:c r="A1489" s="32" t="n">
        <x:v>1485</x:v>
      </x:c>
      <x:c r="B1489" s="32" t="str">
        <x:v>The Sovereign Sun</x:v>
      </x:c>
      <x:c r="C1489" s="32" t="str">
        <x:v>오디세아스 엘리티스(Odysseas Elytis)</x:v>
      </x:c>
      <x:c r="D1489" s="32" t="str">
        <x:v>시</x:v>
      </x:c>
      <x:c r="E1489" s="32" t="n">
        <x:v>1971</x:v>
      </x:c>
      <x:c r="F1489" s="32" t="n">
        <x:v>0</x:v>
      </x:c>
      <x:c r="G1489" s="32" t="n">
        <x:v>0</x:v>
      </x:c>
      <x:c r="H1489" s="32"/>
      <x:c r="I1489" s="32" t="n">
        <x:f>IF(E1489="","",MAX(0,'Scoring Method'!$B$11-E1489-IF(E1489&lt;0,1,0)))</x:f>
        <x:v>55</x:v>
      </x:c>
      <x:c r="J1489" s="32" t="n">
        <x:v>0</x:v>
      </x:c>
      <x:c r="K1489" s="32" t="n">
        <x:v>1</x:v>
      </x:c>
      <x:c r="L1489" s="32" t="n">
        <x:v>1</x:v>
      </x:c>
      <x:c r="M1489" s="32" t="n">
        <x:v>0</x:v>
      </x:c>
      <x:c r="N1489" s="32" t="n">
        <x:v>0</x:v>
      </x:c>
      <x:c r="O1489" s="32" t="n">
        <x:v>0</x:v>
      </x:c>
      <x:c r="P1489" s="37" t="n">
        <x:f>ROUND('Scoring Method'!$B$2*F1489/10,1)</x:f>
        <x:v>0</x:v>
      </x:c>
      <x:c r="Q1489" s="37" t="n">
        <x:f>ROUND(MIN('Scoring Method'!$B$3,10*G1489),1)</x:f>
        <x:v>0</x:v>
      </x:c>
      <x:c r="R1489" s="37" t="n">
        <x:f>IF(H1489="",0,ROUND('Scoring Method'!$B$4*(101-H1489)/100,1))</x:f>
        <x:v>0</x:v>
      </x:c>
      <x:c r="S1489" s="37" t="n">
        <x:f>ROUND(IF(I1489="",0,7.5*MIN(1,LN(1+I1489)/LN(1+'Scoring Method'!$B$10)))+7.5*LN(1+J1489)/LN(1+'Scoring Method'!$B$9),1)</x:f>
        <x:v>4.9</x:v>
      </x:c>
      <x:c r="T1489" s="37" t="n">
        <x:f>SUM(K1489:O1489)</x:f>
        <x:v>2</x:v>
      </x:c>
      <x:c r="U1489" s="37" t="n">
        <x:f>ROUND(SUM(P1489:T1489),1)</x:f>
        <x:v>6.9</x:v>
      </x:c>
      <x:c r="V1489" s="32"/>
      <x:c r="W1489" s="32" t="str">
        <x:v>연도 등록</x:v>
      </x:c>
    </x:row>
    <x:row r="1490" ht="24" customHeight="1">
      <x:c r="A1490" s="32" t="n">
        <x:v>1486</x:v>
      </x:c>
      <x:c r="B1490" s="32" t="str">
        <x:v>The Little Mariner</x:v>
      </x:c>
      <x:c r="C1490" s="32" t="str">
        <x:v>오디세아스 엘리티스(Odysseas Elytis)</x:v>
      </x:c>
      <x:c r="D1490" s="32" t="str">
        <x:v>시</x:v>
      </x:c>
      <x:c r="E1490" s="32" t="n">
        <x:v>1985</x:v>
      </x:c>
      <x:c r="F1490" s="32" t="n">
        <x:v>0</x:v>
      </x:c>
      <x:c r="G1490" s="32" t="n">
        <x:v>0</x:v>
      </x:c>
      <x:c r="H1490" s="32"/>
      <x:c r="I1490" s="32" t="n">
        <x:f>IF(E1490="","",MAX(0,'Scoring Method'!$B$11-E1490-IF(E1490&lt;0,1,0)))</x:f>
        <x:v>41</x:v>
      </x:c>
      <x:c r="J1490" s="32" t="n">
        <x:v>0</x:v>
      </x:c>
      <x:c r="K1490" s="32" t="n">
        <x:v>1</x:v>
      </x:c>
      <x:c r="L1490" s="32" t="n">
        <x:v>1</x:v>
      </x:c>
      <x:c r="M1490" s="32" t="n">
        <x:v>0</x:v>
      </x:c>
      <x:c r="N1490" s="32" t="n">
        <x:v>0</x:v>
      </x:c>
      <x:c r="O1490" s="32" t="n">
        <x:v>0</x:v>
      </x:c>
      <x:c r="P1490" s="37" t="n">
        <x:f>ROUND('Scoring Method'!$B$2*F1490/10,1)</x:f>
        <x:v>0</x:v>
      </x:c>
      <x:c r="Q1490" s="37" t="n">
        <x:f>ROUND(MIN('Scoring Method'!$B$3,10*G1490),1)</x:f>
        <x:v>0</x:v>
      </x:c>
      <x:c r="R1490" s="37" t="n">
        <x:f>IF(H1490="",0,ROUND('Scoring Method'!$B$4*(101-H1490)/100,1))</x:f>
        <x:v>0</x:v>
      </x:c>
      <x:c r="S1490" s="37" t="n">
        <x:f>ROUND(IF(I1490="",0,7.5*MIN(1,LN(1+I1490)/LN(1+'Scoring Method'!$B$10)))+7.5*LN(1+J1490)/LN(1+'Scoring Method'!$B$9),1)</x:f>
        <x:v>4.5</x:v>
      </x:c>
      <x:c r="T1490" s="37" t="n">
        <x:f>SUM(K1490:O1490)</x:f>
        <x:v>2</x:v>
      </x:c>
      <x:c r="U1490" s="37" t="n">
        <x:f>ROUND(SUM(P1490:T1490),1)</x:f>
        <x:v>6.5</x:v>
      </x:c>
      <x:c r="V1490" s="32"/>
      <x:c r="W1490" s="32" t="str">
        <x:v>연도 등록</x:v>
      </x:c>
    </x:row>
    <x:row r="1491" ht="24" customHeight="1">
      <x:c r="A1491" s="32" t="n">
        <x:v>1487</x:v>
      </x:c>
      <x:c r="B1491" s="32" t="str">
        <x:v>사로잡힌 마음(The Captive Mind)</x:v>
      </x:c>
      <x:c r="C1491" s="32" t="str">
        <x:v>체스와프 미워시(Czesław Miłosz)</x:v>
      </x:c>
      <x:c r="D1491" s="32" t="str">
        <x:v>에세이</x:v>
      </x:c>
      <x:c r="E1491" s="32" t="n">
        <x:v>1953</x:v>
      </x:c>
      <x:c r="F1491" s="32" t="n">
        <x:v>0</x:v>
      </x:c>
      <x:c r="G1491" s="32" t="n">
        <x:v>0</x:v>
      </x:c>
      <x:c r="H1491" s="32"/>
      <x:c r="I1491" s="32" t="n">
        <x:f>IF(E1491="","",MAX(0,'Scoring Method'!$B$11-E1491-IF(E1491&lt;0,1,0)))</x:f>
        <x:v>73</x:v>
      </x:c>
      <x:c r="J1491" s="32" t="n">
        <x:v>0</x:v>
      </x:c>
      <x:c r="K1491" s="32" t="n">
        <x:v>1</x:v>
      </x:c>
      <x:c r="L1491" s="32" t="n">
        <x:v>1</x:v>
      </x:c>
      <x:c r="M1491" s="32" t="n">
        <x:v>0</x:v>
      </x:c>
      <x:c r="N1491" s="32" t="n">
        <x:v>0</x:v>
      </x:c>
      <x:c r="O1491" s="32" t="n">
        <x:v>0</x:v>
      </x:c>
      <x:c r="P1491" s="37" t="n">
        <x:f>ROUND('Scoring Method'!$B$2*F1491/10,1)</x:f>
        <x:v>0</x:v>
      </x:c>
      <x:c r="Q1491" s="37" t="n">
        <x:f>ROUND(MIN('Scoring Method'!$B$3,10*G1491),1)</x:f>
        <x:v>0</x:v>
      </x:c>
      <x:c r="R1491" s="37" t="n">
        <x:f>IF(H1491="",0,ROUND('Scoring Method'!$B$4*(101-H1491)/100,1))</x:f>
        <x:v>0</x:v>
      </x:c>
      <x:c r="S1491" s="37" t="n">
        <x:f>ROUND(IF(I1491="",0,7.5*MIN(1,LN(1+I1491)/LN(1+'Scoring Method'!$B$10)))+7.5*LN(1+J1491)/LN(1+'Scoring Method'!$B$9),1)</x:f>
        <x:v>5.2</x:v>
      </x:c>
      <x:c r="T1491" s="37" t="n">
        <x:f>SUM(K1491:O1491)</x:f>
        <x:v>2</x:v>
      </x:c>
      <x:c r="U1491" s="37" t="n">
        <x:f>ROUND(SUM(P1491:T1491),1)</x:f>
        <x:v>7.2</x:v>
      </x:c>
      <x:c r="V1491" s="32"/>
      <x:c r="W1491" s="32" t="str">
        <x:v>연도 등록</x:v>
      </x:c>
    </x:row>
    <x:row r="1492" ht="24" customHeight="1">
      <x:c r="A1492" s="32" t="n">
        <x:v>1488</x:v>
      </x:c>
      <x:c r="B1492" s="32" t="str">
        <x:v>Native Realm</x:v>
      </x:c>
      <x:c r="C1492" s="32" t="str">
        <x:v>체스와프 미워시(Czesław Miłosz)</x:v>
      </x:c>
      <x:c r="D1492" s="32" t="str">
        <x:v>에세이</x:v>
      </x:c>
      <x:c r="E1492" s="32" t="n">
        <x:v>1959</x:v>
      </x:c>
      <x:c r="F1492" s="32" t="n">
        <x:v>0</x:v>
      </x:c>
      <x:c r="G1492" s="32" t="n">
        <x:v>0</x:v>
      </x:c>
      <x:c r="H1492" s="32"/>
      <x:c r="I1492" s="32" t="n">
        <x:f>IF(E1492="","",MAX(0,'Scoring Method'!$B$11-E1492-IF(E1492&lt;0,1,0)))</x:f>
        <x:v>67</x:v>
      </x:c>
      <x:c r="J1492" s="32" t="n">
        <x:v>0</x:v>
      </x:c>
      <x:c r="K1492" s="32" t="n">
        <x:v>1</x:v>
      </x:c>
      <x:c r="L1492" s="32" t="n">
        <x:v>1</x:v>
      </x:c>
      <x:c r="M1492" s="32" t="n">
        <x:v>0</x:v>
      </x:c>
      <x:c r="N1492" s="32" t="n">
        <x:v>0</x:v>
      </x:c>
      <x:c r="O1492" s="32" t="n">
        <x:v>0</x:v>
      </x:c>
      <x:c r="P1492" s="37" t="n">
        <x:f>ROUND('Scoring Method'!$B$2*F1492/10,1)</x:f>
        <x:v>0</x:v>
      </x:c>
      <x:c r="Q1492" s="37" t="n">
        <x:f>ROUND(MIN('Scoring Method'!$B$3,10*G1492),1)</x:f>
        <x:v>0</x:v>
      </x:c>
      <x:c r="R1492" s="37" t="n">
        <x:f>IF(H1492="",0,ROUND('Scoring Method'!$B$4*(101-H1492)/100,1))</x:f>
        <x:v>0</x:v>
      </x:c>
      <x:c r="S1492" s="37" t="n">
        <x:f>ROUND(IF(I1492="",0,7.5*MIN(1,LN(1+I1492)/LN(1+'Scoring Method'!$B$10)))+7.5*LN(1+J1492)/LN(1+'Scoring Method'!$B$9),1)</x:f>
        <x:v>5.1</x:v>
      </x:c>
      <x:c r="T1492" s="37" t="n">
        <x:f>SUM(K1492:O1492)</x:f>
        <x:v>2</x:v>
      </x:c>
      <x:c r="U1492" s="37" t="n">
        <x:f>ROUND(SUM(P1492:T1492),1)</x:f>
        <x:v>7.1</x:v>
      </x:c>
      <x:c r="V1492" s="32"/>
      <x:c r="W1492" s="32" t="str">
        <x:v>연도 등록</x:v>
      </x:c>
    </x:row>
    <x:row r="1493" ht="24" customHeight="1">
      <x:c r="A1493" s="32" t="n">
        <x:v>1489</x:v>
      </x:c>
      <x:c r="B1493" s="32" t="str">
        <x:v>The Issa Valley</x:v>
      </x:c>
      <x:c r="C1493" s="32" t="str">
        <x:v>체스와프 미워시(Czesław Miłosz)</x:v>
      </x:c>
      <x:c r="D1493" s="32" t="str">
        <x:v>소설·단편소설</x:v>
      </x:c>
      <x:c r="E1493" s="32" t="n">
        <x:v>1955</x:v>
      </x:c>
      <x:c r="F1493" s="32" t="n">
        <x:v>0</x:v>
      </x:c>
      <x:c r="G1493" s="32" t="n">
        <x:v>0</x:v>
      </x:c>
      <x:c r="H1493" s="32"/>
      <x:c r="I1493" s="32" t="n">
        <x:f>IF(E1493="","",MAX(0,'Scoring Method'!$B$11-E1493-IF(E1493&lt;0,1,0)))</x:f>
        <x:v>71</x:v>
      </x:c>
      <x:c r="J1493" s="32" t="n">
        <x:v>0</x:v>
      </x:c>
      <x:c r="K1493" s="32" t="n">
        <x:v>1</x:v>
      </x:c>
      <x:c r="L1493" s="32" t="n">
        <x:v>1</x:v>
      </x:c>
      <x:c r="M1493" s="32" t="n">
        <x:v>0</x:v>
      </x:c>
      <x:c r="N1493" s="32" t="n">
        <x:v>0</x:v>
      </x:c>
      <x:c r="O1493" s="32" t="n">
        <x:v>0</x:v>
      </x:c>
      <x:c r="P1493" s="37" t="n">
        <x:f>ROUND('Scoring Method'!$B$2*F1493/10,1)</x:f>
        <x:v>0</x:v>
      </x:c>
      <x:c r="Q1493" s="37" t="n">
        <x:f>ROUND(MIN('Scoring Method'!$B$3,10*G1493),1)</x:f>
        <x:v>0</x:v>
      </x:c>
      <x:c r="R1493" s="37" t="n">
        <x:f>IF(H1493="",0,ROUND('Scoring Method'!$B$4*(101-H1493)/100,1))</x:f>
        <x:v>0</x:v>
      </x:c>
      <x:c r="S1493" s="37" t="n">
        <x:f>ROUND(IF(I1493="",0,7.5*MIN(1,LN(1+I1493)/LN(1+'Scoring Method'!$B$10)))+7.5*LN(1+J1493)/LN(1+'Scoring Method'!$B$9),1)</x:f>
        <x:v>5.2</x:v>
      </x:c>
      <x:c r="T1493" s="37" t="n">
        <x:f>SUM(K1493:O1493)</x:f>
        <x:v>2</x:v>
      </x:c>
      <x:c r="U1493" s="37" t="n">
        <x:f>ROUND(SUM(P1493:T1493),1)</x:f>
        <x:v>7.2</x:v>
      </x:c>
      <x:c r="V1493" s="32"/>
      <x:c r="W1493" s="32" t="str">
        <x:v>연도 등록</x:v>
      </x:c>
    </x:row>
    <x:row r="1494" ht="24" customHeight="1">
      <x:c r="A1494" s="32" t="n">
        <x:v>1490</x:v>
      </x:c>
      <x:c r="B1494" s="32" t="str">
        <x:v>The Land of Ulro</x:v>
      </x:c>
      <x:c r="C1494" s="32" t="str">
        <x:v>체스와프 미워시(Czesław Miłosz)</x:v>
      </x:c>
      <x:c r="D1494" s="32" t="str">
        <x:v>에세이</x:v>
      </x:c>
      <x:c r="E1494" s="32" t="n">
        <x:v>1977</x:v>
      </x:c>
      <x:c r="F1494" s="32" t="n">
        <x:v>0</x:v>
      </x:c>
      <x:c r="G1494" s="32" t="n">
        <x:v>0</x:v>
      </x:c>
      <x:c r="H1494" s="32"/>
      <x:c r="I1494" s="32" t="n">
        <x:f>IF(E1494="","",MAX(0,'Scoring Method'!$B$11-E1494-IF(E1494&lt;0,1,0)))</x:f>
        <x:v>49</x:v>
      </x:c>
      <x:c r="J1494" s="32" t="n">
        <x:v>0</x:v>
      </x:c>
      <x:c r="K1494" s="32" t="n">
        <x:v>1</x:v>
      </x:c>
      <x:c r="L1494" s="32" t="n">
        <x:v>1</x:v>
      </x:c>
      <x:c r="M1494" s="32" t="n">
        <x:v>0</x:v>
      </x:c>
      <x:c r="N1494" s="32" t="n">
        <x:v>0</x:v>
      </x:c>
      <x:c r="O1494" s="32" t="n">
        <x:v>0</x:v>
      </x:c>
      <x:c r="P1494" s="37" t="n">
        <x:f>ROUND('Scoring Method'!$B$2*F1494/10,1)</x:f>
        <x:v>0</x:v>
      </x:c>
      <x:c r="Q1494" s="37" t="n">
        <x:f>ROUND(MIN('Scoring Method'!$B$3,10*G1494),1)</x:f>
        <x:v>0</x:v>
      </x:c>
      <x:c r="R1494" s="37" t="n">
        <x:f>IF(H1494="",0,ROUND('Scoring Method'!$B$4*(101-H1494)/100,1))</x:f>
        <x:v>0</x:v>
      </x:c>
      <x:c r="S1494" s="37" t="n">
        <x:f>ROUND(IF(I1494="",0,7.5*MIN(1,LN(1+I1494)/LN(1+'Scoring Method'!$B$10)))+7.5*LN(1+J1494)/LN(1+'Scoring Method'!$B$9),1)</x:f>
        <x:v>4.7</x:v>
      </x:c>
      <x:c r="T1494" s="37" t="n">
        <x:f>SUM(K1494:O1494)</x:f>
        <x:v>2</x:v>
      </x:c>
      <x:c r="U1494" s="37" t="n">
        <x:f>ROUND(SUM(P1494:T1494),1)</x:f>
        <x:v>6.7</x:v>
      </x:c>
      <x:c r="V1494" s="32"/>
      <x:c r="W1494" s="32" t="str">
        <x:v>연도 등록</x:v>
      </x:c>
    </x:row>
    <x:row r="1495" ht="24" customHeight="1">
      <x:c r="A1495" s="32" t="n">
        <x:v>1491</x:v>
      </x:c>
      <x:c r="B1495" s="32" t="str">
        <x:v>Road-side Dog</x:v>
      </x:c>
      <x:c r="C1495" s="32" t="str">
        <x:v>체스와프 미워시(Czesław Miłosz)</x:v>
      </x:c>
      <x:c r="D1495" s="32" t="str">
        <x:v>시</x:v>
      </x:c>
      <x:c r="E1495" s="32" t="n">
        <x:v>1997</x:v>
      </x:c>
      <x:c r="F1495" s="32" t="n">
        <x:v>0</x:v>
      </x:c>
      <x:c r="G1495" s="32" t="n">
        <x:v>0</x:v>
      </x:c>
      <x:c r="H1495" s="32"/>
      <x:c r="I1495" s="32" t="n">
        <x:f>IF(E1495="","",MAX(0,'Scoring Method'!$B$11-E1495-IF(E1495&lt;0,1,0)))</x:f>
        <x:v>29</x:v>
      </x:c>
      <x:c r="J1495" s="32" t="n">
        <x:v>0</x:v>
      </x:c>
      <x:c r="K1495" s="32" t="n">
        <x:v>1</x:v>
      </x:c>
      <x:c r="L1495" s="32" t="n">
        <x:v>1</x:v>
      </x:c>
      <x:c r="M1495" s="32" t="n">
        <x:v>0</x:v>
      </x:c>
      <x:c r="N1495" s="32" t="n">
        <x:v>0</x:v>
      </x:c>
      <x:c r="O1495" s="32" t="n">
        <x:v>0</x:v>
      </x:c>
      <x:c r="P1495" s="37" t="n">
        <x:f>ROUND('Scoring Method'!$B$2*F1495/10,1)</x:f>
        <x:v>0</x:v>
      </x:c>
      <x:c r="Q1495" s="37" t="n">
        <x:f>ROUND(MIN('Scoring Method'!$B$3,10*G1495),1)</x:f>
        <x:v>0</x:v>
      </x:c>
      <x:c r="R1495" s="37" t="n">
        <x:f>IF(H1495="",0,ROUND('Scoring Method'!$B$4*(101-H1495)/100,1))</x:f>
        <x:v>0</x:v>
      </x:c>
      <x:c r="S1495" s="37" t="n">
        <x:f>ROUND(IF(I1495="",0,7.5*MIN(1,LN(1+I1495)/LN(1+'Scoring Method'!$B$10)))+7.5*LN(1+J1495)/LN(1+'Scoring Method'!$B$9),1)</x:f>
        <x:v>4.1</x:v>
      </x:c>
      <x:c r="T1495" s="37" t="n">
        <x:f>SUM(K1495:O1495)</x:f>
        <x:v>2</x:v>
      </x:c>
      <x:c r="U1495" s="37" t="n">
        <x:f>ROUND(SUM(P1495:T1495),1)</x:f>
        <x:v>6.1</x:v>
      </x:c>
      <x:c r="V1495" s="32"/>
      <x:c r="W1495" s="32" t="str">
        <x:v>연도 등록</x:v>
      </x:c>
    </x:row>
    <x:row r="1496" ht="24" customHeight="1">
      <x:c r="A1496" s="32" t="n">
        <x:v>1492</x:v>
      </x:c>
      <x:c r="B1496" s="32" t="str">
        <x:v>Auto-da-Fé</x:v>
      </x:c>
      <x:c r="C1496" s="32" t="str">
        <x:v>엘리아스 카네티(Elias Canetti)</x:v>
      </x:c>
      <x:c r="D1496" s="32" t="str">
        <x:v>소설·단편소설</x:v>
      </x:c>
      <x:c r="E1496" s="32" t="n">
        <x:v>1935</x:v>
      </x:c>
      <x:c r="F1496" s="32" t="n">
        <x:v>0</x:v>
      </x:c>
      <x:c r="G1496" s="32" t="n">
        <x:v>0</x:v>
      </x:c>
      <x:c r="H1496" s="32"/>
      <x:c r="I1496" s="32" t="n">
        <x:f>IF(E1496="","",MAX(0,'Scoring Method'!$B$11-E1496-IF(E1496&lt;0,1,0)))</x:f>
        <x:v>91</x:v>
      </x:c>
      <x:c r="J1496" s="32" t="n">
        <x:v>0</x:v>
      </x:c>
      <x:c r="K1496" s="32" t="n">
        <x:v>1</x:v>
      </x:c>
      <x:c r="L1496" s="32" t="n">
        <x:v>1</x:v>
      </x:c>
      <x:c r="M1496" s="32" t="n">
        <x:v>0</x:v>
      </x:c>
      <x:c r="N1496" s="32" t="n">
        <x:v>0</x:v>
      </x:c>
      <x:c r="O1496" s="32" t="n">
        <x:v>0</x:v>
      </x:c>
      <x:c r="P1496" s="37" t="n">
        <x:f>ROUND('Scoring Method'!$B$2*F1496/10,1)</x:f>
        <x:v>0</x:v>
      </x:c>
      <x:c r="Q1496" s="37" t="n">
        <x:f>ROUND(MIN('Scoring Method'!$B$3,10*G1496),1)</x:f>
        <x:v>0</x:v>
      </x:c>
      <x:c r="R1496" s="37" t="n">
        <x:f>IF(H1496="",0,ROUND('Scoring Method'!$B$4*(101-H1496)/100,1))</x:f>
        <x:v>0</x:v>
      </x:c>
      <x:c r="S1496" s="37" t="n">
        <x:f>ROUND(IF(I1496="",0,7.5*MIN(1,LN(1+I1496)/LN(1+'Scoring Method'!$B$10)))+7.5*LN(1+J1496)/LN(1+'Scoring Method'!$B$9),1)</x:f>
        <x:v>5.5</x:v>
      </x:c>
      <x:c r="T1496" s="37" t="n">
        <x:f>SUM(K1496:O1496)</x:f>
        <x:v>2</x:v>
      </x:c>
      <x:c r="U1496" s="37" t="n">
        <x:f>ROUND(SUM(P1496:T1496),1)</x:f>
        <x:v>7.5</x:v>
      </x:c>
      <x:c r="V1496" s="32"/>
      <x:c r="W1496" s="32" t="str">
        <x:v>연도 등록</x:v>
      </x:c>
    </x:row>
    <x:row r="1497" ht="24" customHeight="1">
      <x:c r="A1497" s="32" t="n">
        <x:v>1493</x:v>
      </x:c>
      <x:c r="B1497" s="32" t="str">
        <x:v>Crowds and Power</x:v>
      </x:c>
      <x:c r="C1497" s="32" t="str">
        <x:v>엘리아스 카네티(Elias Canetti)</x:v>
      </x:c>
      <x:c r="D1497" s="32" t="str">
        <x:v>기타</x:v>
      </x:c>
      <x:c r="E1497" s="32" t="n">
        <x:v>1960</x:v>
      </x:c>
      <x:c r="F1497" s="32" t="n">
        <x:v>0</x:v>
      </x:c>
      <x:c r="G1497" s="32" t="n">
        <x:v>0</x:v>
      </x:c>
      <x:c r="H1497" s="32"/>
      <x:c r="I1497" s="32" t="n">
        <x:f>IF(E1497="","",MAX(0,'Scoring Method'!$B$11-E1497-IF(E1497&lt;0,1,0)))</x:f>
        <x:v>66</x:v>
      </x:c>
      <x:c r="J1497" s="32" t="n">
        <x:v>0</x:v>
      </x:c>
      <x:c r="K1497" s="32" t="n">
        <x:v>1</x:v>
      </x:c>
      <x:c r="L1497" s="32" t="n">
        <x:v>1</x:v>
      </x:c>
      <x:c r="M1497" s="32" t="n">
        <x:v>0</x:v>
      </x:c>
      <x:c r="N1497" s="32" t="n">
        <x:v>0</x:v>
      </x:c>
      <x:c r="O1497" s="32" t="n">
        <x:v>0</x:v>
      </x:c>
      <x:c r="P1497" s="37" t="n">
        <x:f>ROUND('Scoring Method'!$B$2*F1497/10,1)</x:f>
        <x:v>0</x:v>
      </x:c>
      <x:c r="Q1497" s="37" t="n">
        <x:f>ROUND(MIN('Scoring Method'!$B$3,10*G1497),1)</x:f>
        <x:v>0</x:v>
      </x:c>
      <x:c r="R1497" s="37" t="n">
        <x:f>IF(H1497="",0,ROUND('Scoring Method'!$B$4*(101-H1497)/100,1))</x:f>
        <x:v>0</x:v>
      </x:c>
      <x:c r="S1497" s="37" t="n">
        <x:f>ROUND(IF(I1497="",0,7.5*MIN(1,LN(1+I1497)/LN(1+'Scoring Method'!$B$10)))+7.5*LN(1+J1497)/LN(1+'Scoring Method'!$B$9),1)</x:f>
        <x:v>5.1</x:v>
      </x:c>
      <x:c r="T1497" s="37" t="n">
        <x:f>SUM(K1497:O1497)</x:f>
        <x:v>2</x:v>
      </x:c>
      <x:c r="U1497" s="37" t="n">
        <x:f>ROUND(SUM(P1497:T1497),1)</x:f>
        <x:v>7.1</x:v>
      </x:c>
      <x:c r="V1497" s="32"/>
      <x:c r="W1497" s="32" t="str">
        <x:v>연도 등록</x:v>
      </x:c>
    </x:row>
    <x:row r="1498" ht="24" customHeight="1">
      <x:c r="A1498" s="32" t="n">
        <x:v>1494</x:v>
      </x:c>
      <x:c r="B1498" s="32" t="str">
        <x:v>The Tongue Set Free</x:v>
      </x:c>
      <x:c r="C1498" s="32" t="str">
        <x:v>엘리아스 카네티(Elias Canetti)</x:v>
      </x:c>
      <x:c r="D1498" s="32" t="str">
        <x:v>에세이</x:v>
      </x:c>
      <x:c r="E1498" s="32" t="n">
        <x:v>1977</x:v>
      </x:c>
      <x:c r="F1498" s="32" t="n">
        <x:v>0</x:v>
      </x:c>
      <x:c r="G1498" s="32" t="n">
        <x:v>0</x:v>
      </x:c>
      <x:c r="H1498" s="32"/>
      <x:c r="I1498" s="32" t="n">
        <x:f>IF(E1498="","",MAX(0,'Scoring Method'!$B$11-E1498-IF(E1498&lt;0,1,0)))</x:f>
        <x:v>49</x:v>
      </x:c>
      <x:c r="J1498" s="32" t="n">
        <x:v>0</x:v>
      </x:c>
      <x:c r="K1498" s="32" t="n">
        <x:v>1</x:v>
      </x:c>
      <x:c r="L1498" s="32" t="n">
        <x:v>1</x:v>
      </x:c>
      <x:c r="M1498" s="32" t="n">
        <x:v>0</x:v>
      </x:c>
      <x:c r="N1498" s="32" t="n">
        <x:v>0</x:v>
      </x:c>
      <x:c r="O1498" s="32" t="n">
        <x:v>0</x:v>
      </x:c>
      <x:c r="P1498" s="37" t="n">
        <x:f>ROUND('Scoring Method'!$B$2*F1498/10,1)</x:f>
        <x:v>0</x:v>
      </x:c>
      <x:c r="Q1498" s="37" t="n">
        <x:f>ROUND(MIN('Scoring Method'!$B$3,10*G1498),1)</x:f>
        <x:v>0</x:v>
      </x:c>
      <x:c r="R1498" s="37" t="n">
        <x:f>IF(H1498="",0,ROUND('Scoring Method'!$B$4*(101-H1498)/100,1))</x:f>
        <x:v>0</x:v>
      </x:c>
      <x:c r="S1498" s="37" t="n">
        <x:f>ROUND(IF(I1498="",0,7.5*MIN(1,LN(1+I1498)/LN(1+'Scoring Method'!$B$10)))+7.5*LN(1+J1498)/LN(1+'Scoring Method'!$B$9),1)</x:f>
        <x:v>4.7</x:v>
      </x:c>
      <x:c r="T1498" s="37" t="n">
        <x:f>SUM(K1498:O1498)</x:f>
        <x:v>2</x:v>
      </x:c>
      <x:c r="U1498" s="37" t="n">
        <x:f>ROUND(SUM(P1498:T1498),1)</x:f>
        <x:v>6.7</x:v>
      </x:c>
      <x:c r="V1498" s="32"/>
      <x:c r="W1498" s="32" t="str">
        <x:v>연도 등록</x:v>
      </x:c>
    </x:row>
    <x:row r="1499" ht="24" customHeight="1">
      <x:c r="A1499" s="32" t="n">
        <x:v>1495</x:v>
      </x:c>
      <x:c r="B1499" s="32" t="str">
        <x:v>The Torch in My Ear</x:v>
      </x:c>
      <x:c r="C1499" s="32" t="str">
        <x:v>엘리아스 카네티(Elias Canetti)</x:v>
      </x:c>
      <x:c r="D1499" s="32" t="str">
        <x:v>에세이</x:v>
      </x:c>
      <x:c r="E1499" s="32" t="n">
        <x:v>1980</x:v>
      </x:c>
      <x:c r="F1499" s="32" t="n">
        <x:v>0</x:v>
      </x:c>
      <x:c r="G1499" s="32" t="n">
        <x:v>0</x:v>
      </x:c>
      <x:c r="H1499" s="32"/>
      <x:c r="I1499" s="32" t="n">
        <x:f>IF(E1499="","",MAX(0,'Scoring Method'!$B$11-E1499-IF(E1499&lt;0,1,0)))</x:f>
        <x:v>46</x:v>
      </x:c>
      <x:c r="J1499" s="32" t="n">
        <x:v>0</x:v>
      </x:c>
      <x:c r="K1499" s="32" t="n">
        <x:v>1</x:v>
      </x:c>
      <x:c r="L1499" s="32" t="n">
        <x:v>1</x:v>
      </x:c>
      <x:c r="M1499" s="32" t="n">
        <x:v>0</x:v>
      </x:c>
      <x:c r="N1499" s="32" t="n">
        <x:v>0</x:v>
      </x:c>
      <x:c r="O1499" s="32" t="n">
        <x:v>0</x:v>
      </x:c>
      <x:c r="P1499" s="37" t="n">
        <x:f>ROUND('Scoring Method'!$B$2*F1499/10,1)</x:f>
        <x:v>0</x:v>
      </x:c>
      <x:c r="Q1499" s="37" t="n">
        <x:f>ROUND(MIN('Scoring Method'!$B$3,10*G1499),1)</x:f>
        <x:v>0</x:v>
      </x:c>
      <x:c r="R1499" s="37" t="n">
        <x:f>IF(H1499="",0,ROUND('Scoring Method'!$B$4*(101-H1499)/100,1))</x:f>
        <x:v>0</x:v>
      </x:c>
      <x:c r="S1499" s="37" t="n">
        <x:f>ROUND(IF(I1499="",0,7.5*MIN(1,LN(1+I1499)/LN(1+'Scoring Method'!$B$10)))+7.5*LN(1+J1499)/LN(1+'Scoring Method'!$B$9),1)</x:f>
        <x:v>4.6</x:v>
      </x:c>
      <x:c r="T1499" s="37" t="n">
        <x:f>SUM(K1499:O1499)</x:f>
        <x:v>2</x:v>
      </x:c>
      <x:c r="U1499" s="37" t="n">
        <x:f>ROUND(SUM(P1499:T1499),1)</x:f>
        <x:v>6.6</x:v>
      </x:c>
      <x:c r="V1499" s="32"/>
      <x:c r="W1499" s="32" t="str">
        <x:v>연도 등록</x:v>
      </x:c>
    </x:row>
    <x:row r="1500" ht="24" customHeight="1">
      <x:c r="A1500" s="32" t="n">
        <x:v>1496</x:v>
      </x:c>
      <x:c r="B1500" s="32" t="str">
        <x:v>The Play of the Eyes</x:v>
      </x:c>
      <x:c r="C1500" s="32" t="str">
        <x:v>엘리아스 카네티(Elias Canetti)</x:v>
      </x:c>
      <x:c r="D1500" s="32" t="str">
        <x:v>에세이</x:v>
      </x:c>
      <x:c r="E1500" s="32" t="n">
        <x:v>1985</x:v>
      </x:c>
      <x:c r="F1500" s="32" t="n">
        <x:v>0</x:v>
      </x:c>
      <x:c r="G1500" s="32" t="n">
        <x:v>0</x:v>
      </x:c>
      <x:c r="H1500" s="32"/>
      <x:c r="I1500" s="32" t="n">
        <x:f>IF(E1500="","",MAX(0,'Scoring Method'!$B$11-E1500-IF(E1500&lt;0,1,0)))</x:f>
        <x:v>41</x:v>
      </x:c>
      <x:c r="J1500" s="32" t="n">
        <x:v>0</x:v>
      </x:c>
      <x:c r="K1500" s="32" t="n">
        <x:v>1</x:v>
      </x:c>
      <x:c r="L1500" s="32" t="n">
        <x:v>1</x:v>
      </x:c>
      <x:c r="M1500" s="32" t="n">
        <x:v>0</x:v>
      </x:c>
      <x:c r="N1500" s="32" t="n">
        <x:v>0</x:v>
      </x:c>
      <x:c r="O1500" s="32" t="n">
        <x:v>0</x:v>
      </x:c>
      <x:c r="P1500" s="37" t="n">
        <x:f>ROUND('Scoring Method'!$B$2*F1500/10,1)</x:f>
        <x:v>0</x:v>
      </x:c>
      <x:c r="Q1500" s="37" t="n">
        <x:f>ROUND(MIN('Scoring Method'!$B$3,10*G1500),1)</x:f>
        <x:v>0</x:v>
      </x:c>
      <x:c r="R1500" s="37" t="n">
        <x:f>IF(H1500="",0,ROUND('Scoring Method'!$B$4*(101-H1500)/100,1))</x:f>
        <x:v>0</x:v>
      </x:c>
      <x:c r="S1500" s="37" t="n">
        <x:f>ROUND(IF(I1500="",0,7.5*MIN(1,LN(1+I1500)/LN(1+'Scoring Method'!$B$10)))+7.5*LN(1+J1500)/LN(1+'Scoring Method'!$B$9),1)</x:f>
        <x:v>4.5</x:v>
      </x:c>
      <x:c r="T1500" s="37" t="n">
        <x:f>SUM(K1500:O1500)</x:f>
        <x:v>2</x:v>
      </x:c>
      <x:c r="U1500" s="37" t="n">
        <x:f>ROUND(SUM(P1500:T1500),1)</x:f>
        <x:v>6.5</x:v>
      </x:c>
      <x:c r="V1500" s="32"/>
      <x:c r="W1500" s="32" t="str">
        <x:v>연도 등록</x:v>
      </x:c>
    </x:row>
    <x:row r="1501" ht="24" customHeight="1">
      <x:c r="A1501" s="32" t="n">
        <x:v>1497</x:v>
      </x:c>
      <x:c r="B1501" s="32" t="str">
        <x:v>예고된 죽음의 연대기(Chronicle of a Death Foretold)</x:v>
      </x:c>
      <x:c r="C1501" s="32" t="str">
        <x:v>가브리엘 호세 가르시아 마르케스(Gabriel José García Márquez)</x:v>
      </x:c>
      <x:c r="D1501" s="32" t="str">
        <x:v>소설·단편소설</x:v>
      </x:c>
      <x:c r="E1501" s="32" t="n">
        <x:v>1981</x:v>
      </x:c>
      <x:c r="F1501" s="32" t="n">
        <x:v>0</x:v>
      </x:c>
      <x:c r="G1501" s="32" t="n">
        <x:v>0</x:v>
      </x:c>
      <x:c r="H1501" s="32"/>
      <x:c r="I1501" s="32" t="n">
        <x:f>IF(E1501="","",MAX(0,'Scoring Method'!$B$11-E1501-IF(E1501&lt;0,1,0)))</x:f>
        <x:v>45</x:v>
      </x:c>
      <x:c r="J1501" s="32" t="n">
        <x:v>0</x:v>
      </x:c>
      <x:c r="K1501" s="32" t="n">
        <x:v>1</x:v>
      </x:c>
      <x:c r="L1501" s="32" t="n">
        <x:v>1</x:v>
      </x:c>
      <x:c r="M1501" s="32" t="n">
        <x:v>0</x:v>
      </x:c>
      <x:c r="N1501" s="32" t="n">
        <x:v>0</x:v>
      </x:c>
      <x:c r="O1501" s="32" t="n">
        <x:v>0</x:v>
      </x:c>
      <x:c r="P1501" s="37" t="n">
        <x:f>ROUND('Scoring Method'!$B$2*F1501/10,1)</x:f>
        <x:v>0</x:v>
      </x:c>
      <x:c r="Q1501" s="37" t="n">
        <x:f>ROUND(MIN('Scoring Method'!$B$3,10*G1501),1)</x:f>
        <x:v>0</x:v>
      </x:c>
      <x:c r="R1501" s="37" t="n">
        <x:f>IF(H1501="",0,ROUND('Scoring Method'!$B$4*(101-H1501)/100,1))</x:f>
        <x:v>0</x:v>
      </x:c>
      <x:c r="S1501" s="37" t="n">
        <x:f>ROUND(IF(I1501="",0,7.5*MIN(1,LN(1+I1501)/LN(1+'Scoring Method'!$B$10)))+7.5*LN(1+J1501)/LN(1+'Scoring Method'!$B$9),1)</x:f>
        <x:v>4.6</x:v>
      </x:c>
      <x:c r="T1501" s="37" t="n">
        <x:f>SUM(K1501:O1501)</x:f>
        <x:v>2</x:v>
      </x:c>
      <x:c r="U1501" s="37" t="n">
        <x:f>ROUND(SUM(P1501:T1501),1)</x:f>
        <x:v>6.6</x:v>
      </x:c>
      <x:c r="V1501" s="32"/>
      <x:c r="W1501" s="32" t="str">
        <x:v>연도 등록</x:v>
      </x:c>
    </x:row>
    <x:row r="1502" ht="24" customHeight="1">
      <x:c r="A1502" s="32" t="n">
        <x:v>1498</x:v>
      </x:c>
      <x:c r="B1502" s="32" t="str">
        <x:v>The Autumn of the Patriarch</x:v>
      </x:c>
      <x:c r="C1502" s="32" t="str">
        <x:v>가브리엘 호세 가르시아 마르케스(Gabriel José García Márquez)</x:v>
      </x:c>
      <x:c r="D1502" s="32" t="str">
        <x:v>소설·단편소설</x:v>
      </x:c>
      <x:c r="E1502" s="32" t="n">
        <x:v>1975</x:v>
      </x:c>
      <x:c r="F1502" s="32" t="n">
        <x:v>0</x:v>
      </x:c>
      <x:c r="G1502" s="32" t="n">
        <x:v>0</x:v>
      </x:c>
      <x:c r="H1502" s="32"/>
      <x:c r="I1502" s="32" t="n">
        <x:f>IF(E1502="","",MAX(0,'Scoring Method'!$B$11-E1502-IF(E1502&lt;0,1,0)))</x:f>
        <x:v>51</x:v>
      </x:c>
      <x:c r="J1502" s="32" t="n">
        <x:v>0</x:v>
      </x:c>
      <x:c r="K1502" s="32" t="n">
        <x:v>1</x:v>
      </x:c>
      <x:c r="L1502" s="32" t="n">
        <x:v>1</x:v>
      </x:c>
      <x:c r="M1502" s="32" t="n">
        <x:v>0</x:v>
      </x:c>
      <x:c r="N1502" s="32" t="n">
        <x:v>0</x:v>
      </x:c>
      <x:c r="O1502" s="32" t="n">
        <x:v>0</x:v>
      </x:c>
      <x:c r="P1502" s="37" t="n">
        <x:f>ROUND('Scoring Method'!$B$2*F1502/10,1)</x:f>
        <x:v>0</x:v>
      </x:c>
      <x:c r="Q1502" s="37" t="n">
        <x:f>ROUND(MIN('Scoring Method'!$B$3,10*G1502),1)</x:f>
        <x:v>0</x:v>
      </x:c>
      <x:c r="R1502" s="37" t="n">
        <x:f>IF(H1502="",0,ROUND('Scoring Method'!$B$4*(101-H1502)/100,1))</x:f>
        <x:v>0</x:v>
      </x:c>
      <x:c r="S1502" s="37" t="n">
        <x:f>ROUND(IF(I1502="",0,7.5*MIN(1,LN(1+I1502)/LN(1+'Scoring Method'!$B$10)))+7.5*LN(1+J1502)/LN(1+'Scoring Method'!$B$9),1)</x:f>
        <x:v>4.8</x:v>
      </x:c>
      <x:c r="T1502" s="37" t="n">
        <x:f>SUM(K1502:O1502)</x:f>
        <x:v>2</x:v>
      </x:c>
      <x:c r="U1502" s="37" t="n">
        <x:f>ROUND(SUM(P1502:T1502),1)</x:f>
        <x:v>6.8</x:v>
      </x:c>
      <x:c r="V1502" s="32"/>
      <x:c r="W1502" s="32" t="str">
        <x:v>연도 등록</x:v>
      </x:c>
    </x:row>
    <x:row r="1503" ht="24" customHeight="1">
      <x:c r="A1503" s="32" t="n">
        <x:v>1499</x:v>
      </x:c>
      <x:c r="B1503" s="32" t="str">
        <x:v>아무도 대령에게 편지하지 않다(No One Writes to the Colonel)</x:v>
      </x:c>
      <x:c r="C1503" s="32" t="str">
        <x:v>가브리엘 호세 가르시아 마르케스(Gabriel José García Márquez)</x:v>
      </x:c>
      <x:c r="D1503" s="32" t="str">
        <x:v>소설·단편소설</x:v>
      </x:c>
      <x:c r="E1503" s="32" t="n">
        <x:v>1961</x:v>
      </x:c>
      <x:c r="F1503" s="32" t="n">
        <x:v>0</x:v>
      </x:c>
      <x:c r="G1503" s="32" t="n">
        <x:v>0</x:v>
      </x:c>
      <x:c r="H1503" s="32"/>
      <x:c r="I1503" s="32" t="n">
        <x:f>IF(E1503="","",MAX(0,'Scoring Method'!$B$11-E1503-IF(E1503&lt;0,1,0)))</x:f>
        <x:v>65</x:v>
      </x:c>
      <x:c r="J1503" s="32" t="n">
        <x:v>0</x:v>
      </x:c>
      <x:c r="K1503" s="32" t="n">
        <x:v>1</x:v>
      </x:c>
      <x:c r="L1503" s="32" t="n">
        <x:v>1</x:v>
      </x:c>
      <x:c r="M1503" s="32" t="n">
        <x:v>0</x:v>
      </x:c>
      <x:c r="N1503" s="32" t="n">
        <x:v>0</x:v>
      </x:c>
      <x:c r="O1503" s="32" t="n">
        <x:v>0</x:v>
      </x:c>
      <x:c r="P1503" s="37" t="n">
        <x:f>ROUND('Scoring Method'!$B$2*F1503/10,1)</x:f>
        <x:v>0</x:v>
      </x:c>
      <x:c r="Q1503" s="37" t="n">
        <x:f>ROUND(MIN('Scoring Method'!$B$3,10*G1503),1)</x:f>
        <x:v>0</x:v>
      </x:c>
      <x:c r="R1503" s="37" t="n">
        <x:f>IF(H1503="",0,ROUND('Scoring Method'!$B$4*(101-H1503)/100,1))</x:f>
        <x:v>0</x:v>
      </x:c>
      <x:c r="S1503" s="37" t="n">
        <x:f>ROUND(IF(I1503="",0,7.5*MIN(1,LN(1+I1503)/LN(1+'Scoring Method'!$B$10)))+7.5*LN(1+J1503)/LN(1+'Scoring Method'!$B$9),1)</x:f>
        <x:v>5.1</x:v>
      </x:c>
      <x:c r="T1503" s="37" t="n">
        <x:f>SUM(K1503:O1503)</x:f>
        <x:v>2</x:v>
      </x:c>
      <x:c r="U1503" s="37" t="n">
        <x:f>ROUND(SUM(P1503:T1503),1)</x:f>
        <x:v>7.1</x:v>
      </x:c>
      <x:c r="V1503" s="32"/>
      <x:c r="W1503" s="32" t="str">
        <x:v>연도 등록</x:v>
      </x:c>
    </x:row>
    <x:row r="1504" ht="24" customHeight="1">
      <x:c r="A1504" s="32" t="n">
        <x:v>1500</x:v>
      </x:c>
      <x:c r="B1504" s="32" t="str">
        <x:v>Of Love and Other Demons</x:v>
      </x:c>
      <x:c r="C1504" s="32" t="str">
        <x:v>가브리엘 호세 가르시아 마르케스(Gabriel José García Márquez)</x:v>
      </x:c>
      <x:c r="D1504" s="32" t="str">
        <x:v>소설·단편소설</x:v>
      </x:c>
      <x:c r="E1504" s="32" t="n">
        <x:v>1994</x:v>
      </x:c>
      <x:c r="F1504" s="32" t="n">
        <x:v>0</x:v>
      </x:c>
      <x:c r="G1504" s="32" t="n">
        <x:v>0</x:v>
      </x:c>
      <x:c r="H1504" s="32"/>
      <x:c r="I1504" s="32" t="n">
        <x:f>IF(E1504="","",MAX(0,'Scoring Method'!$B$11-E1504-IF(E1504&lt;0,1,0)))</x:f>
        <x:v>32</x:v>
      </x:c>
      <x:c r="J1504" s="32" t="n">
        <x:v>0</x:v>
      </x:c>
      <x:c r="K1504" s="32" t="n">
        <x:v>1</x:v>
      </x:c>
      <x:c r="L1504" s="32" t="n">
        <x:v>1</x:v>
      </x:c>
      <x:c r="M1504" s="32" t="n">
        <x:v>0</x:v>
      </x:c>
      <x:c r="N1504" s="32" t="n">
        <x:v>0</x:v>
      </x:c>
      <x:c r="O1504" s="32" t="n">
        <x:v>0</x:v>
      </x:c>
      <x:c r="P1504" s="37" t="n">
        <x:f>ROUND('Scoring Method'!$B$2*F1504/10,1)</x:f>
        <x:v>0</x:v>
      </x:c>
      <x:c r="Q1504" s="37" t="n">
        <x:f>ROUND(MIN('Scoring Method'!$B$3,10*G1504),1)</x:f>
        <x:v>0</x:v>
      </x:c>
      <x:c r="R1504" s="37" t="n">
        <x:f>IF(H1504="",0,ROUND('Scoring Method'!$B$4*(101-H1504)/100,1))</x:f>
        <x:v>0</x:v>
      </x:c>
      <x:c r="S1504" s="37" t="n">
        <x:f>ROUND(IF(I1504="",0,7.5*MIN(1,LN(1+I1504)/LN(1+'Scoring Method'!$B$10)))+7.5*LN(1+J1504)/LN(1+'Scoring Method'!$B$9),1)</x:f>
        <x:v>4.2</x:v>
      </x:c>
      <x:c r="T1504" s="37" t="n">
        <x:f>SUM(K1504:O1504)</x:f>
        <x:v>2</x:v>
      </x:c>
      <x:c r="U1504" s="37" t="n">
        <x:f>ROUND(SUM(P1504:T1504),1)</x:f>
        <x:v>6.2</x:v>
      </x:c>
      <x:c r="V1504" s="32"/>
      <x:c r="W1504" s="32" t="str">
        <x:v>연도 등록</x:v>
      </x:c>
    </x:row>
    <x:row r="1505" ht="24" customHeight="1">
      <x:c r="A1505" s="32" t="n">
        <x:v>1501</x:v>
      </x:c>
      <x:c r="B1505" s="32" t="str">
        <x:v>The Inheritors</x:v>
      </x:c>
      <x:c r="C1505" s="32" t="str">
        <x:v>윌리엄 제럴드 골딩(William Gerald Golding)</x:v>
      </x:c>
      <x:c r="D1505" s="32" t="str">
        <x:v>소설·단편소설</x:v>
      </x:c>
      <x:c r="E1505" s="32" t="n">
        <x:v>1955</x:v>
      </x:c>
      <x:c r="F1505" s="32" t="n">
        <x:v>0</x:v>
      </x:c>
      <x:c r="G1505" s="32" t="n">
        <x:v>0</x:v>
      </x:c>
      <x:c r="H1505" s="32"/>
      <x:c r="I1505" s="32" t="n">
        <x:f>IF(E1505="","",MAX(0,'Scoring Method'!$B$11-E1505-IF(E1505&lt;0,1,0)))</x:f>
        <x:v>71</x:v>
      </x:c>
      <x:c r="J1505" s="32" t="n">
        <x:v>0</x:v>
      </x:c>
      <x:c r="K1505" s="32" t="n">
        <x:v>1</x:v>
      </x:c>
      <x:c r="L1505" s="32" t="n">
        <x:v>1</x:v>
      </x:c>
      <x:c r="M1505" s="32" t="n">
        <x:v>0</x:v>
      </x:c>
      <x:c r="N1505" s="32" t="n">
        <x:v>0</x:v>
      </x:c>
      <x:c r="O1505" s="32" t="n">
        <x:v>0</x:v>
      </x:c>
      <x:c r="P1505" s="37" t="n">
        <x:f>ROUND('Scoring Method'!$B$2*F1505/10,1)</x:f>
        <x:v>0</x:v>
      </x:c>
      <x:c r="Q1505" s="37" t="n">
        <x:f>ROUND(MIN('Scoring Method'!$B$3,10*G1505),1)</x:f>
        <x:v>0</x:v>
      </x:c>
      <x:c r="R1505" s="37" t="n">
        <x:f>IF(H1505="",0,ROUND('Scoring Method'!$B$4*(101-H1505)/100,1))</x:f>
        <x:v>0</x:v>
      </x:c>
      <x:c r="S1505" s="37" t="n">
        <x:f>ROUND(IF(I1505="",0,7.5*MIN(1,LN(1+I1505)/LN(1+'Scoring Method'!$B$10)))+7.5*LN(1+J1505)/LN(1+'Scoring Method'!$B$9),1)</x:f>
        <x:v>5.2</x:v>
      </x:c>
      <x:c r="T1505" s="37" t="n">
        <x:f>SUM(K1505:O1505)</x:f>
        <x:v>2</x:v>
      </x:c>
      <x:c r="U1505" s="37" t="n">
        <x:f>ROUND(SUM(P1505:T1505),1)</x:f>
        <x:v>7.2</x:v>
      </x:c>
      <x:c r="V1505" s="32"/>
      <x:c r="W1505" s="32" t="str">
        <x:v>연도 등록</x:v>
      </x:c>
    </x:row>
    <x:row r="1506" ht="24" customHeight="1">
      <x:c r="A1506" s="32" t="n">
        <x:v>1502</x:v>
      </x:c>
      <x:c r="B1506" s="32" t="str">
        <x:v>Pincher Martin</x:v>
      </x:c>
      <x:c r="C1506" s="32" t="str">
        <x:v>윌리엄 제럴드 골딩(William Gerald Golding)</x:v>
      </x:c>
      <x:c r="D1506" s="32" t="str">
        <x:v>소설·단편소설</x:v>
      </x:c>
      <x:c r="E1506" s="32" t="n">
        <x:v>1956</x:v>
      </x:c>
      <x:c r="F1506" s="32" t="n">
        <x:v>0</x:v>
      </x:c>
      <x:c r="G1506" s="32" t="n">
        <x:v>0</x:v>
      </x:c>
      <x:c r="H1506" s="32"/>
      <x:c r="I1506" s="32" t="n">
        <x:f>IF(E1506="","",MAX(0,'Scoring Method'!$B$11-E1506-IF(E1506&lt;0,1,0)))</x:f>
        <x:v>70</x:v>
      </x:c>
      <x:c r="J1506" s="32" t="n">
        <x:v>0</x:v>
      </x:c>
      <x:c r="K1506" s="32" t="n">
        <x:v>1</x:v>
      </x:c>
      <x:c r="L1506" s="32" t="n">
        <x:v>1</x:v>
      </x:c>
      <x:c r="M1506" s="32" t="n">
        <x:v>0</x:v>
      </x:c>
      <x:c r="N1506" s="32" t="n">
        <x:v>0</x:v>
      </x:c>
      <x:c r="O1506" s="32" t="n">
        <x:v>0</x:v>
      </x:c>
      <x:c r="P1506" s="37" t="n">
        <x:f>ROUND('Scoring Method'!$B$2*F1506/10,1)</x:f>
        <x:v>0</x:v>
      </x:c>
      <x:c r="Q1506" s="37" t="n">
        <x:f>ROUND(MIN('Scoring Method'!$B$3,10*G1506),1)</x:f>
        <x:v>0</x:v>
      </x:c>
      <x:c r="R1506" s="37" t="n">
        <x:f>IF(H1506="",0,ROUND('Scoring Method'!$B$4*(101-H1506)/100,1))</x:f>
        <x:v>0</x:v>
      </x:c>
      <x:c r="S1506" s="37" t="n">
        <x:f>ROUND(IF(I1506="",0,7.5*MIN(1,LN(1+I1506)/LN(1+'Scoring Method'!$B$10)))+7.5*LN(1+J1506)/LN(1+'Scoring Method'!$B$9),1)</x:f>
        <x:v>5.1</x:v>
      </x:c>
      <x:c r="T1506" s="37" t="n">
        <x:f>SUM(K1506:O1506)</x:f>
        <x:v>2</x:v>
      </x:c>
      <x:c r="U1506" s="37" t="n">
        <x:f>ROUND(SUM(P1506:T1506),1)</x:f>
        <x:v>7.1</x:v>
      </x:c>
      <x:c r="V1506" s="32"/>
      <x:c r="W1506" s="32" t="str">
        <x:v>연도 등록</x:v>
      </x:c>
    </x:row>
    <x:row r="1507" ht="24" customHeight="1">
      <x:c r="A1507" s="32" t="n">
        <x:v>1503</x:v>
      </x:c>
      <x:c r="B1507" s="32" t="str">
        <x:v>Free Fall</x:v>
      </x:c>
      <x:c r="C1507" s="32" t="str">
        <x:v>윌리엄 제럴드 골딩(William Gerald Golding)</x:v>
      </x:c>
      <x:c r="D1507" s="32" t="str">
        <x:v>소설·단편소설</x:v>
      </x:c>
      <x:c r="E1507" s="32" t="n">
        <x:v>1959</x:v>
      </x:c>
      <x:c r="F1507" s="32" t="n">
        <x:v>0</x:v>
      </x:c>
      <x:c r="G1507" s="32" t="n">
        <x:v>0</x:v>
      </x:c>
      <x:c r="H1507" s="32"/>
      <x:c r="I1507" s="32" t="n">
        <x:f>IF(E1507="","",MAX(0,'Scoring Method'!$B$11-E1507-IF(E1507&lt;0,1,0)))</x:f>
        <x:v>67</x:v>
      </x:c>
      <x:c r="J1507" s="32" t="n">
        <x:v>0</x:v>
      </x:c>
      <x:c r="K1507" s="32" t="n">
        <x:v>1</x:v>
      </x:c>
      <x:c r="L1507" s="32" t="n">
        <x:v>1</x:v>
      </x:c>
      <x:c r="M1507" s="32" t="n">
        <x:v>0</x:v>
      </x:c>
      <x:c r="N1507" s="32" t="n">
        <x:v>0</x:v>
      </x:c>
      <x:c r="O1507" s="32" t="n">
        <x:v>0</x:v>
      </x:c>
      <x:c r="P1507" s="37" t="n">
        <x:f>ROUND('Scoring Method'!$B$2*F1507/10,1)</x:f>
        <x:v>0</x:v>
      </x:c>
      <x:c r="Q1507" s="37" t="n">
        <x:f>ROUND(MIN('Scoring Method'!$B$3,10*G1507),1)</x:f>
        <x:v>0</x:v>
      </x:c>
      <x:c r="R1507" s="37" t="n">
        <x:f>IF(H1507="",0,ROUND('Scoring Method'!$B$4*(101-H1507)/100,1))</x:f>
        <x:v>0</x:v>
      </x:c>
      <x:c r="S1507" s="37" t="n">
        <x:f>ROUND(IF(I1507="",0,7.5*MIN(1,LN(1+I1507)/LN(1+'Scoring Method'!$B$10)))+7.5*LN(1+J1507)/LN(1+'Scoring Method'!$B$9),1)</x:f>
        <x:v>5.1</x:v>
      </x:c>
      <x:c r="T1507" s="37" t="n">
        <x:f>SUM(K1507:O1507)</x:f>
        <x:v>2</x:v>
      </x:c>
      <x:c r="U1507" s="37" t="n">
        <x:f>ROUND(SUM(P1507:T1507),1)</x:f>
        <x:v>7.1</x:v>
      </x:c>
      <x:c r="V1507" s="32"/>
      <x:c r="W1507" s="32" t="str">
        <x:v>연도 등록</x:v>
      </x:c>
    </x:row>
    <x:row r="1508" ht="24" customHeight="1">
      <x:c r="A1508" s="32" t="n">
        <x:v>1504</x:v>
      </x:c>
      <x:c r="B1508" s="32" t="str">
        <x:v>The Spire</x:v>
      </x:c>
      <x:c r="C1508" s="32" t="str">
        <x:v>윌리엄 제럴드 골딩(William Gerald Golding)</x:v>
      </x:c>
      <x:c r="D1508" s="32" t="str">
        <x:v>소설·단편소설</x:v>
      </x:c>
      <x:c r="E1508" s="32" t="n">
        <x:v>1964</x:v>
      </x:c>
      <x:c r="F1508" s="32" t="n">
        <x:v>0</x:v>
      </x:c>
      <x:c r="G1508" s="32" t="n">
        <x:v>0</x:v>
      </x:c>
      <x:c r="H1508" s="32"/>
      <x:c r="I1508" s="32" t="n">
        <x:f>IF(E1508="","",MAX(0,'Scoring Method'!$B$11-E1508-IF(E1508&lt;0,1,0)))</x:f>
        <x:v>62</x:v>
      </x:c>
      <x:c r="J1508" s="32" t="n">
        <x:v>0</x:v>
      </x:c>
      <x:c r="K1508" s="32" t="n">
        <x:v>1</x:v>
      </x:c>
      <x:c r="L1508" s="32" t="n">
        <x:v>1</x:v>
      </x:c>
      <x:c r="M1508" s="32" t="n">
        <x:v>0</x:v>
      </x:c>
      <x:c r="N1508" s="32" t="n">
        <x:v>0</x:v>
      </x:c>
      <x:c r="O1508" s="32" t="n">
        <x:v>0</x:v>
      </x:c>
      <x:c r="P1508" s="37" t="n">
        <x:f>ROUND('Scoring Method'!$B$2*F1508/10,1)</x:f>
        <x:v>0</x:v>
      </x:c>
      <x:c r="Q1508" s="37" t="n">
        <x:f>ROUND(MIN('Scoring Method'!$B$3,10*G1508),1)</x:f>
        <x:v>0</x:v>
      </x:c>
      <x:c r="R1508" s="37" t="n">
        <x:f>IF(H1508="",0,ROUND('Scoring Method'!$B$4*(101-H1508)/100,1))</x:f>
        <x:v>0</x:v>
      </x:c>
      <x:c r="S1508" s="37" t="n">
        <x:f>ROUND(IF(I1508="",0,7.5*MIN(1,LN(1+I1508)/LN(1+'Scoring Method'!$B$10)))+7.5*LN(1+J1508)/LN(1+'Scoring Method'!$B$9),1)</x:f>
        <x:v>5</x:v>
      </x:c>
      <x:c r="T1508" s="37" t="n">
        <x:f>SUM(K1508:O1508)</x:f>
        <x:v>2</x:v>
      </x:c>
      <x:c r="U1508" s="37" t="n">
        <x:f>ROUND(SUM(P1508:T1508),1)</x:f>
        <x:v>7</x:v>
      </x:c>
      <x:c r="V1508" s="32"/>
      <x:c r="W1508" s="32" t="str">
        <x:v>연도 등록</x:v>
      </x:c>
    </x:row>
    <x:row r="1509" ht="24" customHeight="1">
      <x:c r="A1509" s="32" t="n">
        <x:v>1505</x:v>
      </x:c>
      <x:c r="B1509" s="32" t="str">
        <x:v>Rites of Passage</x:v>
      </x:c>
      <x:c r="C1509" s="32" t="str">
        <x:v>윌리엄 제럴드 골딩(William Gerald Golding)</x:v>
      </x:c>
      <x:c r="D1509" s="32" t="str">
        <x:v>소설·단편소설</x:v>
      </x:c>
      <x:c r="E1509" s="32" t="n">
        <x:v>1980</x:v>
      </x:c>
      <x:c r="F1509" s="32" t="n">
        <x:v>0</x:v>
      </x:c>
      <x:c r="G1509" s="32" t="n">
        <x:v>0</x:v>
      </x:c>
      <x:c r="H1509" s="32"/>
      <x:c r="I1509" s="32" t="n">
        <x:f>IF(E1509="","",MAX(0,'Scoring Method'!$B$11-E1509-IF(E1509&lt;0,1,0)))</x:f>
        <x:v>46</x:v>
      </x:c>
      <x:c r="J1509" s="32" t="n">
        <x:v>0</x:v>
      </x:c>
      <x:c r="K1509" s="32" t="n">
        <x:v>1</x:v>
      </x:c>
      <x:c r="L1509" s="32" t="n">
        <x:v>1</x:v>
      </x:c>
      <x:c r="M1509" s="32" t="n">
        <x:v>0</x:v>
      </x:c>
      <x:c r="N1509" s="32" t="n">
        <x:v>0</x:v>
      </x:c>
      <x:c r="O1509" s="32" t="n">
        <x:v>0</x:v>
      </x:c>
      <x:c r="P1509" s="37" t="n">
        <x:f>ROUND('Scoring Method'!$B$2*F1509/10,1)</x:f>
        <x:v>0</x:v>
      </x:c>
      <x:c r="Q1509" s="37" t="n">
        <x:f>ROUND(MIN('Scoring Method'!$B$3,10*G1509),1)</x:f>
        <x:v>0</x:v>
      </x:c>
      <x:c r="R1509" s="37" t="n">
        <x:f>IF(H1509="",0,ROUND('Scoring Method'!$B$4*(101-H1509)/100,1))</x:f>
        <x:v>0</x:v>
      </x:c>
      <x:c r="S1509" s="37" t="n">
        <x:f>ROUND(IF(I1509="",0,7.5*MIN(1,LN(1+I1509)/LN(1+'Scoring Method'!$B$10)))+7.5*LN(1+J1509)/LN(1+'Scoring Method'!$B$9),1)</x:f>
        <x:v>4.6</x:v>
      </x:c>
      <x:c r="T1509" s="37" t="n">
        <x:f>SUM(K1509:O1509)</x:f>
        <x:v>2</x:v>
      </x:c>
      <x:c r="U1509" s="37" t="n">
        <x:f>ROUND(SUM(P1509:T1509),1)</x:f>
        <x:v>6.6</x:v>
      </x:c>
      <x:c r="V1509" s="32"/>
      <x:c r="W1509" s="32" t="str">
        <x:v>연도 등록</x:v>
      </x:c>
    </x:row>
    <x:row r="1510" ht="24" customHeight="1">
      <x:c r="A1510" s="32" t="n">
        <x:v>1506</x:v>
      </x:c>
      <x:c r="B1510" s="32" t="str">
        <x:v>Darkness Visible</x:v>
      </x:c>
      <x:c r="C1510" s="32" t="str">
        <x:v>윌리엄 제럴드 골딩(William Gerald Golding)</x:v>
      </x:c>
      <x:c r="D1510" s="32" t="str">
        <x:v>소설·단편소설</x:v>
      </x:c>
      <x:c r="E1510" s="32" t="n">
        <x:v>1979</x:v>
      </x:c>
      <x:c r="F1510" s="32" t="n">
        <x:v>0</x:v>
      </x:c>
      <x:c r="G1510" s="32" t="n">
        <x:v>0</x:v>
      </x:c>
      <x:c r="H1510" s="32"/>
      <x:c r="I1510" s="32" t="n">
        <x:f>IF(E1510="","",MAX(0,'Scoring Method'!$B$11-E1510-IF(E1510&lt;0,1,0)))</x:f>
        <x:v>47</x:v>
      </x:c>
      <x:c r="J1510" s="32" t="n">
        <x:v>0</x:v>
      </x:c>
      <x:c r="K1510" s="32" t="n">
        <x:v>1</x:v>
      </x:c>
      <x:c r="L1510" s="32" t="n">
        <x:v>1</x:v>
      </x:c>
      <x:c r="M1510" s="32" t="n">
        <x:v>0</x:v>
      </x:c>
      <x:c r="N1510" s="32" t="n">
        <x:v>0</x:v>
      </x:c>
      <x:c r="O1510" s="32" t="n">
        <x:v>0</x:v>
      </x:c>
      <x:c r="P1510" s="37" t="n">
        <x:f>ROUND('Scoring Method'!$B$2*F1510/10,1)</x:f>
        <x:v>0</x:v>
      </x:c>
      <x:c r="Q1510" s="37" t="n">
        <x:f>ROUND(MIN('Scoring Method'!$B$3,10*G1510),1)</x:f>
        <x:v>0</x:v>
      </x:c>
      <x:c r="R1510" s="37" t="n">
        <x:f>IF(H1510="",0,ROUND('Scoring Method'!$B$4*(101-H1510)/100,1))</x:f>
        <x:v>0</x:v>
      </x:c>
      <x:c r="S1510" s="37" t="n">
        <x:f>ROUND(IF(I1510="",0,7.5*MIN(1,LN(1+I1510)/LN(1+'Scoring Method'!$B$10)))+7.5*LN(1+J1510)/LN(1+'Scoring Method'!$B$9),1)</x:f>
        <x:v>4.7</x:v>
      </x:c>
      <x:c r="T1510" s="37" t="n">
        <x:f>SUM(K1510:O1510)</x:f>
        <x:v>2</x:v>
      </x:c>
      <x:c r="U1510" s="37" t="n">
        <x:f>ROUND(SUM(P1510:T1510),1)</x:f>
        <x:v>6.7</x:v>
      </x:c>
      <x:c r="V1510" s="32"/>
      <x:c r="W1510" s="32" t="str">
        <x:v>연도 등록</x:v>
      </x:c>
    </x:row>
    <x:row r="1511" ht="24" customHeight="1">
      <x:c r="A1511" s="32" t="n">
        <x:v>1507</x:v>
      </x:c>
      <x:c r="B1511" s="32" t="str">
        <x:v>City in Tears</x:v>
      </x:c>
      <x:c r="C1511" s="32" t="str">
        <x:v>야로슬라프 사이페르트(Jaroslav Seifert)</x:v>
      </x:c>
      <x:c r="D1511" s="32" t="str">
        <x:v>시</x:v>
      </x:c>
      <x:c r="E1511" s="32" t="n">
        <x:v>1921</x:v>
      </x:c>
      <x:c r="F1511" s="32" t="n">
        <x:v>0</x:v>
      </x:c>
      <x:c r="G1511" s="32" t="n">
        <x:v>0</x:v>
      </x:c>
      <x:c r="H1511" s="32"/>
      <x:c r="I1511" s="32" t="n">
        <x:f>IF(E1511="","",MAX(0,'Scoring Method'!$B$11-E1511-IF(E1511&lt;0,1,0)))</x:f>
        <x:v>105</x:v>
      </x:c>
      <x:c r="J1511" s="32" t="n">
        <x:v>0</x:v>
      </x:c>
      <x:c r="K1511" s="32" t="n">
        <x:v>1</x:v>
      </x:c>
      <x:c r="L1511" s="32" t="n">
        <x:v>1</x:v>
      </x:c>
      <x:c r="M1511" s="32" t="n">
        <x:v>0</x:v>
      </x:c>
      <x:c r="N1511" s="32" t="n">
        <x:v>0</x:v>
      </x:c>
      <x:c r="O1511" s="32" t="n">
        <x:v>0</x:v>
      </x:c>
      <x:c r="P1511" s="37" t="n">
        <x:f>ROUND('Scoring Method'!$B$2*F1511/10,1)</x:f>
        <x:v>0</x:v>
      </x:c>
      <x:c r="Q1511" s="37" t="n">
        <x:f>ROUND(MIN('Scoring Method'!$B$3,10*G1511),1)</x:f>
        <x:v>0</x:v>
      </x:c>
      <x:c r="R1511" s="37" t="n">
        <x:f>IF(H1511="",0,ROUND('Scoring Method'!$B$4*(101-H1511)/100,1))</x:f>
        <x:v>0</x:v>
      </x:c>
      <x:c r="S1511" s="37" t="n">
        <x:f>ROUND(IF(I1511="",0,7.5*MIN(1,LN(1+I1511)/LN(1+'Scoring Method'!$B$10)))+7.5*LN(1+J1511)/LN(1+'Scoring Method'!$B$9),1)</x:f>
        <x:v>5.6</x:v>
      </x:c>
      <x:c r="T1511" s="37" t="n">
        <x:f>SUM(K1511:O1511)</x:f>
        <x:v>2</x:v>
      </x:c>
      <x:c r="U1511" s="37" t="n">
        <x:f>ROUND(SUM(P1511:T1511),1)</x:f>
        <x:v>7.6</x:v>
      </x:c>
      <x:c r="V1511" s="32"/>
      <x:c r="W1511" s="32" t="str">
        <x:v>연도 등록</x:v>
      </x:c>
    </x:row>
    <x:row r="1512" ht="24" customHeight="1">
      <x:c r="A1512" s="32" t="n">
        <x:v>1508</x:v>
      </x:c>
      <x:c r="B1512" s="32" t="str">
        <x:v>Samá láska</x:v>
      </x:c>
      <x:c r="C1512" s="32" t="str">
        <x:v>야로슬라프 사이페르트(Jaroslav Seifert)</x:v>
      </x:c>
      <x:c r="D1512" s="32" t="str">
        <x:v>시</x:v>
      </x:c>
      <x:c r="E1512" s="32" t="n">
        <x:v>1923</x:v>
      </x:c>
      <x:c r="F1512" s="32" t="n">
        <x:v>0</x:v>
      </x:c>
      <x:c r="G1512" s="32" t="n">
        <x:v>0</x:v>
      </x:c>
      <x:c r="H1512" s="32"/>
      <x:c r="I1512" s="32" t="n">
        <x:f>IF(E1512="","",MAX(0,'Scoring Method'!$B$11-E1512-IF(E1512&lt;0,1,0)))</x:f>
        <x:v>103</x:v>
      </x:c>
      <x:c r="J1512" s="32" t="n">
        <x:v>0</x:v>
      </x:c>
      <x:c r="K1512" s="32" t="n">
        <x:v>1</x:v>
      </x:c>
      <x:c r="L1512" s="32" t="n">
        <x:v>1</x:v>
      </x:c>
      <x:c r="M1512" s="32" t="n">
        <x:v>0</x:v>
      </x:c>
      <x:c r="N1512" s="32" t="n">
        <x:v>0</x:v>
      </x:c>
      <x:c r="O1512" s="32" t="n">
        <x:v>0</x:v>
      </x:c>
      <x:c r="P1512" s="37" t="n">
        <x:f>ROUND('Scoring Method'!$B$2*F1512/10,1)</x:f>
        <x:v>0</x:v>
      </x:c>
      <x:c r="Q1512" s="37" t="n">
        <x:f>ROUND(MIN('Scoring Method'!$B$3,10*G1512),1)</x:f>
        <x:v>0</x:v>
      </x:c>
      <x:c r="R1512" s="37" t="n">
        <x:f>IF(H1512="",0,ROUND('Scoring Method'!$B$4*(101-H1512)/100,1))</x:f>
        <x:v>0</x:v>
      </x:c>
      <x:c r="S1512" s="37" t="n">
        <x:f>ROUND(IF(I1512="",0,7.5*MIN(1,LN(1+I1512)/LN(1+'Scoring Method'!$B$10)))+7.5*LN(1+J1512)/LN(1+'Scoring Method'!$B$9),1)</x:f>
        <x:v>5.6</x:v>
      </x:c>
      <x:c r="T1512" s="37" t="n">
        <x:f>SUM(K1512:O1512)</x:f>
        <x:v>2</x:v>
      </x:c>
      <x:c r="U1512" s="37" t="n">
        <x:f>ROUND(SUM(P1512:T1512),1)</x:f>
        <x:v>7.6</x:v>
      </x:c>
      <x:c r="V1512" s="32"/>
      <x:c r="W1512" s="32" t="str">
        <x:v>연도 등록</x:v>
      </x:c>
    </x:row>
    <x:row r="1513" ht="24" customHeight="1">
      <x:c r="A1513" s="32" t="n">
        <x:v>1509</x:v>
      </x:c>
      <x:c r="B1513" s="32" t="str">
        <x:v>On the Waves of TSF</x:v>
      </x:c>
      <x:c r="C1513" s="32" t="str">
        <x:v>야로슬라프 사이페르트(Jaroslav Seifert)</x:v>
      </x:c>
      <x:c r="D1513" s="32" t="str">
        <x:v>시</x:v>
      </x:c>
      <x:c r="E1513" s="32" t="n">
        <x:v>1925</x:v>
      </x:c>
      <x:c r="F1513" s="32" t="n">
        <x:v>0</x:v>
      </x:c>
      <x:c r="G1513" s="32" t="n">
        <x:v>0</x:v>
      </x:c>
      <x:c r="H1513" s="32"/>
      <x:c r="I1513" s="32" t="n">
        <x:f>IF(E1513="","",MAX(0,'Scoring Method'!$B$11-E1513-IF(E1513&lt;0,1,0)))</x:f>
        <x:v>101</x:v>
      </x:c>
      <x:c r="J1513" s="32" t="n">
        <x:v>0</x:v>
      </x:c>
      <x:c r="K1513" s="32" t="n">
        <x:v>1</x:v>
      </x:c>
      <x:c r="L1513" s="32" t="n">
        <x:v>1</x:v>
      </x:c>
      <x:c r="M1513" s="32" t="n">
        <x:v>0</x:v>
      </x:c>
      <x:c r="N1513" s="32" t="n">
        <x:v>0</x:v>
      </x:c>
      <x:c r="O1513" s="32" t="n">
        <x:v>0</x:v>
      </x:c>
      <x:c r="P1513" s="37" t="n">
        <x:f>ROUND('Scoring Method'!$B$2*F1513/10,1)</x:f>
        <x:v>0</x:v>
      </x:c>
      <x:c r="Q1513" s="37" t="n">
        <x:f>ROUND(MIN('Scoring Method'!$B$3,10*G1513),1)</x:f>
        <x:v>0</x:v>
      </x:c>
      <x:c r="R1513" s="37" t="n">
        <x:f>IF(H1513="",0,ROUND('Scoring Method'!$B$4*(101-H1513)/100,1))</x:f>
        <x:v>0</x:v>
      </x:c>
      <x:c r="S1513" s="37" t="n">
        <x:f>ROUND(IF(I1513="",0,7.5*MIN(1,LN(1+I1513)/LN(1+'Scoring Method'!$B$10)))+7.5*LN(1+J1513)/LN(1+'Scoring Method'!$B$9),1)</x:f>
        <x:v>5.6</x:v>
      </x:c>
      <x:c r="T1513" s="37" t="n">
        <x:f>SUM(K1513:O1513)</x:f>
        <x:v>2</x:v>
      </x:c>
      <x:c r="U1513" s="37" t="n">
        <x:f>ROUND(SUM(P1513:T1513),1)</x:f>
        <x:v>7.6</x:v>
      </x:c>
      <x:c r="V1513" s="32"/>
      <x:c r="W1513" s="32" t="str">
        <x:v>연도 등록</x:v>
      </x:c>
    </x:row>
    <x:row r="1514" ht="24" customHeight="1">
      <x:c r="A1514" s="32" t="n">
        <x:v>1510</x:v>
      </x:c>
      <x:c r="B1514" s="32" t="str">
        <x:v>The Plague Column</x:v>
      </x:c>
      <x:c r="C1514" s="32" t="str">
        <x:v>야로슬라프 사이페르트(Jaroslav Seifert)</x:v>
      </x:c>
      <x:c r="D1514" s="32" t="str">
        <x:v>시</x:v>
      </x:c>
      <x:c r="E1514" s="32" t="n">
        <x:v>1968</x:v>
      </x:c>
      <x:c r="F1514" s="32" t="n">
        <x:v>0</x:v>
      </x:c>
      <x:c r="G1514" s="32" t="n">
        <x:v>0</x:v>
      </x:c>
      <x:c r="H1514" s="32"/>
      <x:c r="I1514" s="32" t="n">
        <x:f>IF(E1514="","",MAX(0,'Scoring Method'!$B$11-E1514-IF(E1514&lt;0,1,0)))</x:f>
        <x:v>58</x:v>
      </x:c>
      <x:c r="J1514" s="32" t="n">
        <x:v>0</x:v>
      </x:c>
      <x:c r="K1514" s="32" t="n">
        <x:v>1</x:v>
      </x:c>
      <x:c r="L1514" s="32" t="n">
        <x:v>1</x:v>
      </x:c>
      <x:c r="M1514" s="32" t="n">
        <x:v>0</x:v>
      </x:c>
      <x:c r="N1514" s="32" t="n">
        <x:v>0</x:v>
      </x:c>
      <x:c r="O1514" s="32" t="n">
        <x:v>0</x:v>
      </x:c>
      <x:c r="P1514" s="37" t="n">
        <x:f>ROUND('Scoring Method'!$B$2*F1514/10,1)</x:f>
        <x:v>0</x:v>
      </x:c>
      <x:c r="Q1514" s="37" t="n">
        <x:f>ROUND(MIN('Scoring Method'!$B$3,10*G1514),1)</x:f>
        <x:v>0</x:v>
      </x:c>
      <x:c r="R1514" s="37" t="n">
        <x:f>IF(H1514="",0,ROUND('Scoring Method'!$B$4*(101-H1514)/100,1))</x:f>
        <x:v>0</x:v>
      </x:c>
      <x:c r="S1514" s="37" t="n">
        <x:f>ROUND(IF(I1514="",0,7.5*MIN(1,LN(1+I1514)/LN(1+'Scoring Method'!$B$10)))+7.5*LN(1+J1514)/LN(1+'Scoring Method'!$B$9),1)</x:f>
        <x:v>4.9</x:v>
      </x:c>
      <x:c r="T1514" s="37" t="n">
        <x:f>SUM(K1514:O1514)</x:f>
        <x:v>2</x:v>
      </x:c>
      <x:c r="U1514" s="37" t="n">
        <x:f>ROUND(SUM(P1514:T1514),1)</x:f>
        <x:v>6.9</x:v>
      </x:c>
      <x:c r="V1514" s="32"/>
      <x:c r="W1514" s="32" t="str">
        <x:v>연도 등록</x:v>
      </x:c>
    </x:row>
    <x:row r="1515" ht="24" customHeight="1">
      <x:c r="A1515" s="32" t="n">
        <x:v>1511</x:v>
      </x:c>
      <x:c r="B1515" s="32" t="str">
        <x:v>The Casting of Bells</x:v>
      </x:c>
      <x:c r="C1515" s="32" t="str">
        <x:v>야로슬라프 사이페르트(Jaroslav Seifert)</x:v>
      </x:c>
      <x:c r="D1515" s="32" t="str">
        <x:v>시</x:v>
      </x:c>
      <x:c r="E1515" s="32" t="n">
        <x:v>1967</x:v>
      </x:c>
      <x:c r="F1515" s="32" t="n">
        <x:v>0</x:v>
      </x:c>
      <x:c r="G1515" s="32" t="n">
        <x:v>0</x:v>
      </x:c>
      <x:c r="H1515" s="32"/>
      <x:c r="I1515" s="32" t="n">
        <x:f>IF(E1515="","",MAX(0,'Scoring Method'!$B$11-E1515-IF(E1515&lt;0,1,0)))</x:f>
        <x:v>59</x:v>
      </x:c>
      <x:c r="J1515" s="32" t="n">
        <x:v>0</x:v>
      </x:c>
      <x:c r="K1515" s="32" t="n">
        <x:v>1</x:v>
      </x:c>
      <x:c r="L1515" s="32" t="n">
        <x:v>1</x:v>
      </x:c>
      <x:c r="M1515" s="32" t="n">
        <x:v>0</x:v>
      </x:c>
      <x:c r="N1515" s="32" t="n">
        <x:v>0</x:v>
      </x:c>
      <x:c r="O1515" s="32" t="n">
        <x:v>0</x:v>
      </x:c>
      <x:c r="P1515" s="37" t="n">
        <x:f>ROUND('Scoring Method'!$B$2*F1515/10,1)</x:f>
        <x:v>0</x:v>
      </x:c>
      <x:c r="Q1515" s="37" t="n">
        <x:f>ROUND(MIN('Scoring Method'!$B$3,10*G1515),1)</x:f>
        <x:v>0</x:v>
      </x:c>
      <x:c r="R1515" s="37" t="n">
        <x:f>IF(H1515="",0,ROUND('Scoring Method'!$B$4*(101-H1515)/100,1))</x:f>
        <x:v>0</x:v>
      </x:c>
      <x:c r="S1515" s="37" t="n">
        <x:f>ROUND(IF(I1515="",0,7.5*MIN(1,LN(1+I1515)/LN(1+'Scoring Method'!$B$10)))+7.5*LN(1+J1515)/LN(1+'Scoring Method'!$B$9),1)</x:f>
        <x:v>4.9</x:v>
      </x:c>
      <x:c r="T1515" s="37" t="n">
        <x:f>SUM(K1515:O1515)</x:f>
        <x:v>2</x:v>
      </x:c>
      <x:c r="U1515" s="37" t="n">
        <x:f>ROUND(SUM(P1515:T1515),1)</x:f>
        <x:v>6.9</x:v>
      </x:c>
      <x:c r="V1515" s="32"/>
      <x:c r="W1515" s="32" t="str">
        <x:v>연도 등록</x:v>
      </x:c>
    </x:row>
    <x:row r="1516" ht="24" customHeight="1">
      <x:c r="A1516" s="32" t="n">
        <x:v>1512</x:v>
      </x:c>
      <x:c r="B1516" s="32" t="str">
        <x:v>All the Beauties of the World</x:v>
      </x:c>
      <x:c r="C1516" s="32" t="str">
        <x:v>야로슬라프 사이페르트(Jaroslav Seifert)</x:v>
      </x:c>
      <x:c r="D1516" s="32" t="str">
        <x:v>에세이</x:v>
      </x:c>
      <x:c r="E1516" s="32" t="n">
        <x:v>1981</x:v>
      </x:c>
      <x:c r="F1516" s="32" t="n">
        <x:v>0</x:v>
      </x:c>
      <x:c r="G1516" s="32" t="n">
        <x:v>0</x:v>
      </x:c>
      <x:c r="H1516" s="32"/>
      <x:c r="I1516" s="32" t="n">
        <x:f>IF(E1516="","",MAX(0,'Scoring Method'!$B$11-E1516-IF(E1516&lt;0,1,0)))</x:f>
        <x:v>45</x:v>
      </x:c>
      <x:c r="J1516" s="32" t="n">
        <x:v>0</x:v>
      </x:c>
      <x:c r="K1516" s="32" t="n">
        <x:v>1</x:v>
      </x:c>
      <x:c r="L1516" s="32" t="n">
        <x:v>1</x:v>
      </x:c>
      <x:c r="M1516" s="32" t="n">
        <x:v>0</x:v>
      </x:c>
      <x:c r="N1516" s="32" t="n">
        <x:v>0</x:v>
      </x:c>
      <x:c r="O1516" s="32" t="n">
        <x:v>0</x:v>
      </x:c>
      <x:c r="P1516" s="37" t="n">
        <x:f>ROUND('Scoring Method'!$B$2*F1516/10,1)</x:f>
        <x:v>0</x:v>
      </x:c>
      <x:c r="Q1516" s="37" t="n">
        <x:f>ROUND(MIN('Scoring Method'!$B$3,10*G1516),1)</x:f>
        <x:v>0</x:v>
      </x:c>
      <x:c r="R1516" s="37" t="n">
        <x:f>IF(H1516="",0,ROUND('Scoring Method'!$B$4*(101-H1516)/100,1))</x:f>
        <x:v>0</x:v>
      </x:c>
      <x:c r="S1516" s="37" t="n">
        <x:f>ROUND(IF(I1516="",0,7.5*MIN(1,LN(1+I1516)/LN(1+'Scoring Method'!$B$10)))+7.5*LN(1+J1516)/LN(1+'Scoring Method'!$B$9),1)</x:f>
        <x:v>4.6</x:v>
      </x:c>
      <x:c r="T1516" s="37" t="n">
        <x:f>SUM(K1516:O1516)</x:f>
        <x:v>2</x:v>
      </x:c>
      <x:c r="U1516" s="37" t="n">
        <x:f>ROUND(SUM(P1516:T1516),1)</x:f>
        <x:v>6.6</x:v>
      </x:c>
      <x:c r="V1516" s="32"/>
      <x:c r="W1516" s="32" t="str">
        <x:v>연도 등록</x:v>
      </x:c>
    </x:row>
    <x:row r="1517" ht="24" customHeight="1">
      <x:c r="A1517" s="32" t="n">
        <x:v>1513</x:v>
      </x:c>
      <x:c r="B1517" s="32" t="str">
        <x:v>The Flanders Road</x:v>
      </x:c>
      <x:c r="C1517" s="32" t="str">
        <x:v>클로드 시몽(Claude Simon)</x:v>
      </x:c>
      <x:c r="D1517" s="32" t="str">
        <x:v>소설·단편소설</x:v>
      </x:c>
      <x:c r="E1517" s="32" t="n">
        <x:v>1960</x:v>
      </x:c>
      <x:c r="F1517" s="32" t="n">
        <x:v>0</x:v>
      </x:c>
      <x:c r="G1517" s="32" t="n">
        <x:v>0</x:v>
      </x:c>
      <x:c r="H1517" s="32"/>
      <x:c r="I1517" s="32" t="n">
        <x:f>IF(E1517="","",MAX(0,'Scoring Method'!$B$11-E1517-IF(E1517&lt;0,1,0)))</x:f>
        <x:v>66</x:v>
      </x:c>
      <x:c r="J1517" s="32" t="n">
        <x:v>0</x:v>
      </x:c>
      <x:c r="K1517" s="32" t="n">
        <x:v>1</x:v>
      </x:c>
      <x:c r="L1517" s="32" t="n">
        <x:v>1</x:v>
      </x:c>
      <x:c r="M1517" s="32" t="n">
        <x:v>0</x:v>
      </x:c>
      <x:c r="N1517" s="32" t="n">
        <x:v>0</x:v>
      </x:c>
      <x:c r="O1517" s="32" t="n">
        <x:v>0</x:v>
      </x:c>
      <x:c r="P1517" s="37" t="n">
        <x:f>ROUND('Scoring Method'!$B$2*F1517/10,1)</x:f>
        <x:v>0</x:v>
      </x:c>
      <x:c r="Q1517" s="37" t="n">
        <x:f>ROUND(MIN('Scoring Method'!$B$3,10*G1517),1)</x:f>
        <x:v>0</x:v>
      </x:c>
      <x:c r="R1517" s="37" t="n">
        <x:f>IF(H1517="",0,ROUND('Scoring Method'!$B$4*(101-H1517)/100,1))</x:f>
        <x:v>0</x:v>
      </x:c>
      <x:c r="S1517" s="37" t="n">
        <x:f>ROUND(IF(I1517="",0,7.5*MIN(1,LN(1+I1517)/LN(1+'Scoring Method'!$B$10)))+7.5*LN(1+J1517)/LN(1+'Scoring Method'!$B$9),1)</x:f>
        <x:v>5.1</x:v>
      </x:c>
      <x:c r="T1517" s="37" t="n">
        <x:f>SUM(K1517:O1517)</x:f>
        <x:v>2</x:v>
      </x:c>
      <x:c r="U1517" s="37" t="n">
        <x:f>ROUND(SUM(P1517:T1517),1)</x:f>
        <x:v>7.1</x:v>
      </x:c>
      <x:c r="V1517" s="32"/>
      <x:c r="W1517" s="32" t="str">
        <x:v>연도 등록</x:v>
      </x:c>
    </x:row>
    <x:row r="1518" ht="24" customHeight="1">
      <x:c r="A1518" s="32" t="n">
        <x:v>1514</x:v>
      </x:c>
      <x:c r="B1518" s="32" t="str">
        <x:v>The Palace</x:v>
      </x:c>
      <x:c r="C1518" s="32" t="str">
        <x:v>클로드 시몽(Claude Simon)</x:v>
      </x:c>
      <x:c r="D1518" s="32" t="str">
        <x:v>소설·단편소설</x:v>
      </x:c>
      <x:c r="E1518" s="32" t="n">
        <x:v>1962</x:v>
      </x:c>
      <x:c r="F1518" s="32" t="n">
        <x:v>0</x:v>
      </x:c>
      <x:c r="G1518" s="32" t="n">
        <x:v>0</x:v>
      </x:c>
      <x:c r="H1518" s="32"/>
      <x:c r="I1518" s="32" t="n">
        <x:f>IF(E1518="","",MAX(0,'Scoring Method'!$B$11-E1518-IF(E1518&lt;0,1,0)))</x:f>
        <x:v>64</x:v>
      </x:c>
      <x:c r="J1518" s="32" t="n">
        <x:v>0</x:v>
      </x:c>
      <x:c r="K1518" s="32" t="n">
        <x:v>1</x:v>
      </x:c>
      <x:c r="L1518" s="32" t="n">
        <x:v>1</x:v>
      </x:c>
      <x:c r="M1518" s="32" t="n">
        <x:v>0</x:v>
      </x:c>
      <x:c r="N1518" s="32" t="n">
        <x:v>0</x:v>
      </x:c>
      <x:c r="O1518" s="32" t="n">
        <x:v>0</x:v>
      </x:c>
      <x:c r="P1518" s="37" t="n">
        <x:f>ROUND('Scoring Method'!$B$2*F1518/10,1)</x:f>
        <x:v>0</x:v>
      </x:c>
      <x:c r="Q1518" s="37" t="n">
        <x:f>ROUND(MIN('Scoring Method'!$B$3,10*G1518),1)</x:f>
        <x:v>0</x:v>
      </x:c>
      <x:c r="R1518" s="37" t="n">
        <x:f>IF(H1518="",0,ROUND('Scoring Method'!$B$4*(101-H1518)/100,1))</x:f>
        <x:v>0</x:v>
      </x:c>
      <x:c r="S1518" s="37" t="n">
        <x:f>ROUND(IF(I1518="",0,7.5*MIN(1,LN(1+I1518)/LN(1+'Scoring Method'!$B$10)))+7.5*LN(1+J1518)/LN(1+'Scoring Method'!$B$9),1)</x:f>
        <x:v>5</x:v>
      </x:c>
      <x:c r="T1518" s="37" t="n">
        <x:f>SUM(K1518:O1518)</x:f>
        <x:v>2</x:v>
      </x:c>
      <x:c r="U1518" s="37" t="n">
        <x:f>ROUND(SUM(P1518:T1518),1)</x:f>
        <x:v>7</x:v>
      </x:c>
      <x:c r="V1518" s="32"/>
      <x:c r="W1518" s="32" t="str">
        <x:v>연도 등록</x:v>
      </x:c>
    </x:row>
    <x:row r="1519" ht="24" customHeight="1">
      <x:c r="A1519" s="32" t="n">
        <x:v>1515</x:v>
      </x:c>
      <x:c r="B1519" s="32" t="str">
        <x:v>Histoire</x:v>
      </x:c>
      <x:c r="C1519" s="32" t="str">
        <x:v>클로드 시몽(Claude Simon)</x:v>
      </x:c>
      <x:c r="D1519" s="32" t="str">
        <x:v>소설·단편소설</x:v>
      </x:c>
      <x:c r="E1519" s="32" t="n">
        <x:v>1967</x:v>
      </x:c>
      <x:c r="F1519" s="32" t="n">
        <x:v>0</x:v>
      </x:c>
      <x:c r="G1519" s="32" t="n">
        <x:v>0</x:v>
      </x:c>
      <x:c r="H1519" s="32"/>
      <x:c r="I1519" s="32" t="n">
        <x:f>IF(E1519="","",MAX(0,'Scoring Method'!$B$11-E1519-IF(E1519&lt;0,1,0)))</x:f>
        <x:v>59</x:v>
      </x:c>
      <x:c r="J1519" s="32" t="n">
        <x:v>0</x:v>
      </x:c>
      <x:c r="K1519" s="32" t="n">
        <x:v>1</x:v>
      </x:c>
      <x:c r="L1519" s="32" t="n">
        <x:v>1</x:v>
      </x:c>
      <x:c r="M1519" s="32" t="n">
        <x:v>0</x:v>
      </x:c>
      <x:c r="N1519" s="32" t="n">
        <x:v>0</x:v>
      </x:c>
      <x:c r="O1519" s="32" t="n">
        <x:v>0</x:v>
      </x:c>
      <x:c r="P1519" s="37" t="n">
        <x:f>ROUND('Scoring Method'!$B$2*F1519/10,1)</x:f>
        <x:v>0</x:v>
      </x:c>
      <x:c r="Q1519" s="37" t="n">
        <x:f>ROUND(MIN('Scoring Method'!$B$3,10*G1519),1)</x:f>
        <x:v>0</x:v>
      </x:c>
      <x:c r="R1519" s="37" t="n">
        <x:f>IF(H1519="",0,ROUND('Scoring Method'!$B$4*(101-H1519)/100,1))</x:f>
        <x:v>0</x:v>
      </x:c>
      <x:c r="S1519" s="37" t="n">
        <x:f>ROUND(IF(I1519="",0,7.5*MIN(1,LN(1+I1519)/LN(1+'Scoring Method'!$B$10)))+7.5*LN(1+J1519)/LN(1+'Scoring Method'!$B$9),1)</x:f>
        <x:v>4.9</x:v>
      </x:c>
      <x:c r="T1519" s="37" t="n">
        <x:f>SUM(K1519:O1519)</x:f>
        <x:v>2</x:v>
      </x:c>
      <x:c r="U1519" s="37" t="n">
        <x:f>ROUND(SUM(P1519:T1519),1)</x:f>
        <x:v>6.9</x:v>
      </x:c>
      <x:c r="V1519" s="32"/>
      <x:c r="W1519" s="32" t="str">
        <x:v>연도 등록</x:v>
      </x:c>
    </x:row>
    <x:row r="1520" ht="24" customHeight="1">
      <x:c r="A1520" s="32" t="n">
        <x:v>1516</x:v>
      </x:c>
      <x:c r="B1520" s="32" t="str">
        <x:v>The Georgics</x:v>
      </x:c>
      <x:c r="C1520" s="32" t="str">
        <x:v>클로드 시몽(Claude Simon)</x:v>
      </x:c>
      <x:c r="D1520" s="32" t="str">
        <x:v>소설·단편소설</x:v>
      </x:c>
      <x:c r="E1520" s="32" t="n">
        <x:v>1981</x:v>
      </x:c>
      <x:c r="F1520" s="32" t="n">
        <x:v>0</x:v>
      </x:c>
      <x:c r="G1520" s="32" t="n">
        <x:v>0</x:v>
      </x:c>
      <x:c r="H1520" s="32"/>
      <x:c r="I1520" s="32" t="n">
        <x:f>IF(E1520="","",MAX(0,'Scoring Method'!$B$11-E1520-IF(E1520&lt;0,1,0)))</x:f>
        <x:v>45</x:v>
      </x:c>
      <x:c r="J1520" s="32" t="n">
        <x:v>0</x:v>
      </x:c>
      <x:c r="K1520" s="32" t="n">
        <x:v>1</x:v>
      </x:c>
      <x:c r="L1520" s="32" t="n">
        <x:v>1</x:v>
      </x:c>
      <x:c r="M1520" s="32" t="n">
        <x:v>0</x:v>
      </x:c>
      <x:c r="N1520" s="32" t="n">
        <x:v>0</x:v>
      </x:c>
      <x:c r="O1520" s="32" t="n">
        <x:v>0</x:v>
      </x:c>
      <x:c r="P1520" s="37" t="n">
        <x:f>ROUND('Scoring Method'!$B$2*F1520/10,1)</x:f>
        <x:v>0</x:v>
      </x:c>
      <x:c r="Q1520" s="37" t="n">
        <x:f>ROUND(MIN('Scoring Method'!$B$3,10*G1520),1)</x:f>
        <x:v>0</x:v>
      </x:c>
      <x:c r="R1520" s="37" t="n">
        <x:f>IF(H1520="",0,ROUND('Scoring Method'!$B$4*(101-H1520)/100,1))</x:f>
        <x:v>0</x:v>
      </x:c>
      <x:c r="S1520" s="37" t="n">
        <x:f>ROUND(IF(I1520="",0,7.5*MIN(1,LN(1+I1520)/LN(1+'Scoring Method'!$B$10)))+7.5*LN(1+J1520)/LN(1+'Scoring Method'!$B$9),1)</x:f>
        <x:v>4.6</x:v>
      </x:c>
      <x:c r="T1520" s="37" t="n">
        <x:f>SUM(K1520:O1520)</x:f>
        <x:v>2</x:v>
      </x:c>
      <x:c r="U1520" s="37" t="n">
        <x:f>ROUND(SUM(P1520:T1520),1)</x:f>
        <x:v>6.6</x:v>
      </x:c>
      <x:c r="V1520" s="32"/>
      <x:c r="W1520" s="32" t="str">
        <x:v>연도 등록</x:v>
      </x:c>
    </x:row>
    <x:row r="1521" ht="24" customHeight="1">
      <x:c r="A1521" s="32" t="n">
        <x:v>1517</x:v>
      </x:c>
      <x:c r="B1521" s="32" t="str">
        <x:v>The Acacia</x:v>
      </x:c>
      <x:c r="C1521" s="32" t="str">
        <x:v>클로드 시몽(Claude Simon)</x:v>
      </x:c>
      <x:c r="D1521" s="32" t="str">
        <x:v>소설·단편소설</x:v>
      </x:c>
      <x:c r="E1521" s="32" t="n">
        <x:v>1989</x:v>
      </x:c>
      <x:c r="F1521" s="32" t="n">
        <x:v>0</x:v>
      </x:c>
      <x:c r="G1521" s="32" t="n">
        <x:v>0</x:v>
      </x:c>
      <x:c r="H1521" s="32"/>
      <x:c r="I1521" s="32" t="n">
        <x:f>IF(E1521="","",MAX(0,'Scoring Method'!$B$11-E1521-IF(E1521&lt;0,1,0)))</x:f>
        <x:v>37</x:v>
      </x:c>
      <x:c r="J1521" s="32" t="n">
        <x:v>0</x:v>
      </x:c>
      <x:c r="K1521" s="32" t="n">
        <x:v>1</x:v>
      </x:c>
      <x:c r="L1521" s="32" t="n">
        <x:v>1</x:v>
      </x:c>
      <x:c r="M1521" s="32" t="n">
        <x:v>0</x:v>
      </x:c>
      <x:c r="N1521" s="32" t="n">
        <x:v>0</x:v>
      </x:c>
      <x:c r="O1521" s="32" t="n">
        <x:v>0</x:v>
      </x:c>
      <x:c r="P1521" s="37" t="n">
        <x:f>ROUND('Scoring Method'!$B$2*F1521/10,1)</x:f>
        <x:v>0</x:v>
      </x:c>
      <x:c r="Q1521" s="37" t="n">
        <x:f>ROUND(MIN('Scoring Method'!$B$3,10*G1521),1)</x:f>
        <x:v>0</x:v>
      </x:c>
      <x:c r="R1521" s="37" t="n">
        <x:f>IF(H1521="",0,ROUND('Scoring Method'!$B$4*(101-H1521)/100,1))</x:f>
        <x:v>0</x:v>
      </x:c>
      <x:c r="S1521" s="37" t="n">
        <x:f>ROUND(IF(I1521="",0,7.5*MIN(1,LN(1+I1521)/LN(1+'Scoring Method'!$B$10)))+7.5*LN(1+J1521)/LN(1+'Scoring Method'!$B$9),1)</x:f>
        <x:v>4.4</x:v>
      </x:c>
      <x:c r="T1521" s="37" t="n">
        <x:f>SUM(K1521:O1521)</x:f>
        <x:v>2</x:v>
      </x:c>
      <x:c r="U1521" s="37" t="n">
        <x:f>ROUND(SUM(P1521:T1521),1)</x:f>
        <x:v>6.4</x:v>
      </x:c>
      <x:c r="V1521" s="32"/>
      <x:c r="W1521" s="32" t="str">
        <x:v>연도 등록</x:v>
      </x:c>
    </x:row>
    <x:row r="1522" ht="24" customHeight="1">
      <x:c r="A1522" s="32" t="n">
        <x:v>1518</x:v>
      </x:c>
      <x:c r="B1522" s="32" t="str">
        <x:v>The Tramway</x:v>
      </x:c>
      <x:c r="C1522" s="32" t="str">
        <x:v>클로드 시몽(Claude Simon)</x:v>
      </x:c>
      <x:c r="D1522" s="32" t="str">
        <x:v>소설·단편소설</x:v>
      </x:c>
      <x:c r="E1522" s="32" t="n">
        <x:v>2001</x:v>
      </x:c>
      <x:c r="F1522" s="32" t="n">
        <x:v>0</x:v>
      </x:c>
      <x:c r="G1522" s="32" t="n">
        <x:v>0</x:v>
      </x:c>
      <x:c r="H1522" s="32"/>
      <x:c r="I1522" s="32" t="n">
        <x:f>IF(E1522="","",MAX(0,'Scoring Method'!$B$11-E1522-IF(E1522&lt;0,1,0)))</x:f>
        <x:v>25</x:v>
      </x:c>
      <x:c r="J1522" s="32" t="n">
        <x:v>0</x:v>
      </x:c>
      <x:c r="K1522" s="32" t="n">
        <x:v>1</x:v>
      </x:c>
      <x:c r="L1522" s="32" t="n">
        <x:v>1</x:v>
      </x:c>
      <x:c r="M1522" s="32" t="n">
        <x:v>0</x:v>
      </x:c>
      <x:c r="N1522" s="32" t="n">
        <x:v>0</x:v>
      </x:c>
      <x:c r="O1522" s="32" t="n">
        <x:v>0</x:v>
      </x:c>
      <x:c r="P1522" s="37" t="n">
        <x:f>ROUND('Scoring Method'!$B$2*F1522/10,1)</x:f>
        <x:v>0</x:v>
      </x:c>
      <x:c r="Q1522" s="37" t="n">
        <x:f>ROUND(MIN('Scoring Method'!$B$3,10*G1522),1)</x:f>
        <x:v>0</x:v>
      </x:c>
      <x:c r="R1522" s="37" t="n">
        <x:f>IF(H1522="",0,ROUND('Scoring Method'!$B$4*(101-H1522)/100,1))</x:f>
        <x:v>0</x:v>
      </x:c>
      <x:c r="S1522" s="37" t="n">
        <x:f>ROUND(IF(I1522="",0,7.5*MIN(1,LN(1+I1522)/LN(1+'Scoring Method'!$B$10)))+7.5*LN(1+J1522)/LN(1+'Scoring Method'!$B$9),1)</x:f>
        <x:v>3.9</x:v>
      </x:c>
      <x:c r="T1522" s="37" t="n">
        <x:f>SUM(K1522:O1522)</x:f>
        <x:v>2</x:v>
      </x:c>
      <x:c r="U1522" s="37" t="n">
        <x:f>ROUND(SUM(P1522:T1522),1)</x:f>
        <x:v>5.9</x:v>
      </x:c>
      <x:c r="V1522" s="32"/>
      <x:c r="W1522" s="32" t="str">
        <x:v>연도 등록</x:v>
      </x:c>
    </x:row>
    <x:row r="1523" ht="24" customHeight="1">
      <x:c r="A1523" s="32" t="n">
        <x:v>1519</x:v>
      </x:c>
      <x:c r="B1523" s="32" t="str">
        <x:v>죽음과 왕의 기수(Death and the King's Horseman)</x:v>
      </x:c>
      <x:c r="C1523" s="32" t="str">
        <x:v>월레 소잉카(Wole Soyinka)</x:v>
      </x:c>
      <x:c r="D1523" s="32" t="str">
        <x:v>희곡</x:v>
      </x:c>
      <x:c r="E1523" s="32" t="n">
        <x:v>1975</x:v>
      </x:c>
      <x:c r="F1523" s="32" t="n">
        <x:v>0</x:v>
      </x:c>
      <x:c r="G1523" s="32" t="n">
        <x:v>0</x:v>
      </x:c>
      <x:c r="H1523" s="32"/>
      <x:c r="I1523" s="32" t="n">
        <x:f>IF(E1523="","",MAX(0,'Scoring Method'!$B$11-E1523-IF(E1523&lt;0,1,0)))</x:f>
        <x:v>51</x:v>
      </x:c>
      <x:c r="J1523" s="32" t="n">
        <x:v>0</x:v>
      </x:c>
      <x:c r="K1523" s="32" t="n">
        <x:v>1</x:v>
      </x:c>
      <x:c r="L1523" s="32" t="n">
        <x:v>1</x:v>
      </x:c>
      <x:c r="M1523" s="32" t="n">
        <x:v>0</x:v>
      </x:c>
      <x:c r="N1523" s="32" t="n">
        <x:v>0</x:v>
      </x:c>
      <x:c r="O1523" s="32" t="n">
        <x:v>0</x:v>
      </x:c>
      <x:c r="P1523" s="37" t="n">
        <x:f>ROUND('Scoring Method'!$B$2*F1523/10,1)</x:f>
        <x:v>0</x:v>
      </x:c>
      <x:c r="Q1523" s="37" t="n">
        <x:f>ROUND(MIN('Scoring Method'!$B$3,10*G1523),1)</x:f>
        <x:v>0</x:v>
      </x:c>
      <x:c r="R1523" s="37" t="n">
        <x:f>IF(H1523="",0,ROUND('Scoring Method'!$B$4*(101-H1523)/100,1))</x:f>
        <x:v>0</x:v>
      </x:c>
      <x:c r="S1523" s="37" t="n">
        <x:f>ROUND(IF(I1523="",0,7.5*MIN(1,LN(1+I1523)/LN(1+'Scoring Method'!$B$10)))+7.5*LN(1+J1523)/LN(1+'Scoring Method'!$B$9),1)</x:f>
        <x:v>4.8</x:v>
      </x:c>
      <x:c r="T1523" s="37" t="n">
        <x:f>SUM(K1523:O1523)</x:f>
        <x:v>2</x:v>
      </x:c>
      <x:c r="U1523" s="37" t="n">
        <x:f>ROUND(SUM(P1523:T1523),1)</x:f>
        <x:v>6.8</x:v>
      </x:c>
      <x:c r="V1523" s="32"/>
      <x:c r="W1523" s="32" t="str">
        <x:v>연도 등록</x:v>
      </x:c>
    </x:row>
    <x:row r="1524" ht="24" customHeight="1">
      <x:c r="A1524" s="32" t="n">
        <x:v>1520</x:v>
      </x:c>
      <x:c r="B1524" s="32" t="str">
        <x:v>The Lion and the Jewel</x:v>
      </x:c>
      <x:c r="C1524" s="32" t="str">
        <x:v>월레 소잉카(Wole Soyinka)</x:v>
      </x:c>
      <x:c r="D1524" s="32" t="str">
        <x:v>희곡</x:v>
      </x:c>
      <x:c r="E1524" s="32" t="n">
        <x:v>1959</x:v>
      </x:c>
      <x:c r="F1524" s="32" t="n">
        <x:v>0</x:v>
      </x:c>
      <x:c r="G1524" s="32" t="n">
        <x:v>0</x:v>
      </x:c>
      <x:c r="H1524" s="32"/>
      <x:c r="I1524" s="32" t="n">
        <x:f>IF(E1524="","",MAX(0,'Scoring Method'!$B$11-E1524-IF(E1524&lt;0,1,0)))</x:f>
        <x:v>67</x:v>
      </x:c>
      <x:c r="J1524" s="32" t="n">
        <x:v>0</x:v>
      </x:c>
      <x:c r="K1524" s="32" t="n">
        <x:v>1</x:v>
      </x:c>
      <x:c r="L1524" s="32" t="n">
        <x:v>1</x:v>
      </x:c>
      <x:c r="M1524" s="32" t="n">
        <x:v>0</x:v>
      </x:c>
      <x:c r="N1524" s="32" t="n">
        <x:v>0</x:v>
      </x:c>
      <x:c r="O1524" s="32" t="n">
        <x:v>0</x:v>
      </x:c>
      <x:c r="P1524" s="37" t="n">
        <x:f>ROUND('Scoring Method'!$B$2*F1524/10,1)</x:f>
        <x:v>0</x:v>
      </x:c>
      <x:c r="Q1524" s="37" t="n">
        <x:f>ROUND(MIN('Scoring Method'!$B$3,10*G1524),1)</x:f>
        <x:v>0</x:v>
      </x:c>
      <x:c r="R1524" s="37" t="n">
        <x:f>IF(H1524="",0,ROUND('Scoring Method'!$B$4*(101-H1524)/100,1))</x:f>
        <x:v>0</x:v>
      </x:c>
      <x:c r="S1524" s="37" t="n">
        <x:f>ROUND(IF(I1524="",0,7.5*MIN(1,LN(1+I1524)/LN(1+'Scoring Method'!$B$10)))+7.5*LN(1+J1524)/LN(1+'Scoring Method'!$B$9),1)</x:f>
        <x:v>5.1</x:v>
      </x:c>
      <x:c r="T1524" s="37" t="n">
        <x:f>SUM(K1524:O1524)</x:f>
        <x:v>2</x:v>
      </x:c>
      <x:c r="U1524" s="37" t="n">
        <x:f>ROUND(SUM(P1524:T1524),1)</x:f>
        <x:v>7.1</x:v>
      </x:c>
      <x:c r="V1524" s="32"/>
      <x:c r="W1524" s="32" t="str">
        <x:v>연도 등록</x:v>
      </x:c>
    </x:row>
    <x:row r="1525" ht="24" customHeight="1">
      <x:c r="A1525" s="32" t="n">
        <x:v>1521</x:v>
      </x:c>
      <x:c r="B1525" s="32" t="str">
        <x:v>A Dance of the Forests</x:v>
      </x:c>
      <x:c r="C1525" s="32" t="str">
        <x:v>월레 소잉카(Wole Soyinka)</x:v>
      </x:c>
      <x:c r="D1525" s="32" t="str">
        <x:v>희곡</x:v>
      </x:c>
      <x:c r="E1525" s="32" t="n">
        <x:v>1960</x:v>
      </x:c>
      <x:c r="F1525" s="32" t="n">
        <x:v>0</x:v>
      </x:c>
      <x:c r="G1525" s="32" t="n">
        <x:v>0</x:v>
      </x:c>
      <x:c r="H1525" s="32"/>
      <x:c r="I1525" s="32" t="n">
        <x:f>IF(E1525="","",MAX(0,'Scoring Method'!$B$11-E1525-IF(E1525&lt;0,1,0)))</x:f>
        <x:v>66</x:v>
      </x:c>
      <x:c r="J1525" s="32" t="n">
        <x:v>0</x:v>
      </x:c>
      <x:c r="K1525" s="32" t="n">
        <x:v>1</x:v>
      </x:c>
      <x:c r="L1525" s="32" t="n">
        <x:v>1</x:v>
      </x:c>
      <x:c r="M1525" s="32" t="n">
        <x:v>0</x:v>
      </x:c>
      <x:c r="N1525" s="32" t="n">
        <x:v>0</x:v>
      </x:c>
      <x:c r="O1525" s="32" t="n">
        <x:v>0</x:v>
      </x:c>
      <x:c r="P1525" s="37" t="n">
        <x:f>ROUND('Scoring Method'!$B$2*F1525/10,1)</x:f>
        <x:v>0</x:v>
      </x:c>
      <x:c r="Q1525" s="37" t="n">
        <x:f>ROUND(MIN('Scoring Method'!$B$3,10*G1525),1)</x:f>
        <x:v>0</x:v>
      </x:c>
      <x:c r="R1525" s="37" t="n">
        <x:f>IF(H1525="",0,ROUND('Scoring Method'!$B$4*(101-H1525)/100,1))</x:f>
        <x:v>0</x:v>
      </x:c>
      <x:c r="S1525" s="37" t="n">
        <x:f>ROUND(IF(I1525="",0,7.5*MIN(1,LN(1+I1525)/LN(1+'Scoring Method'!$B$10)))+7.5*LN(1+J1525)/LN(1+'Scoring Method'!$B$9),1)</x:f>
        <x:v>5.1</x:v>
      </x:c>
      <x:c r="T1525" s="37" t="n">
        <x:f>SUM(K1525:O1525)</x:f>
        <x:v>2</x:v>
      </x:c>
      <x:c r="U1525" s="37" t="n">
        <x:f>ROUND(SUM(P1525:T1525),1)</x:f>
        <x:v>7.1</x:v>
      </x:c>
      <x:c r="V1525" s="32"/>
      <x:c r="W1525" s="32" t="str">
        <x:v>연도 등록</x:v>
      </x:c>
    </x:row>
    <x:row r="1526" ht="24" customHeight="1">
      <x:c r="A1526" s="32" t="n">
        <x:v>1522</x:v>
      </x:c>
      <x:c r="B1526" s="32" t="str">
        <x:v>The Interpreters</x:v>
      </x:c>
      <x:c r="C1526" s="32" t="str">
        <x:v>월레 소잉카(Wole Soyinka)</x:v>
      </x:c>
      <x:c r="D1526" s="32" t="str">
        <x:v>소설·단편소설</x:v>
      </x:c>
      <x:c r="E1526" s="32" t="n">
        <x:v>1965</x:v>
      </x:c>
      <x:c r="F1526" s="32" t="n">
        <x:v>0</x:v>
      </x:c>
      <x:c r="G1526" s="32" t="n">
        <x:v>0</x:v>
      </x:c>
      <x:c r="H1526" s="32"/>
      <x:c r="I1526" s="32" t="n">
        <x:f>IF(E1526="","",MAX(0,'Scoring Method'!$B$11-E1526-IF(E1526&lt;0,1,0)))</x:f>
        <x:v>61</x:v>
      </x:c>
      <x:c r="J1526" s="32" t="n">
        <x:v>0</x:v>
      </x:c>
      <x:c r="K1526" s="32" t="n">
        <x:v>1</x:v>
      </x:c>
      <x:c r="L1526" s="32" t="n">
        <x:v>1</x:v>
      </x:c>
      <x:c r="M1526" s="32" t="n">
        <x:v>0</x:v>
      </x:c>
      <x:c r="N1526" s="32" t="n">
        <x:v>0</x:v>
      </x:c>
      <x:c r="O1526" s="32" t="n">
        <x:v>0</x:v>
      </x:c>
      <x:c r="P1526" s="37" t="n">
        <x:f>ROUND('Scoring Method'!$B$2*F1526/10,1)</x:f>
        <x:v>0</x:v>
      </x:c>
      <x:c r="Q1526" s="37" t="n">
        <x:f>ROUND(MIN('Scoring Method'!$B$3,10*G1526),1)</x:f>
        <x:v>0</x:v>
      </x:c>
      <x:c r="R1526" s="37" t="n">
        <x:f>IF(H1526="",0,ROUND('Scoring Method'!$B$4*(101-H1526)/100,1))</x:f>
        <x:v>0</x:v>
      </x:c>
      <x:c r="S1526" s="37" t="n">
        <x:f>ROUND(IF(I1526="",0,7.5*MIN(1,LN(1+I1526)/LN(1+'Scoring Method'!$B$10)))+7.5*LN(1+J1526)/LN(1+'Scoring Method'!$B$9),1)</x:f>
        <x:v>5</x:v>
      </x:c>
      <x:c r="T1526" s="37" t="n">
        <x:f>SUM(K1526:O1526)</x:f>
        <x:v>2</x:v>
      </x:c>
      <x:c r="U1526" s="37" t="n">
        <x:f>ROUND(SUM(P1526:T1526),1)</x:f>
        <x:v>7</x:v>
      </x:c>
      <x:c r="V1526" s="32"/>
      <x:c r="W1526" s="32" t="str">
        <x:v>연도 등록</x:v>
      </x:c>
    </x:row>
    <x:row r="1527" ht="24" customHeight="1">
      <x:c r="A1527" s="32" t="n">
        <x:v>1523</x:v>
      </x:c>
      <x:c r="B1527" s="32" t="str">
        <x:v>Season of Anomy</x:v>
      </x:c>
      <x:c r="C1527" s="32" t="str">
        <x:v>월레 소잉카(Wole Soyinka)</x:v>
      </x:c>
      <x:c r="D1527" s="32" t="str">
        <x:v>소설·단편소설</x:v>
      </x:c>
      <x:c r="E1527" s="32" t="n">
        <x:v>1973</x:v>
      </x:c>
      <x:c r="F1527" s="32" t="n">
        <x:v>0</x:v>
      </x:c>
      <x:c r="G1527" s="32" t="n">
        <x:v>0</x:v>
      </x:c>
      <x:c r="H1527" s="32"/>
      <x:c r="I1527" s="32" t="n">
        <x:f>IF(E1527="","",MAX(0,'Scoring Method'!$B$11-E1527-IF(E1527&lt;0,1,0)))</x:f>
        <x:v>53</x:v>
      </x:c>
      <x:c r="J1527" s="32" t="n">
        <x:v>0</x:v>
      </x:c>
      <x:c r="K1527" s="32" t="n">
        <x:v>1</x:v>
      </x:c>
      <x:c r="L1527" s="32" t="n">
        <x:v>1</x:v>
      </x:c>
      <x:c r="M1527" s="32" t="n">
        <x:v>0</x:v>
      </x:c>
      <x:c r="N1527" s="32" t="n">
        <x:v>0</x:v>
      </x:c>
      <x:c r="O1527" s="32" t="n">
        <x:v>0</x:v>
      </x:c>
      <x:c r="P1527" s="37" t="n">
        <x:f>ROUND('Scoring Method'!$B$2*F1527/10,1)</x:f>
        <x:v>0</x:v>
      </x:c>
      <x:c r="Q1527" s="37" t="n">
        <x:f>ROUND(MIN('Scoring Method'!$B$3,10*G1527),1)</x:f>
        <x:v>0</x:v>
      </x:c>
      <x:c r="R1527" s="37" t="n">
        <x:f>IF(H1527="",0,ROUND('Scoring Method'!$B$4*(101-H1527)/100,1))</x:f>
        <x:v>0</x:v>
      </x:c>
      <x:c r="S1527" s="37" t="n">
        <x:f>ROUND(IF(I1527="",0,7.5*MIN(1,LN(1+I1527)/LN(1+'Scoring Method'!$B$10)))+7.5*LN(1+J1527)/LN(1+'Scoring Method'!$B$9),1)</x:f>
        <x:v>4.8</x:v>
      </x:c>
      <x:c r="T1527" s="37" t="n">
        <x:f>SUM(K1527:O1527)</x:f>
        <x:v>2</x:v>
      </x:c>
      <x:c r="U1527" s="37" t="n">
        <x:f>ROUND(SUM(P1527:T1527),1)</x:f>
        <x:v>6.8</x:v>
      </x:c>
      <x:c r="V1527" s="32"/>
      <x:c r="W1527" s="32" t="str">
        <x:v>연도 등록</x:v>
      </x:c>
    </x:row>
    <x:row r="1528" ht="24" customHeight="1">
      <x:c r="A1528" s="32" t="n">
        <x:v>1524</x:v>
      </x:c>
      <x:c r="B1528" s="32" t="str">
        <x:v>Aké</x:v>
      </x:c>
      <x:c r="C1528" s="32" t="str">
        <x:v>월레 소잉카(Wole Soyinka)</x:v>
      </x:c>
      <x:c r="D1528" s="32" t="str">
        <x:v>에세이</x:v>
      </x:c>
      <x:c r="E1528" s="32" t="n">
        <x:v>1981</x:v>
      </x:c>
      <x:c r="F1528" s="32" t="n">
        <x:v>0</x:v>
      </x:c>
      <x:c r="G1528" s="32" t="n">
        <x:v>0</x:v>
      </x:c>
      <x:c r="H1528" s="32"/>
      <x:c r="I1528" s="32" t="n">
        <x:f>IF(E1528="","",MAX(0,'Scoring Method'!$B$11-E1528-IF(E1528&lt;0,1,0)))</x:f>
        <x:v>45</x:v>
      </x:c>
      <x:c r="J1528" s="32" t="n">
        <x:v>0</x:v>
      </x:c>
      <x:c r="K1528" s="32" t="n">
        <x:v>1</x:v>
      </x:c>
      <x:c r="L1528" s="32" t="n">
        <x:v>1</x:v>
      </x:c>
      <x:c r="M1528" s="32" t="n">
        <x:v>0</x:v>
      </x:c>
      <x:c r="N1528" s="32" t="n">
        <x:v>0</x:v>
      </x:c>
      <x:c r="O1528" s="32" t="n">
        <x:v>0</x:v>
      </x:c>
      <x:c r="P1528" s="37" t="n">
        <x:f>ROUND('Scoring Method'!$B$2*F1528/10,1)</x:f>
        <x:v>0</x:v>
      </x:c>
      <x:c r="Q1528" s="37" t="n">
        <x:f>ROUND(MIN('Scoring Method'!$B$3,10*G1528),1)</x:f>
        <x:v>0</x:v>
      </x:c>
      <x:c r="R1528" s="37" t="n">
        <x:f>IF(H1528="",0,ROUND('Scoring Method'!$B$4*(101-H1528)/100,1))</x:f>
        <x:v>0</x:v>
      </x:c>
      <x:c r="S1528" s="37" t="n">
        <x:f>ROUND(IF(I1528="",0,7.5*MIN(1,LN(1+I1528)/LN(1+'Scoring Method'!$B$10)))+7.5*LN(1+J1528)/LN(1+'Scoring Method'!$B$9),1)</x:f>
        <x:v>4.6</x:v>
      </x:c>
      <x:c r="T1528" s="37" t="n">
        <x:f>SUM(K1528:O1528)</x:f>
        <x:v>2</x:v>
      </x:c>
      <x:c r="U1528" s="37" t="n">
        <x:f>ROUND(SUM(P1528:T1528),1)</x:f>
        <x:v>6.6</x:v>
      </x:c>
      <x:c r="V1528" s="32"/>
      <x:c r="W1528" s="32" t="str">
        <x:v>연도 등록</x:v>
      </x:c>
    </x:row>
    <x:row r="1529" ht="24" customHeight="1">
      <x:c r="A1529" s="32" t="n">
        <x:v>1525</x:v>
      </x:c>
      <x:c r="B1529" s="32" t="str">
        <x:v>The Man Died</x:v>
      </x:c>
      <x:c r="C1529" s="32" t="str">
        <x:v>월레 소잉카(Wole Soyinka)</x:v>
      </x:c>
      <x:c r="D1529" s="32" t="str">
        <x:v>기타</x:v>
      </x:c>
      <x:c r="E1529" s="32" t="n">
        <x:v>1972</x:v>
      </x:c>
      <x:c r="F1529" s="32" t="n">
        <x:v>0</x:v>
      </x:c>
      <x:c r="G1529" s="32" t="n">
        <x:v>0</x:v>
      </x:c>
      <x:c r="H1529" s="32"/>
      <x:c r="I1529" s="32" t="n">
        <x:f>IF(E1529="","",MAX(0,'Scoring Method'!$B$11-E1529-IF(E1529&lt;0,1,0)))</x:f>
        <x:v>54</x:v>
      </x:c>
      <x:c r="J1529" s="32" t="n">
        <x:v>0</x:v>
      </x:c>
      <x:c r="K1529" s="32" t="n">
        <x:v>1</x:v>
      </x:c>
      <x:c r="L1529" s="32" t="n">
        <x:v>1</x:v>
      </x:c>
      <x:c r="M1529" s="32" t="n">
        <x:v>0</x:v>
      </x:c>
      <x:c r="N1529" s="32" t="n">
        <x:v>0</x:v>
      </x:c>
      <x:c r="O1529" s="32" t="n">
        <x:v>0</x:v>
      </x:c>
      <x:c r="P1529" s="37" t="n">
        <x:f>ROUND('Scoring Method'!$B$2*F1529/10,1)</x:f>
        <x:v>0</x:v>
      </x:c>
      <x:c r="Q1529" s="37" t="n">
        <x:f>ROUND(MIN('Scoring Method'!$B$3,10*G1529),1)</x:f>
        <x:v>0</x:v>
      </x:c>
      <x:c r="R1529" s="37" t="n">
        <x:f>IF(H1529="",0,ROUND('Scoring Method'!$B$4*(101-H1529)/100,1))</x:f>
        <x:v>0</x:v>
      </x:c>
      <x:c r="S1529" s="37" t="n">
        <x:f>ROUND(IF(I1529="",0,7.5*MIN(1,LN(1+I1529)/LN(1+'Scoring Method'!$B$10)))+7.5*LN(1+J1529)/LN(1+'Scoring Method'!$B$9),1)</x:f>
        <x:v>4.8</x:v>
      </x:c>
      <x:c r="T1529" s="37" t="n">
        <x:f>SUM(K1529:O1529)</x:f>
        <x:v>2</x:v>
      </x:c>
      <x:c r="U1529" s="37" t="n">
        <x:f>ROUND(SUM(P1529:T1529),1)</x:f>
        <x:v>6.8</x:v>
      </x:c>
      <x:c r="V1529" s="32"/>
      <x:c r="W1529" s="32" t="str">
        <x:v>연도 등록</x:v>
      </x:c>
    </x:row>
    <x:row r="1530" ht="24" customHeight="1">
      <x:c r="A1530" s="32" t="n">
        <x:v>1526</x:v>
      </x:c>
      <x:c r="B1530" s="32" t="str">
        <x:v>A Part of Speech</x:v>
      </x:c>
      <x:c r="C1530" s="32" t="str">
        <x:v>조지프 브로드스키(Joseph Brodsky)</x:v>
      </x:c>
      <x:c r="D1530" s="32" t="str">
        <x:v>시</x:v>
      </x:c>
      <x:c r="E1530" s="32" t="n">
        <x:v>1977</x:v>
      </x:c>
      <x:c r="F1530" s="32" t="n">
        <x:v>0</x:v>
      </x:c>
      <x:c r="G1530" s="32" t="n">
        <x:v>0</x:v>
      </x:c>
      <x:c r="H1530" s="32"/>
      <x:c r="I1530" s="32" t="n">
        <x:f>IF(E1530="","",MAX(0,'Scoring Method'!$B$11-E1530-IF(E1530&lt;0,1,0)))</x:f>
        <x:v>49</x:v>
      </x:c>
      <x:c r="J1530" s="32" t="n">
        <x:v>0</x:v>
      </x:c>
      <x:c r="K1530" s="32" t="n">
        <x:v>1</x:v>
      </x:c>
      <x:c r="L1530" s="32" t="n">
        <x:v>1</x:v>
      </x:c>
      <x:c r="M1530" s="32" t="n">
        <x:v>0</x:v>
      </x:c>
      <x:c r="N1530" s="32" t="n">
        <x:v>0</x:v>
      </x:c>
      <x:c r="O1530" s="32" t="n">
        <x:v>0</x:v>
      </x:c>
      <x:c r="P1530" s="37" t="n">
        <x:f>ROUND('Scoring Method'!$B$2*F1530/10,1)</x:f>
        <x:v>0</x:v>
      </x:c>
      <x:c r="Q1530" s="37" t="n">
        <x:f>ROUND(MIN('Scoring Method'!$B$3,10*G1530),1)</x:f>
        <x:v>0</x:v>
      </x:c>
      <x:c r="R1530" s="37" t="n">
        <x:f>IF(H1530="",0,ROUND('Scoring Method'!$B$4*(101-H1530)/100,1))</x:f>
        <x:v>0</x:v>
      </x:c>
      <x:c r="S1530" s="37" t="n">
        <x:f>ROUND(IF(I1530="",0,7.5*MIN(1,LN(1+I1530)/LN(1+'Scoring Method'!$B$10)))+7.5*LN(1+J1530)/LN(1+'Scoring Method'!$B$9),1)</x:f>
        <x:v>4.7</x:v>
      </x:c>
      <x:c r="T1530" s="37" t="n">
        <x:f>SUM(K1530:O1530)</x:f>
        <x:v>2</x:v>
      </x:c>
      <x:c r="U1530" s="37" t="n">
        <x:f>ROUND(SUM(P1530:T1530),1)</x:f>
        <x:v>6.7</x:v>
      </x:c>
      <x:c r="V1530" s="32"/>
      <x:c r="W1530" s="32" t="str">
        <x:v>연도 등록</x:v>
      </x:c>
    </x:row>
    <x:row r="1531" ht="24" customHeight="1">
      <x:c r="A1531" s="32" t="n">
        <x:v>1527</x:v>
      </x:c>
      <x:c r="B1531" s="32" t="str">
        <x:v>Less Than One</x:v>
      </x:c>
      <x:c r="C1531" s="32" t="str">
        <x:v>조지프 브로드스키(Joseph Brodsky)</x:v>
      </x:c>
      <x:c r="D1531" s="32" t="str">
        <x:v>에세이</x:v>
      </x:c>
      <x:c r="E1531" s="32" t="n">
        <x:v>1986</x:v>
      </x:c>
      <x:c r="F1531" s="32" t="n">
        <x:v>0</x:v>
      </x:c>
      <x:c r="G1531" s="32" t="n">
        <x:v>0</x:v>
      </x:c>
      <x:c r="H1531" s="32"/>
      <x:c r="I1531" s="32" t="n">
        <x:f>IF(E1531="","",MAX(0,'Scoring Method'!$B$11-E1531-IF(E1531&lt;0,1,0)))</x:f>
        <x:v>40</x:v>
      </x:c>
      <x:c r="J1531" s="32" t="n">
        <x:v>0</x:v>
      </x:c>
      <x:c r="K1531" s="32" t="n">
        <x:v>1</x:v>
      </x:c>
      <x:c r="L1531" s="32" t="n">
        <x:v>1</x:v>
      </x:c>
      <x:c r="M1531" s="32" t="n">
        <x:v>0</x:v>
      </x:c>
      <x:c r="N1531" s="32" t="n">
        <x:v>0</x:v>
      </x:c>
      <x:c r="O1531" s="32" t="n">
        <x:v>0</x:v>
      </x:c>
      <x:c r="P1531" s="37" t="n">
        <x:f>ROUND('Scoring Method'!$B$2*F1531/10,1)</x:f>
        <x:v>0</x:v>
      </x:c>
      <x:c r="Q1531" s="37" t="n">
        <x:f>ROUND(MIN('Scoring Method'!$B$3,10*G1531),1)</x:f>
        <x:v>0</x:v>
      </x:c>
      <x:c r="R1531" s="37" t="n">
        <x:f>IF(H1531="",0,ROUND('Scoring Method'!$B$4*(101-H1531)/100,1))</x:f>
        <x:v>0</x:v>
      </x:c>
      <x:c r="S1531" s="37" t="n">
        <x:f>ROUND(IF(I1531="",0,7.5*MIN(1,LN(1+I1531)/LN(1+'Scoring Method'!$B$10)))+7.5*LN(1+J1531)/LN(1+'Scoring Method'!$B$9),1)</x:f>
        <x:v>4.5</x:v>
      </x:c>
      <x:c r="T1531" s="37" t="n">
        <x:f>SUM(K1531:O1531)</x:f>
        <x:v>2</x:v>
      </x:c>
      <x:c r="U1531" s="37" t="n">
        <x:f>ROUND(SUM(P1531:T1531),1)</x:f>
        <x:v>6.5</x:v>
      </x:c>
      <x:c r="V1531" s="32"/>
      <x:c r="W1531" s="32" t="str">
        <x:v>연도 등록</x:v>
      </x:c>
    </x:row>
    <x:row r="1532" ht="24" customHeight="1">
      <x:c r="A1532" s="32" t="n">
        <x:v>1528</x:v>
      </x:c>
      <x:c r="B1532" s="32" t="str">
        <x:v>Watermark</x:v>
      </x:c>
      <x:c r="C1532" s="32" t="str">
        <x:v>조지프 브로드스키(Joseph Brodsky)</x:v>
      </x:c>
      <x:c r="D1532" s="32" t="str">
        <x:v>에세이</x:v>
      </x:c>
      <x:c r="E1532" s="32" t="n">
        <x:v>1989</x:v>
      </x:c>
      <x:c r="F1532" s="32" t="n">
        <x:v>0</x:v>
      </x:c>
      <x:c r="G1532" s="32" t="n">
        <x:v>0</x:v>
      </x:c>
      <x:c r="H1532" s="32"/>
      <x:c r="I1532" s="32" t="n">
        <x:f>IF(E1532="","",MAX(0,'Scoring Method'!$B$11-E1532-IF(E1532&lt;0,1,0)))</x:f>
        <x:v>37</x:v>
      </x:c>
      <x:c r="J1532" s="32" t="n">
        <x:v>0</x:v>
      </x:c>
      <x:c r="K1532" s="32" t="n">
        <x:v>1</x:v>
      </x:c>
      <x:c r="L1532" s="32" t="n">
        <x:v>1</x:v>
      </x:c>
      <x:c r="M1532" s="32" t="n">
        <x:v>0</x:v>
      </x:c>
      <x:c r="N1532" s="32" t="n">
        <x:v>0</x:v>
      </x:c>
      <x:c r="O1532" s="32" t="n">
        <x:v>0</x:v>
      </x:c>
      <x:c r="P1532" s="37" t="n">
        <x:f>ROUND('Scoring Method'!$B$2*F1532/10,1)</x:f>
        <x:v>0</x:v>
      </x:c>
      <x:c r="Q1532" s="37" t="n">
        <x:f>ROUND(MIN('Scoring Method'!$B$3,10*G1532),1)</x:f>
        <x:v>0</x:v>
      </x:c>
      <x:c r="R1532" s="37" t="n">
        <x:f>IF(H1532="",0,ROUND('Scoring Method'!$B$4*(101-H1532)/100,1))</x:f>
        <x:v>0</x:v>
      </x:c>
      <x:c r="S1532" s="37" t="n">
        <x:f>ROUND(IF(I1532="",0,7.5*MIN(1,LN(1+I1532)/LN(1+'Scoring Method'!$B$10)))+7.5*LN(1+J1532)/LN(1+'Scoring Method'!$B$9),1)</x:f>
        <x:v>4.4</x:v>
      </x:c>
      <x:c r="T1532" s="37" t="n">
        <x:f>SUM(K1532:O1532)</x:f>
        <x:v>2</x:v>
      </x:c>
      <x:c r="U1532" s="37" t="n">
        <x:f>ROUND(SUM(P1532:T1532),1)</x:f>
        <x:v>6.4</x:v>
      </x:c>
      <x:c r="V1532" s="32"/>
      <x:c r="W1532" s="32" t="str">
        <x:v>연도 등록</x:v>
      </x:c>
    </x:row>
    <x:row r="1533" ht="24" customHeight="1">
      <x:c r="A1533" s="32" t="n">
        <x:v>1529</x:v>
      </x:c>
      <x:c r="B1533" s="32" t="str">
        <x:v>To Urania</x:v>
      </x:c>
      <x:c r="C1533" s="32" t="str">
        <x:v>조지프 브로드스키(Joseph Brodsky)</x:v>
      </x:c>
      <x:c r="D1533" s="32" t="str">
        <x:v>시</x:v>
      </x:c>
      <x:c r="E1533" s="32" t="n">
        <x:v>1988</x:v>
      </x:c>
      <x:c r="F1533" s="32" t="n">
        <x:v>0</x:v>
      </x:c>
      <x:c r="G1533" s="32" t="n">
        <x:v>0</x:v>
      </x:c>
      <x:c r="H1533" s="32"/>
      <x:c r="I1533" s="32" t="n">
        <x:f>IF(E1533="","",MAX(0,'Scoring Method'!$B$11-E1533-IF(E1533&lt;0,1,0)))</x:f>
        <x:v>38</x:v>
      </x:c>
      <x:c r="J1533" s="32" t="n">
        <x:v>0</x:v>
      </x:c>
      <x:c r="K1533" s="32" t="n">
        <x:v>1</x:v>
      </x:c>
      <x:c r="L1533" s="32" t="n">
        <x:v>1</x:v>
      </x:c>
      <x:c r="M1533" s="32" t="n">
        <x:v>0</x:v>
      </x:c>
      <x:c r="N1533" s="32" t="n">
        <x:v>0</x:v>
      </x:c>
      <x:c r="O1533" s="32" t="n">
        <x:v>0</x:v>
      </x:c>
      <x:c r="P1533" s="37" t="n">
        <x:f>ROUND('Scoring Method'!$B$2*F1533/10,1)</x:f>
        <x:v>0</x:v>
      </x:c>
      <x:c r="Q1533" s="37" t="n">
        <x:f>ROUND(MIN('Scoring Method'!$B$3,10*G1533),1)</x:f>
        <x:v>0</x:v>
      </x:c>
      <x:c r="R1533" s="37" t="n">
        <x:f>IF(H1533="",0,ROUND('Scoring Method'!$B$4*(101-H1533)/100,1))</x:f>
        <x:v>0</x:v>
      </x:c>
      <x:c r="S1533" s="37" t="n">
        <x:f>ROUND(IF(I1533="",0,7.5*MIN(1,LN(1+I1533)/LN(1+'Scoring Method'!$B$10)))+7.5*LN(1+J1533)/LN(1+'Scoring Method'!$B$9),1)</x:f>
        <x:v>4.4</x:v>
      </x:c>
      <x:c r="T1533" s="37" t="n">
        <x:f>SUM(K1533:O1533)</x:f>
        <x:v>2</x:v>
      </x:c>
      <x:c r="U1533" s="37" t="n">
        <x:f>ROUND(SUM(P1533:T1533),1)</x:f>
        <x:v>6.4</x:v>
      </x:c>
      <x:c r="V1533" s="32"/>
      <x:c r="W1533" s="32" t="str">
        <x:v>연도 등록</x:v>
      </x:c>
    </x:row>
    <x:row r="1534" ht="24" customHeight="1">
      <x:c r="A1534" s="32" t="n">
        <x:v>1530</x:v>
      </x:c>
      <x:c r="B1534" s="32" t="str">
        <x:v>So Forth</x:v>
      </x:c>
      <x:c r="C1534" s="32" t="str">
        <x:v>조지프 브로드스키(Joseph Brodsky)</x:v>
      </x:c>
      <x:c r="D1534" s="32" t="str">
        <x:v>시</x:v>
      </x:c>
      <x:c r="E1534" s="32" t="n">
        <x:v>1996</x:v>
      </x:c>
      <x:c r="F1534" s="32" t="n">
        <x:v>0</x:v>
      </x:c>
      <x:c r="G1534" s="32" t="n">
        <x:v>0</x:v>
      </x:c>
      <x:c r="H1534" s="32"/>
      <x:c r="I1534" s="32" t="n">
        <x:f>IF(E1534="","",MAX(0,'Scoring Method'!$B$11-E1534-IF(E1534&lt;0,1,0)))</x:f>
        <x:v>30</x:v>
      </x:c>
      <x:c r="J1534" s="32" t="n">
        <x:v>0</x:v>
      </x:c>
      <x:c r="K1534" s="32" t="n">
        <x:v>1</x:v>
      </x:c>
      <x:c r="L1534" s="32" t="n">
        <x:v>1</x:v>
      </x:c>
      <x:c r="M1534" s="32" t="n">
        <x:v>0</x:v>
      </x:c>
      <x:c r="N1534" s="32" t="n">
        <x:v>0</x:v>
      </x:c>
      <x:c r="O1534" s="32" t="n">
        <x:v>0</x:v>
      </x:c>
      <x:c r="P1534" s="37" t="n">
        <x:f>ROUND('Scoring Method'!$B$2*F1534/10,1)</x:f>
        <x:v>0</x:v>
      </x:c>
      <x:c r="Q1534" s="37" t="n">
        <x:f>ROUND(MIN('Scoring Method'!$B$3,10*G1534),1)</x:f>
        <x:v>0</x:v>
      </x:c>
      <x:c r="R1534" s="37" t="n">
        <x:f>IF(H1534="",0,ROUND('Scoring Method'!$B$4*(101-H1534)/100,1))</x:f>
        <x:v>0</x:v>
      </x:c>
      <x:c r="S1534" s="37" t="n">
        <x:f>ROUND(IF(I1534="",0,7.5*MIN(1,LN(1+I1534)/LN(1+'Scoring Method'!$B$10)))+7.5*LN(1+J1534)/LN(1+'Scoring Method'!$B$9),1)</x:f>
        <x:v>4.1</x:v>
      </x:c>
      <x:c r="T1534" s="37" t="n">
        <x:f>SUM(K1534:O1534)</x:f>
        <x:v>2</x:v>
      </x:c>
      <x:c r="U1534" s="37" t="n">
        <x:f>ROUND(SUM(P1534:T1534),1)</x:f>
        <x:v>6.1</x:v>
      </x:c>
      <x:c r="V1534" s="32"/>
      <x:c r="W1534" s="32" t="str">
        <x:v>연도 등록</x:v>
      </x:c>
    </x:row>
    <x:row r="1535" ht="24" customHeight="1">
      <x:c r="A1535" s="32" t="n">
        <x:v>1531</x:v>
      </x:c>
      <x:c r="B1535" s="32" t="str">
        <x:v>Collected Poems in English</x:v>
      </x:c>
      <x:c r="C1535" s="32" t="str">
        <x:v>조지프 브로드스키(Joseph Brodsky)</x:v>
      </x:c>
      <x:c r="D1535" s="32" t="str">
        <x:v>시</x:v>
      </x:c>
      <x:c r="E1535" s="32" t="n">
        <x:v>2000</x:v>
      </x:c>
      <x:c r="F1535" s="32" t="n">
        <x:v>0</x:v>
      </x:c>
      <x:c r="G1535" s="32" t="n">
        <x:v>0</x:v>
      </x:c>
      <x:c r="H1535" s="32"/>
      <x:c r="I1535" s="32" t="n">
        <x:f>IF(E1535="","",MAX(0,'Scoring Method'!$B$11-E1535-IF(E1535&lt;0,1,0)))</x:f>
        <x:v>26</x:v>
      </x:c>
      <x:c r="J1535" s="32" t="n">
        <x:v>0</x:v>
      </x:c>
      <x:c r="K1535" s="32" t="n">
        <x:v>1</x:v>
      </x:c>
      <x:c r="L1535" s="32" t="n">
        <x:v>1</x:v>
      </x:c>
      <x:c r="M1535" s="32" t="n">
        <x:v>0</x:v>
      </x:c>
      <x:c r="N1535" s="32" t="n">
        <x:v>0</x:v>
      </x:c>
      <x:c r="O1535" s="32" t="n">
        <x:v>0</x:v>
      </x:c>
      <x:c r="P1535" s="37" t="n">
        <x:f>ROUND('Scoring Method'!$B$2*F1535/10,1)</x:f>
        <x:v>0</x:v>
      </x:c>
      <x:c r="Q1535" s="37" t="n">
        <x:f>ROUND(MIN('Scoring Method'!$B$3,10*G1535),1)</x:f>
        <x:v>0</x:v>
      </x:c>
      <x:c r="R1535" s="37" t="n">
        <x:f>IF(H1535="",0,ROUND('Scoring Method'!$B$4*(101-H1535)/100,1))</x:f>
        <x:v>0</x:v>
      </x:c>
      <x:c r="S1535" s="37" t="n">
        <x:f>ROUND(IF(I1535="",0,7.5*MIN(1,LN(1+I1535)/LN(1+'Scoring Method'!$B$10)))+7.5*LN(1+J1535)/LN(1+'Scoring Method'!$B$9),1)</x:f>
        <x:v>4</x:v>
      </x:c>
      <x:c r="T1535" s="37" t="n">
        <x:f>SUM(K1535:O1535)</x:f>
        <x:v>2</x:v>
      </x:c>
      <x:c r="U1535" s="37" t="n">
        <x:f>ROUND(SUM(P1535:T1535),1)</x:f>
        <x:v>6</x:v>
      </x:c>
      <x:c r="V1535" s="32"/>
      <x:c r="W1535" s="32" t="str">
        <x:v>연도 등록</x:v>
      </x:c>
    </x:row>
    <x:row r="1536" ht="24" customHeight="1">
      <x:c r="A1536" s="32" t="n">
        <x:v>1532</x:v>
      </x:c>
      <x:c r="B1536" s="32" t="str">
        <x:v>The Cairo Trilogy</x:v>
      </x:c>
      <x:c r="C1536" s="32" t="str">
        <x:v>나기브 마푸즈(Naguib Mahfouz)</x:v>
      </x:c>
      <x:c r="D1536" s="32" t="str">
        <x:v>소설·단편소설</x:v>
      </x:c>
      <x:c r="E1536" s="32" t="n">
        <x:v>1956</x:v>
      </x:c>
      <x:c r="F1536" s="32" t="n">
        <x:v>0</x:v>
      </x:c>
      <x:c r="G1536" s="32" t="n">
        <x:v>0</x:v>
      </x:c>
      <x:c r="H1536" s="32"/>
      <x:c r="I1536" s="32" t="n">
        <x:f>IF(E1536="","",MAX(0,'Scoring Method'!$B$11-E1536-IF(E1536&lt;0,1,0)))</x:f>
        <x:v>70</x:v>
      </x:c>
      <x:c r="J1536" s="32" t="n">
        <x:v>0</x:v>
      </x:c>
      <x:c r="K1536" s="32" t="n">
        <x:v>1</x:v>
      </x:c>
      <x:c r="L1536" s="32" t="n">
        <x:v>1</x:v>
      </x:c>
      <x:c r="M1536" s="32" t="n">
        <x:v>0</x:v>
      </x:c>
      <x:c r="N1536" s="32" t="n">
        <x:v>0</x:v>
      </x:c>
      <x:c r="O1536" s="32" t="n">
        <x:v>0</x:v>
      </x:c>
      <x:c r="P1536" s="37" t="n">
        <x:f>ROUND('Scoring Method'!$B$2*F1536/10,1)</x:f>
        <x:v>0</x:v>
      </x:c>
      <x:c r="Q1536" s="37" t="n">
        <x:f>ROUND(MIN('Scoring Method'!$B$3,10*G1536),1)</x:f>
        <x:v>0</x:v>
      </x:c>
      <x:c r="R1536" s="37" t="n">
        <x:f>IF(H1536="",0,ROUND('Scoring Method'!$B$4*(101-H1536)/100,1))</x:f>
        <x:v>0</x:v>
      </x:c>
      <x:c r="S1536" s="37" t="n">
        <x:f>ROUND(IF(I1536="",0,7.5*MIN(1,LN(1+I1536)/LN(1+'Scoring Method'!$B$10)))+7.5*LN(1+J1536)/LN(1+'Scoring Method'!$B$9),1)</x:f>
        <x:v>5.1</x:v>
      </x:c>
      <x:c r="T1536" s="37" t="n">
        <x:f>SUM(K1536:O1536)</x:f>
        <x:v>2</x:v>
      </x:c>
      <x:c r="U1536" s="37" t="n">
        <x:f>ROUND(SUM(P1536:T1536),1)</x:f>
        <x:v>7.1</x:v>
      </x:c>
      <x:c r="V1536" s="32"/>
      <x:c r="W1536" s="32" t="str">
        <x:v>연도 등록</x:v>
      </x:c>
    </x:row>
    <x:row r="1537" ht="24" customHeight="1">
      <x:c r="A1537" s="32" t="n">
        <x:v>1533</x:v>
      </x:c>
      <x:c r="B1537" s="32" t="str">
        <x:v>우리동네 아이들(Children of Gebelawi)</x:v>
      </x:c>
      <x:c r="C1537" s="32" t="str">
        <x:v>나기브 마푸즈(Naguib Mahfouz)</x:v>
      </x:c>
      <x:c r="D1537" s="32" t="str">
        <x:v>소설·단편소설</x:v>
      </x:c>
      <x:c r="E1537" s="32" t="n">
        <x:v>1959</x:v>
      </x:c>
      <x:c r="F1537" s="32" t="n">
        <x:v>0</x:v>
      </x:c>
      <x:c r="G1537" s="32" t="n">
        <x:v>0</x:v>
      </x:c>
      <x:c r="H1537" s="32"/>
      <x:c r="I1537" s="32" t="n">
        <x:f>IF(E1537="","",MAX(0,'Scoring Method'!$B$11-E1537-IF(E1537&lt;0,1,0)))</x:f>
        <x:v>67</x:v>
      </x:c>
      <x:c r="J1537" s="32" t="n">
        <x:v>0</x:v>
      </x:c>
      <x:c r="K1537" s="32" t="n">
        <x:v>1</x:v>
      </x:c>
      <x:c r="L1537" s="32" t="n">
        <x:v>1</x:v>
      </x:c>
      <x:c r="M1537" s="32" t="n">
        <x:v>0</x:v>
      </x:c>
      <x:c r="N1537" s="32" t="n">
        <x:v>0</x:v>
      </x:c>
      <x:c r="O1537" s="32" t="n">
        <x:v>0</x:v>
      </x:c>
      <x:c r="P1537" s="37" t="n">
        <x:f>ROUND('Scoring Method'!$B$2*F1537/10,1)</x:f>
        <x:v>0</x:v>
      </x:c>
      <x:c r="Q1537" s="37" t="n">
        <x:f>ROUND(MIN('Scoring Method'!$B$3,10*G1537),1)</x:f>
        <x:v>0</x:v>
      </x:c>
      <x:c r="R1537" s="37" t="n">
        <x:f>IF(H1537="",0,ROUND('Scoring Method'!$B$4*(101-H1537)/100,1))</x:f>
        <x:v>0</x:v>
      </x:c>
      <x:c r="S1537" s="37" t="n">
        <x:f>ROUND(IF(I1537="",0,7.5*MIN(1,LN(1+I1537)/LN(1+'Scoring Method'!$B$10)))+7.5*LN(1+J1537)/LN(1+'Scoring Method'!$B$9),1)</x:f>
        <x:v>5.1</x:v>
      </x:c>
      <x:c r="T1537" s="37" t="n">
        <x:f>SUM(K1537:O1537)</x:f>
        <x:v>2</x:v>
      </x:c>
      <x:c r="U1537" s="37" t="n">
        <x:f>ROUND(SUM(P1537:T1537),1)</x:f>
        <x:v>7.1</x:v>
      </x:c>
      <x:c r="V1537" s="32"/>
      <x:c r="W1537" s="32" t="str">
        <x:v>연도 등록</x:v>
      </x:c>
    </x:row>
    <x:row r="1538" ht="24" customHeight="1">
      <x:c r="A1538" s="32" t="n">
        <x:v>1534</x:v>
      </x:c>
      <x:c r="B1538" s="32" t="str">
        <x:v>미다크 골목(Midaq Alley)</x:v>
      </x:c>
      <x:c r="C1538" s="32" t="str">
        <x:v>나기브 마푸즈(Naguib Mahfouz)</x:v>
      </x:c>
      <x:c r="D1538" s="32" t="str">
        <x:v>소설·단편소설</x:v>
      </x:c>
      <x:c r="E1538" s="32" t="n">
        <x:v>1947</x:v>
      </x:c>
      <x:c r="F1538" s="32" t="n">
        <x:v>0</x:v>
      </x:c>
      <x:c r="G1538" s="32" t="n">
        <x:v>0</x:v>
      </x:c>
      <x:c r="H1538" s="32"/>
      <x:c r="I1538" s="32" t="n">
        <x:f>IF(E1538="","",MAX(0,'Scoring Method'!$B$11-E1538-IF(E1538&lt;0,1,0)))</x:f>
        <x:v>79</x:v>
      </x:c>
      <x:c r="J1538" s="32" t="n">
        <x:v>0</x:v>
      </x:c>
      <x:c r="K1538" s="32" t="n">
        <x:v>1</x:v>
      </x:c>
      <x:c r="L1538" s="32" t="n">
        <x:v>1</x:v>
      </x:c>
      <x:c r="M1538" s="32" t="n">
        <x:v>0</x:v>
      </x:c>
      <x:c r="N1538" s="32" t="n">
        <x:v>0</x:v>
      </x:c>
      <x:c r="O1538" s="32" t="n">
        <x:v>0</x:v>
      </x:c>
      <x:c r="P1538" s="37" t="n">
        <x:f>ROUND('Scoring Method'!$B$2*F1538/10,1)</x:f>
        <x:v>0</x:v>
      </x:c>
      <x:c r="Q1538" s="37" t="n">
        <x:f>ROUND(MIN('Scoring Method'!$B$3,10*G1538),1)</x:f>
        <x:v>0</x:v>
      </x:c>
      <x:c r="R1538" s="37" t="n">
        <x:f>IF(H1538="",0,ROUND('Scoring Method'!$B$4*(101-H1538)/100,1))</x:f>
        <x:v>0</x:v>
      </x:c>
      <x:c r="S1538" s="37" t="n">
        <x:f>ROUND(IF(I1538="",0,7.5*MIN(1,LN(1+I1538)/LN(1+'Scoring Method'!$B$10)))+7.5*LN(1+J1538)/LN(1+'Scoring Method'!$B$9),1)</x:f>
        <x:v>5.3</x:v>
      </x:c>
      <x:c r="T1538" s="37" t="n">
        <x:f>SUM(K1538:O1538)</x:f>
        <x:v>2</x:v>
      </x:c>
      <x:c r="U1538" s="37" t="n">
        <x:f>ROUND(SUM(P1538:T1538),1)</x:f>
        <x:v>7.3</x:v>
      </x:c>
      <x:c r="V1538" s="32"/>
      <x:c r="W1538" s="32" t="str">
        <x:v>연도 등록</x:v>
      </x:c>
    </x:row>
    <x:row r="1539" ht="24" customHeight="1">
      <x:c r="A1539" s="32" t="n">
        <x:v>1535</x:v>
      </x:c>
      <x:c r="B1539" s="32" t="str">
        <x:v>The Thief and the Dogs</x:v>
      </x:c>
      <x:c r="C1539" s="32" t="str">
        <x:v>나기브 마푸즈(Naguib Mahfouz)</x:v>
      </x:c>
      <x:c r="D1539" s="32" t="str">
        <x:v>소설·단편소설</x:v>
      </x:c>
      <x:c r="E1539" s="32" t="n">
        <x:v>1961</x:v>
      </x:c>
      <x:c r="F1539" s="32" t="n">
        <x:v>0</x:v>
      </x:c>
      <x:c r="G1539" s="32" t="n">
        <x:v>0</x:v>
      </x:c>
      <x:c r="H1539" s="32"/>
      <x:c r="I1539" s="32" t="n">
        <x:f>IF(E1539="","",MAX(0,'Scoring Method'!$B$11-E1539-IF(E1539&lt;0,1,0)))</x:f>
        <x:v>65</x:v>
      </x:c>
      <x:c r="J1539" s="32" t="n">
        <x:v>0</x:v>
      </x:c>
      <x:c r="K1539" s="32" t="n">
        <x:v>1</x:v>
      </x:c>
      <x:c r="L1539" s="32" t="n">
        <x:v>1</x:v>
      </x:c>
      <x:c r="M1539" s="32" t="n">
        <x:v>0</x:v>
      </x:c>
      <x:c r="N1539" s="32" t="n">
        <x:v>0</x:v>
      </x:c>
      <x:c r="O1539" s="32" t="n">
        <x:v>0</x:v>
      </x:c>
      <x:c r="P1539" s="37" t="n">
        <x:f>ROUND('Scoring Method'!$B$2*F1539/10,1)</x:f>
        <x:v>0</x:v>
      </x:c>
      <x:c r="Q1539" s="37" t="n">
        <x:f>ROUND(MIN('Scoring Method'!$B$3,10*G1539),1)</x:f>
        <x:v>0</x:v>
      </x:c>
      <x:c r="R1539" s="37" t="n">
        <x:f>IF(H1539="",0,ROUND('Scoring Method'!$B$4*(101-H1539)/100,1))</x:f>
        <x:v>0</x:v>
      </x:c>
      <x:c r="S1539" s="37" t="n">
        <x:f>ROUND(IF(I1539="",0,7.5*MIN(1,LN(1+I1539)/LN(1+'Scoring Method'!$B$10)))+7.5*LN(1+J1539)/LN(1+'Scoring Method'!$B$9),1)</x:f>
        <x:v>5.1</x:v>
      </x:c>
      <x:c r="T1539" s="37" t="n">
        <x:f>SUM(K1539:O1539)</x:f>
        <x:v>2</x:v>
      </x:c>
      <x:c r="U1539" s="37" t="n">
        <x:f>ROUND(SUM(P1539:T1539),1)</x:f>
        <x:v>7.1</x:v>
      </x:c>
      <x:c r="V1539" s="32"/>
      <x:c r="W1539" s="32" t="str">
        <x:v>연도 등록</x:v>
      </x:c>
    </x:row>
    <x:row r="1540" ht="24" customHeight="1">
      <x:c r="A1540" s="32" t="n">
        <x:v>1536</x:v>
      </x:c>
      <x:c r="B1540" s="32" t="str">
        <x:v>Miramar</x:v>
      </x:c>
      <x:c r="C1540" s="32" t="str">
        <x:v>나기브 마푸즈(Naguib Mahfouz)</x:v>
      </x:c>
      <x:c r="D1540" s="32" t="str">
        <x:v>소설·단편소설</x:v>
      </x:c>
      <x:c r="E1540" s="32" t="n">
        <x:v>1967</x:v>
      </x:c>
      <x:c r="F1540" s="32" t="n">
        <x:v>0</x:v>
      </x:c>
      <x:c r="G1540" s="32" t="n">
        <x:v>0</x:v>
      </x:c>
      <x:c r="H1540" s="32"/>
      <x:c r="I1540" s="32" t="n">
        <x:f>IF(E1540="","",MAX(0,'Scoring Method'!$B$11-E1540-IF(E1540&lt;0,1,0)))</x:f>
        <x:v>59</x:v>
      </x:c>
      <x:c r="J1540" s="32" t="n">
        <x:v>0</x:v>
      </x:c>
      <x:c r="K1540" s="32" t="n">
        <x:v>1</x:v>
      </x:c>
      <x:c r="L1540" s="32" t="n">
        <x:v>1</x:v>
      </x:c>
      <x:c r="M1540" s="32" t="n">
        <x:v>0</x:v>
      </x:c>
      <x:c r="N1540" s="32" t="n">
        <x:v>0</x:v>
      </x:c>
      <x:c r="O1540" s="32" t="n">
        <x:v>0</x:v>
      </x:c>
      <x:c r="P1540" s="37" t="n">
        <x:f>ROUND('Scoring Method'!$B$2*F1540/10,1)</x:f>
        <x:v>0</x:v>
      </x:c>
      <x:c r="Q1540" s="37" t="n">
        <x:f>ROUND(MIN('Scoring Method'!$B$3,10*G1540),1)</x:f>
        <x:v>0</x:v>
      </x:c>
      <x:c r="R1540" s="37" t="n">
        <x:f>IF(H1540="",0,ROUND('Scoring Method'!$B$4*(101-H1540)/100,1))</x:f>
        <x:v>0</x:v>
      </x:c>
      <x:c r="S1540" s="37" t="n">
        <x:f>ROUND(IF(I1540="",0,7.5*MIN(1,LN(1+I1540)/LN(1+'Scoring Method'!$B$10)))+7.5*LN(1+J1540)/LN(1+'Scoring Method'!$B$9),1)</x:f>
        <x:v>4.9</x:v>
      </x:c>
      <x:c r="T1540" s="37" t="n">
        <x:f>SUM(K1540:O1540)</x:f>
        <x:v>2</x:v>
      </x:c>
      <x:c r="U1540" s="37" t="n">
        <x:f>ROUND(SUM(P1540:T1540),1)</x:f>
        <x:v>6.9</x:v>
      </x:c>
      <x:c r="V1540" s="32"/>
      <x:c r="W1540" s="32" t="str">
        <x:v>연도 등록</x:v>
      </x:c>
    </x:row>
    <x:row r="1541" ht="24" customHeight="1">
      <x:c r="A1541" s="32" t="n">
        <x:v>1537</x:v>
      </x:c>
      <x:c r="B1541" s="32" t="str">
        <x:v>The Harafish</x:v>
      </x:c>
      <x:c r="C1541" s="32" t="str">
        <x:v>나기브 마푸즈(Naguib Mahfouz)</x:v>
      </x:c>
      <x:c r="D1541" s="32" t="str">
        <x:v>소설·단편소설</x:v>
      </x:c>
      <x:c r="E1541" s="32" t="n">
        <x:v>1977</x:v>
      </x:c>
      <x:c r="F1541" s="32" t="n">
        <x:v>0</x:v>
      </x:c>
      <x:c r="G1541" s="32" t="n">
        <x:v>0</x:v>
      </x:c>
      <x:c r="H1541" s="32"/>
      <x:c r="I1541" s="32" t="n">
        <x:f>IF(E1541="","",MAX(0,'Scoring Method'!$B$11-E1541-IF(E1541&lt;0,1,0)))</x:f>
        <x:v>49</x:v>
      </x:c>
      <x:c r="J1541" s="32" t="n">
        <x:v>0</x:v>
      </x:c>
      <x:c r="K1541" s="32" t="n">
        <x:v>1</x:v>
      </x:c>
      <x:c r="L1541" s="32" t="n">
        <x:v>1</x:v>
      </x:c>
      <x:c r="M1541" s="32" t="n">
        <x:v>0</x:v>
      </x:c>
      <x:c r="N1541" s="32" t="n">
        <x:v>0</x:v>
      </x:c>
      <x:c r="O1541" s="32" t="n">
        <x:v>0</x:v>
      </x:c>
      <x:c r="P1541" s="37" t="n">
        <x:f>ROUND('Scoring Method'!$B$2*F1541/10,1)</x:f>
        <x:v>0</x:v>
      </x:c>
      <x:c r="Q1541" s="37" t="n">
        <x:f>ROUND(MIN('Scoring Method'!$B$3,10*G1541),1)</x:f>
        <x:v>0</x:v>
      </x:c>
      <x:c r="R1541" s="37" t="n">
        <x:f>IF(H1541="",0,ROUND('Scoring Method'!$B$4*(101-H1541)/100,1))</x:f>
        <x:v>0</x:v>
      </x:c>
      <x:c r="S1541" s="37" t="n">
        <x:f>ROUND(IF(I1541="",0,7.5*MIN(1,LN(1+I1541)/LN(1+'Scoring Method'!$B$10)))+7.5*LN(1+J1541)/LN(1+'Scoring Method'!$B$9),1)</x:f>
        <x:v>4.7</x:v>
      </x:c>
      <x:c r="T1541" s="37" t="n">
        <x:f>SUM(K1541:O1541)</x:f>
        <x:v>2</x:v>
      </x:c>
      <x:c r="U1541" s="37" t="n">
        <x:f>ROUND(SUM(P1541:T1541),1)</x:f>
        <x:v>6.7</x:v>
      </x:c>
      <x:c r="V1541" s="32"/>
      <x:c r="W1541" s="32" t="str">
        <x:v>연도 등록</x:v>
      </x:c>
    </x:row>
    <x:row r="1542" ht="24" customHeight="1">
      <x:c r="A1542" s="32" t="n">
        <x:v>1538</x:v>
      </x:c>
      <x:c r="B1542" s="32" t="str">
        <x:v>파스쿠알 두아르테 가족(The Family of Pascual Duarte)</x:v>
      </x:c>
      <x:c r="C1542" s="32" t="str">
        <x:v>카밀로 호세 셀라(Camilo José Cela)</x:v>
      </x:c>
      <x:c r="D1542" s="32" t="str">
        <x:v>소설·단편소설</x:v>
      </x:c>
      <x:c r="E1542" s="32" t="n">
        <x:v>1942</x:v>
      </x:c>
      <x:c r="F1542" s="32" t="n">
        <x:v>0</x:v>
      </x:c>
      <x:c r="G1542" s="32" t="n">
        <x:v>0</x:v>
      </x:c>
      <x:c r="H1542" s="32"/>
      <x:c r="I1542" s="32" t="n">
        <x:f>IF(E1542="","",MAX(0,'Scoring Method'!$B$11-E1542-IF(E1542&lt;0,1,0)))</x:f>
        <x:v>84</x:v>
      </x:c>
      <x:c r="J1542" s="32" t="n">
        <x:v>0</x:v>
      </x:c>
      <x:c r="K1542" s="32" t="n">
        <x:v>1</x:v>
      </x:c>
      <x:c r="L1542" s="32" t="n">
        <x:v>1</x:v>
      </x:c>
      <x:c r="M1542" s="32" t="n">
        <x:v>0</x:v>
      </x:c>
      <x:c r="N1542" s="32" t="n">
        <x:v>0</x:v>
      </x:c>
      <x:c r="O1542" s="32" t="n">
        <x:v>0</x:v>
      </x:c>
      <x:c r="P1542" s="37" t="n">
        <x:f>ROUND('Scoring Method'!$B$2*F1542/10,1)</x:f>
        <x:v>0</x:v>
      </x:c>
      <x:c r="Q1542" s="37" t="n">
        <x:f>ROUND(MIN('Scoring Method'!$B$3,10*G1542),1)</x:f>
        <x:v>0</x:v>
      </x:c>
      <x:c r="R1542" s="37" t="n">
        <x:f>IF(H1542="",0,ROUND('Scoring Method'!$B$4*(101-H1542)/100,1))</x:f>
        <x:v>0</x:v>
      </x:c>
      <x:c r="S1542" s="37" t="n">
        <x:f>ROUND(IF(I1542="",0,7.5*MIN(1,LN(1+I1542)/LN(1+'Scoring Method'!$B$10)))+7.5*LN(1+J1542)/LN(1+'Scoring Method'!$B$9),1)</x:f>
        <x:v>5.4</x:v>
      </x:c>
      <x:c r="T1542" s="37" t="n">
        <x:f>SUM(K1542:O1542)</x:f>
        <x:v>2</x:v>
      </x:c>
      <x:c r="U1542" s="37" t="n">
        <x:f>ROUND(SUM(P1542:T1542),1)</x:f>
        <x:v>7.4</x:v>
      </x:c>
      <x:c r="V1542" s="32"/>
      <x:c r="W1542" s="32" t="str">
        <x:v>연도 등록</x:v>
      </x:c>
    </x:row>
    <x:row r="1543" ht="24" customHeight="1">
      <x:c r="A1543" s="32" t="n">
        <x:v>1539</x:v>
      </x:c>
      <x:c r="B1543" s="32" t="str">
        <x:v>The Hive</x:v>
      </x:c>
      <x:c r="C1543" s="32" t="str">
        <x:v>카밀로 호세 셀라(Camilo José Cela)</x:v>
      </x:c>
      <x:c r="D1543" s="32" t="str">
        <x:v>소설·단편소설</x:v>
      </x:c>
      <x:c r="E1543" s="32" t="n">
        <x:v>1951</x:v>
      </x:c>
      <x:c r="F1543" s="32" t="n">
        <x:v>0</x:v>
      </x:c>
      <x:c r="G1543" s="32" t="n">
        <x:v>0</x:v>
      </x:c>
      <x:c r="H1543" s="32"/>
      <x:c r="I1543" s="32" t="n">
        <x:f>IF(E1543="","",MAX(0,'Scoring Method'!$B$11-E1543-IF(E1543&lt;0,1,0)))</x:f>
        <x:v>75</x:v>
      </x:c>
      <x:c r="J1543" s="32" t="n">
        <x:v>0</x:v>
      </x:c>
      <x:c r="K1543" s="32" t="n">
        <x:v>1</x:v>
      </x:c>
      <x:c r="L1543" s="32" t="n">
        <x:v>1</x:v>
      </x:c>
      <x:c r="M1543" s="32" t="n">
        <x:v>0</x:v>
      </x:c>
      <x:c r="N1543" s="32" t="n">
        <x:v>0</x:v>
      </x:c>
      <x:c r="O1543" s="32" t="n">
        <x:v>0</x:v>
      </x:c>
      <x:c r="P1543" s="37" t="n">
        <x:f>ROUND('Scoring Method'!$B$2*F1543/10,1)</x:f>
        <x:v>0</x:v>
      </x:c>
      <x:c r="Q1543" s="37" t="n">
        <x:f>ROUND(MIN('Scoring Method'!$B$3,10*G1543),1)</x:f>
        <x:v>0</x:v>
      </x:c>
      <x:c r="R1543" s="37" t="n">
        <x:f>IF(H1543="",0,ROUND('Scoring Method'!$B$4*(101-H1543)/100,1))</x:f>
        <x:v>0</x:v>
      </x:c>
      <x:c r="S1543" s="37" t="n">
        <x:f>ROUND(IF(I1543="",0,7.5*MIN(1,LN(1+I1543)/LN(1+'Scoring Method'!$B$10)))+7.5*LN(1+J1543)/LN(1+'Scoring Method'!$B$9),1)</x:f>
        <x:v>5.2</x:v>
      </x:c>
      <x:c r="T1543" s="37" t="n">
        <x:f>SUM(K1543:O1543)</x:f>
        <x:v>2</x:v>
      </x:c>
      <x:c r="U1543" s="37" t="n">
        <x:f>ROUND(SUM(P1543:T1543),1)</x:f>
        <x:v>7.2</x:v>
      </x:c>
      <x:c r="V1543" s="32"/>
      <x:c r="W1543" s="32" t="str">
        <x:v>연도 등록</x:v>
      </x:c>
    </x:row>
    <x:row r="1544" ht="24" customHeight="1">
      <x:c r="A1544" s="32" t="n">
        <x:v>1540</x:v>
      </x:c>
      <x:c r="B1544" s="32" t="str">
        <x:v>San Camilo 1936</x:v>
      </x:c>
      <x:c r="C1544" s="32" t="str">
        <x:v>카밀로 호세 셀라(Camilo José Cela)</x:v>
      </x:c>
      <x:c r="D1544" s="32" t="str">
        <x:v>소설·단편소설</x:v>
      </x:c>
      <x:c r="E1544" s="32" t="n">
        <x:v>1969</x:v>
      </x:c>
      <x:c r="F1544" s="32" t="n">
        <x:v>0</x:v>
      </x:c>
      <x:c r="G1544" s="32" t="n">
        <x:v>0</x:v>
      </x:c>
      <x:c r="H1544" s="32"/>
      <x:c r="I1544" s="32" t="n">
        <x:f>IF(E1544="","",MAX(0,'Scoring Method'!$B$11-E1544-IF(E1544&lt;0,1,0)))</x:f>
        <x:v>57</x:v>
      </x:c>
      <x:c r="J1544" s="32" t="n">
        <x:v>0</x:v>
      </x:c>
      <x:c r="K1544" s="32" t="n">
        <x:v>1</x:v>
      </x:c>
      <x:c r="L1544" s="32" t="n">
        <x:v>1</x:v>
      </x:c>
      <x:c r="M1544" s="32" t="n">
        <x:v>0</x:v>
      </x:c>
      <x:c r="N1544" s="32" t="n">
        <x:v>0</x:v>
      </x:c>
      <x:c r="O1544" s="32" t="n">
        <x:v>0</x:v>
      </x:c>
      <x:c r="P1544" s="37" t="n">
        <x:f>ROUND('Scoring Method'!$B$2*F1544/10,1)</x:f>
        <x:v>0</x:v>
      </x:c>
      <x:c r="Q1544" s="37" t="n">
        <x:f>ROUND(MIN('Scoring Method'!$B$3,10*G1544),1)</x:f>
        <x:v>0</x:v>
      </x:c>
      <x:c r="R1544" s="37" t="n">
        <x:f>IF(H1544="",0,ROUND('Scoring Method'!$B$4*(101-H1544)/100,1))</x:f>
        <x:v>0</x:v>
      </x:c>
      <x:c r="S1544" s="37" t="n">
        <x:f>ROUND(IF(I1544="",0,7.5*MIN(1,LN(1+I1544)/LN(1+'Scoring Method'!$B$10)))+7.5*LN(1+J1544)/LN(1+'Scoring Method'!$B$9),1)</x:f>
        <x:v>4.9</x:v>
      </x:c>
      <x:c r="T1544" s="37" t="n">
        <x:f>SUM(K1544:O1544)</x:f>
        <x:v>2</x:v>
      </x:c>
      <x:c r="U1544" s="37" t="n">
        <x:f>ROUND(SUM(P1544:T1544),1)</x:f>
        <x:v>6.9</x:v>
      </x:c>
      <x:c r="V1544" s="32"/>
      <x:c r="W1544" s="32" t="str">
        <x:v>연도 등록</x:v>
      </x:c>
    </x:row>
    <x:row r="1545" ht="24" customHeight="1">
      <x:c r="A1545" s="32" t="n">
        <x:v>1541</x:v>
      </x:c>
      <x:c r="B1545" s="32" t="str">
        <x:v>Mazurka for Two Dead Men</x:v>
      </x:c>
      <x:c r="C1545" s="32" t="str">
        <x:v>카밀로 호세 셀라(Camilo José Cela)</x:v>
      </x:c>
      <x:c r="D1545" s="32" t="str">
        <x:v>소설·단편소설</x:v>
      </x:c>
      <x:c r="E1545" s="32" t="n">
        <x:v>1983</x:v>
      </x:c>
      <x:c r="F1545" s="32" t="n">
        <x:v>0</x:v>
      </x:c>
      <x:c r="G1545" s="32" t="n">
        <x:v>0</x:v>
      </x:c>
      <x:c r="H1545" s="32"/>
      <x:c r="I1545" s="32" t="n">
        <x:f>IF(E1545="","",MAX(0,'Scoring Method'!$B$11-E1545-IF(E1545&lt;0,1,0)))</x:f>
        <x:v>43</x:v>
      </x:c>
      <x:c r="J1545" s="32" t="n">
        <x:v>0</x:v>
      </x:c>
      <x:c r="K1545" s="32" t="n">
        <x:v>1</x:v>
      </x:c>
      <x:c r="L1545" s="32" t="n">
        <x:v>1</x:v>
      </x:c>
      <x:c r="M1545" s="32" t="n">
        <x:v>0</x:v>
      </x:c>
      <x:c r="N1545" s="32" t="n">
        <x:v>0</x:v>
      </x:c>
      <x:c r="O1545" s="32" t="n">
        <x:v>0</x:v>
      </x:c>
      <x:c r="P1545" s="37" t="n">
        <x:f>ROUND('Scoring Method'!$B$2*F1545/10,1)</x:f>
        <x:v>0</x:v>
      </x:c>
      <x:c r="Q1545" s="37" t="n">
        <x:f>ROUND(MIN('Scoring Method'!$B$3,10*G1545),1)</x:f>
        <x:v>0</x:v>
      </x:c>
      <x:c r="R1545" s="37" t="n">
        <x:f>IF(H1545="",0,ROUND('Scoring Method'!$B$4*(101-H1545)/100,1))</x:f>
        <x:v>0</x:v>
      </x:c>
      <x:c r="S1545" s="37" t="n">
        <x:f>ROUND(IF(I1545="",0,7.5*MIN(1,LN(1+I1545)/LN(1+'Scoring Method'!$B$10)))+7.5*LN(1+J1545)/LN(1+'Scoring Method'!$B$9),1)</x:f>
        <x:v>4.6</x:v>
      </x:c>
      <x:c r="T1545" s="37" t="n">
        <x:f>SUM(K1545:O1545)</x:f>
        <x:v>2</x:v>
      </x:c>
      <x:c r="U1545" s="37" t="n">
        <x:f>ROUND(SUM(P1545:T1545),1)</x:f>
        <x:v>6.6</x:v>
      </x:c>
      <x:c r="V1545" s="32"/>
      <x:c r="W1545" s="32" t="str">
        <x:v>연도 등록</x:v>
      </x:c>
    </x:row>
    <x:row r="1546" ht="24" customHeight="1">
      <x:c r="A1546" s="32" t="n">
        <x:v>1542</x:v>
      </x:c>
      <x:c r="B1546" s="32" t="str">
        <x:v>Journey to the Alcarria</x:v>
      </x:c>
      <x:c r="C1546" s="32" t="str">
        <x:v>카밀로 호세 셀라(Camilo José Cela)</x:v>
      </x:c>
      <x:c r="D1546" s="32" t="str">
        <x:v>기타</x:v>
      </x:c>
      <x:c r="E1546" s="32" t="n">
        <x:v>1948</x:v>
      </x:c>
      <x:c r="F1546" s="32" t="n">
        <x:v>0</x:v>
      </x:c>
      <x:c r="G1546" s="32" t="n">
        <x:v>0</x:v>
      </x:c>
      <x:c r="H1546" s="32"/>
      <x:c r="I1546" s="32" t="n">
        <x:f>IF(E1546="","",MAX(0,'Scoring Method'!$B$11-E1546-IF(E1546&lt;0,1,0)))</x:f>
        <x:v>78</x:v>
      </x:c>
      <x:c r="J1546" s="32" t="n">
        <x:v>0</x:v>
      </x:c>
      <x:c r="K1546" s="32" t="n">
        <x:v>1</x:v>
      </x:c>
      <x:c r="L1546" s="32" t="n">
        <x:v>1</x:v>
      </x:c>
      <x:c r="M1546" s="32" t="n">
        <x:v>0</x:v>
      </x:c>
      <x:c r="N1546" s="32" t="n">
        <x:v>0</x:v>
      </x:c>
      <x:c r="O1546" s="32" t="n">
        <x:v>0</x:v>
      </x:c>
      <x:c r="P1546" s="37" t="n">
        <x:f>ROUND('Scoring Method'!$B$2*F1546/10,1)</x:f>
        <x:v>0</x:v>
      </x:c>
      <x:c r="Q1546" s="37" t="n">
        <x:f>ROUND(MIN('Scoring Method'!$B$3,10*G1546),1)</x:f>
        <x:v>0</x:v>
      </x:c>
      <x:c r="R1546" s="37" t="n">
        <x:f>IF(H1546="",0,ROUND('Scoring Method'!$B$4*(101-H1546)/100,1))</x:f>
        <x:v>0</x:v>
      </x:c>
      <x:c r="S1546" s="37" t="n">
        <x:f>ROUND(IF(I1546="",0,7.5*MIN(1,LN(1+I1546)/LN(1+'Scoring Method'!$B$10)))+7.5*LN(1+J1546)/LN(1+'Scoring Method'!$B$9),1)</x:f>
        <x:v>5.3</x:v>
      </x:c>
      <x:c r="T1546" s="37" t="n">
        <x:f>SUM(K1546:O1546)</x:f>
        <x:v>2</x:v>
      </x:c>
      <x:c r="U1546" s="37" t="n">
        <x:f>ROUND(SUM(P1546:T1546),1)</x:f>
        <x:v>7.3</x:v>
      </x:c>
      <x:c r="V1546" s="32"/>
      <x:c r="W1546" s="32" t="str">
        <x:v>연도 등록</x:v>
      </x:c>
    </x:row>
    <x:row r="1547" ht="24" customHeight="1">
      <x:c r="A1547" s="32" t="n">
        <x:v>1543</x:v>
      </x:c>
      <x:c r="B1547" s="32" t="str">
        <x:v>고독의 미로(The Labyrinth of Solitude)</x:v>
      </x:c>
      <x:c r="C1547" s="32" t="str">
        <x:v>옥타비오 파스(Octavio Paz)</x:v>
      </x:c>
      <x:c r="D1547" s="32" t="str">
        <x:v>에세이</x:v>
      </x:c>
      <x:c r="E1547" s="32" t="n">
        <x:v>1950</x:v>
      </x:c>
      <x:c r="F1547" s="32" t="n">
        <x:v>0</x:v>
      </x:c>
      <x:c r="G1547" s="32" t="n">
        <x:v>0</x:v>
      </x:c>
      <x:c r="H1547" s="32"/>
      <x:c r="I1547" s="32" t="n">
        <x:f>IF(E1547="","",MAX(0,'Scoring Method'!$B$11-E1547-IF(E1547&lt;0,1,0)))</x:f>
        <x:v>76</x:v>
      </x:c>
      <x:c r="J1547" s="32" t="n">
        <x:v>0</x:v>
      </x:c>
      <x:c r="K1547" s="32" t="n">
        <x:v>1</x:v>
      </x:c>
      <x:c r="L1547" s="32" t="n">
        <x:v>1</x:v>
      </x:c>
      <x:c r="M1547" s="32" t="n">
        <x:v>0</x:v>
      </x:c>
      <x:c r="N1547" s="32" t="n">
        <x:v>0</x:v>
      </x:c>
      <x:c r="O1547" s="32" t="n">
        <x:v>0</x:v>
      </x:c>
      <x:c r="P1547" s="37" t="n">
        <x:f>ROUND('Scoring Method'!$B$2*F1547/10,1)</x:f>
        <x:v>0</x:v>
      </x:c>
      <x:c r="Q1547" s="37" t="n">
        <x:f>ROUND(MIN('Scoring Method'!$B$3,10*G1547),1)</x:f>
        <x:v>0</x:v>
      </x:c>
      <x:c r="R1547" s="37" t="n">
        <x:f>IF(H1547="",0,ROUND('Scoring Method'!$B$4*(101-H1547)/100,1))</x:f>
        <x:v>0</x:v>
      </x:c>
      <x:c r="S1547" s="37" t="n">
        <x:f>ROUND(IF(I1547="",0,7.5*MIN(1,LN(1+I1547)/LN(1+'Scoring Method'!$B$10)))+7.5*LN(1+J1547)/LN(1+'Scoring Method'!$B$9),1)</x:f>
        <x:v>5.2</x:v>
      </x:c>
      <x:c r="T1547" s="37" t="n">
        <x:f>SUM(K1547:O1547)</x:f>
        <x:v>2</x:v>
      </x:c>
      <x:c r="U1547" s="37" t="n">
        <x:f>ROUND(SUM(P1547:T1547),1)</x:f>
        <x:v>7.2</x:v>
      </x:c>
      <x:c r="V1547" s="32"/>
      <x:c r="W1547" s="32" t="str">
        <x:v>연도 등록</x:v>
      </x:c>
    </x:row>
    <x:row r="1548" ht="24" customHeight="1">
      <x:c r="A1548" s="32" t="n">
        <x:v>1544</x:v>
      </x:c>
      <x:c r="B1548" s="32" t="str">
        <x:v>The Bow and the Lyre</x:v>
      </x:c>
      <x:c r="C1548" s="32" t="str">
        <x:v>옥타비오 파스(Octavio Paz)</x:v>
      </x:c>
      <x:c r="D1548" s="32" t="str">
        <x:v>기타</x:v>
      </x:c>
      <x:c r="E1548" s="32" t="n">
        <x:v>1956</x:v>
      </x:c>
      <x:c r="F1548" s="32" t="n">
        <x:v>0</x:v>
      </x:c>
      <x:c r="G1548" s="32" t="n">
        <x:v>0</x:v>
      </x:c>
      <x:c r="H1548" s="32"/>
      <x:c r="I1548" s="32" t="n">
        <x:f>IF(E1548="","",MAX(0,'Scoring Method'!$B$11-E1548-IF(E1548&lt;0,1,0)))</x:f>
        <x:v>70</x:v>
      </x:c>
      <x:c r="J1548" s="32" t="n">
        <x:v>0</x:v>
      </x:c>
      <x:c r="K1548" s="32" t="n">
        <x:v>1</x:v>
      </x:c>
      <x:c r="L1548" s="32" t="n">
        <x:v>1</x:v>
      </x:c>
      <x:c r="M1548" s="32" t="n">
        <x:v>0</x:v>
      </x:c>
      <x:c r="N1548" s="32" t="n">
        <x:v>0</x:v>
      </x:c>
      <x:c r="O1548" s="32" t="n">
        <x:v>0</x:v>
      </x:c>
      <x:c r="P1548" s="37" t="n">
        <x:f>ROUND('Scoring Method'!$B$2*F1548/10,1)</x:f>
        <x:v>0</x:v>
      </x:c>
      <x:c r="Q1548" s="37" t="n">
        <x:f>ROUND(MIN('Scoring Method'!$B$3,10*G1548),1)</x:f>
        <x:v>0</x:v>
      </x:c>
      <x:c r="R1548" s="37" t="n">
        <x:f>IF(H1548="",0,ROUND('Scoring Method'!$B$4*(101-H1548)/100,1))</x:f>
        <x:v>0</x:v>
      </x:c>
      <x:c r="S1548" s="37" t="n">
        <x:f>ROUND(IF(I1548="",0,7.5*MIN(1,LN(1+I1548)/LN(1+'Scoring Method'!$B$10)))+7.5*LN(1+J1548)/LN(1+'Scoring Method'!$B$9),1)</x:f>
        <x:v>5.1</x:v>
      </x:c>
      <x:c r="T1548" s="37" t="n">
        <x:f>SUM(K1548:O1548)</x:f>
        <x:v>2</x:v>
      </x:c>
      <x:c r="U1548" s="37" t="n">
        <x:f>ROUND(SUM(P1548:T1548),1)</x:f>
        <x:v>7.1</x:v>
      </x:c>
      <x:c r="V1548" s="32"/>
      <x:c r="W1548" s="32" t="str">
        <x:v>연도 등록</x:v>
      </x:c>
    </x:row>
    <x:row r="1549" ht="24" customHeight="1">
      <x:c r="A1549" s="32" t="n">
        <x:v>1545</x:v>
      </x:c>
      <x:c r="B1549" s="32" t="str">
        <x:v>Sunstone</x:v>
      </x:c>
      <x:c r="C1549" s="32" t="str">
        <x:v>옥타비오 파스(Octavio Paz)</x:v>
      </x:c>
      <x:c r="D1549" s="32" t="str">
        <x:v>기타</x:v>
      </x:c>
      <x:c r="E1549" s="32" t="n">
        <x:v>1957</x:v>
      </x:c>
      <x:c r="F1549" s="32" t="n">
        <x:v>0</x:v>
      </x:c>
      <x:c r="G1549" s="32" t="n">
        <x:v>0</x:v>
      </x:c>
      <x:c r="H1549" s="32"/>
      <x:c r="I1549" s="32" t="n">
        <x:f>IF(E1549="","",MAX(0,'Scoring Method'!$B$11-E1549-IF(E1549&lt;0,1,0)))</x:f>
        <x:v>69</x:v>
      </x:c>
      <x:c r="J1549" s="32" t="n">
        <x:v>0</x:v>
      </x:c>
      <x:c r="K1549" s="32" t="n">
        <x:v>1</x:v>
      </x:c>
      <x:c r="L1549" s="32" t="n">
        <x:v>1</x:v>
      </x:c>
      <x:c r="M1549" s="32" t="n">
        <x:v>0</x:v>
      </x:c>
      <x:c r="N1549" s="32" t="n">
        <x:v>0</x:v>
      </x:c>
      <x:c r="O1549" s="32" t="n">
        <x:v>0</x:v>
      </x:c>
      <x:c r="P1549" s="37" t="n">
        <x:f>ROUND('Scoring Method'!$B$2*F1549/10,1)</x:f>
        <x:v>0</x:v>
      </x:c>
      <x:c r="Q1549" s="37" t="n">
        <x:f>ROUND(MIN('Scoring Method'!$B$3,10*G1549),1)</x:f>
        <x:v>0</x:v>
      </x:c>
      <x:c r="R1549" s="37" t="n">
        <x:f>IF(H1549="",0,ROUND('Scoring Method'!$B$4*(101-H1549)/100,1))</x:f>
        <x:v>0</x:v>
      </x:c>
      <x:c r="S1549" s="37" t="n">
        <x:f>ROUND(IF(I1549="",0,7.5*MIN(1,LN(1+I1549)/LN(1+'Scoring Method'!$B$10)))+7.5*LN(1+J1549)/LN(1+'Scoring Method'!$B$9),1)</x:f>
        <x:v>5.1</x:v>
      </x:c>
      <x:c r="T1549" s="37" t="n">
        <x:f>SUM(K1549:O1549)</x:f>
        <x:v>2</x:v>
      </x:c>
      <x:c r="U1549" s="37" t="n">
        <x:f>ROUND(SUM(P1549:T1549),1)</x:f>
        <x:v>7.1</x:v>
      </x:c>
      <x:c r="V1549" s="32"/>
      <x:c r="W1549" s="32" t="str">
        <x:v>연도 등록</x:v>
      </x:c>
    </x:row>
    <x:row r="1550" ht="24" customHeight="1">
      <x:c r="A1550" s="32" t="n">
        <x:v>1546</x:v>
      </x:c>
      <x:c r="B1550" s="32" t="str">
        <x:v>The Monkey Grammarian</x:v>
      </x:c>
      <x:c r="C1550" s="32" t="str">
        <x:v>옥타비오 파스(Octavio Paz)</x:v>
      </x:c>
      <x:c r="D1550" s="32" t="str">
        <x:v>기타</x:v>
      </x:c>
      <x:c r="E1550" s="32" t="n">
        <x:v>1972</x:v>
      </x:c>
      <x:c r="F1550" s="32" t="n">
        <x:v>0</x:v>
      </x:c>
      <x:c r="G1550" s="32" t="n">
        <x:v>0</x:v>
      </x:c>
      <x:c r="H1550" s="32"/>
      <x:c r="I1550" s="32" t="n">
        <x:f>IF(E1550="","",MAX(0,'Scoring Method'!$B$11-E1550-IF(E1550&lt;0,1,0)))</x:f>
        <x:v>54</x:v>
      </x:c>
      <x:c r="J1550" s="32" t="n">
        <x:v>0</x:v>
      </x:c>
      <x:c r="K1550" s="32" t="n">
        <x:v>1</x:v>
      </x:c>
      <x:c r="L1550" s="32" t="n">
        <x:v>1</x:v>
      </x:c>
      <x:c r="M1550" s="32" t="n">
        <x:v>0</x:v>
      </x:c>
      <x:c r="N1550" s="32" t="n">
        <x:v>0</x:v>
      </x:c>
      <x:c r="O1550" s="32" t="n">
        <x:v>0</x:v>
      </x:c>
      <x:c r="P1550" s="37" t="n">
        <x:f>ROUND('Scoring Method'!$B$2*F1550/10,1)</x:f>
        <x:v>0</x:v>
      </x:c>
      <x:c r="Q1550" s="37" t="n">
        <x:f>ROUND(MIN('Scoring Method'!$B$3,10*G1550),1)</x:f>
        <x:v>0</x:v>
      </x:c>
      <x:c r="R1550" s="37" t="n">
        <x:f>IF(H1550="",0,ROUND('Scoring Method'!$B$4*(101-H1550)/100,1))</x:f>
        <x:v>0</x:v>
      </x:c>
      <x:c r="S1550" s="37" t="n">
        <x:f>ROUND(IF(I1550="",0,7.5*MIN(1,LN(1+I1550)/LN(1+'Scoring Method'!$B$10)))+7.5*LN(1+J1550)/LN(1+'Scoring Method'!$B$9),1)</x:f>
        <x:v>4.8</x:v>
      </x:c>
      <x:c r="T1550" s="37" t="n">
        <x:f>SUM(K1550:O1550)</x:f>
        <x:v>2</x:v>
      </x:c>
      <x:c r="U1550" s="37" t="n">
        <x:f>ROUND(SUM(P1550:T1550),1)</x:f>
        <x:v>6.8</x:v>
      </x:c>
      <x:c r="V1550" s="32"/>
      <x:c r="W1550" s="32" t="str">
        <x:v>연도 등록</x:v>
      </x:c>
    </x:row>
    <x:row r="1551" ht="24" customHeight="1">
      <x:c r="A1551" s="32" t="n">
        <x:v>1547</x:v>
      </x:c>
      <x:c r="B1551" s="32" t="str">
        <x:v>Sor Juana</x:v>
      </x:c>
      <x:c r="C1551" s="32" t="str">
        <x:v>옥타비오 파스(Octavio Paz)</x:v>
      </x:c>
      <x:c r="D1551" s="32" t="str">
        <x:v>기타</x:v>
      </x:c>
      <x:c r="E1551" s="32" t="n">
        <x:v>1982</x:v>
      </x:c>
      <x:c r="F1551" s="32" t="n">
        <x:v>0</x:v>
      </x:c>
      <x:c r="G1551" s="32" t="n">
        <x:v>0</x:v>
      </x:c>
      <x:c r="H1551" s="32"/>
      <x:c r="I1551" s="32" t="n">
        <x:f>IF(E1551="","",MAX(0,'Scoring Method'!$B$11-E1551-IF(E1551&lt;0,1,0)))</x:f>
        <x:v>44</x:v>
      </x:c>
      <x:c r="J1551" s="32" t="n">
        <x:v>0</x:v>
      </x:c>
      <x:c r="K1551" s="32" t="n">
        <x:v>1</x:v>
      </x:c>
      <x:c r="L1551" s="32" t="n">
        <x:v>1</x:v>
      </x:c>
      <x:c r="M1551" s="32" t="n">
        <x:v>0</x:v>
      </x:c>
      <x:c r="N1551" s="32" t="n">
        <x:v>0</x:v>
      </x:c>
      <x:c r="O1551" s="32" t="n">
        <x:v>0</x:v>
      </x:c>
      <x:c r="P1551" s="37" t="n">
        <x:f>ROUND('Scoring Method'!$B$2*F1551/10,1)</x:f>
        <x:v>0</x:v>
      </x:c>
      <x:c r="Q1551" s="37" t="n">
        <x:f>ROUND(MIN('Scoring Method'!$B$3,10*G1551),1)</x:f>
        <x:v>0</x:v>
      </x:c>
      <x:c r="R1551" s="37" t="n">
        <x:f>IF(H1551="",0,ROUND('Scoring Method'!$B$4*(101-H1551)/100,1))</x:f>
        <x:v>0</x:v>
      </x:c>
      <x:c r="S1551" s="37" t="n">
        <x:f>ROUND(IF(I1551="",0,7.5*MIN(1,LN(1+I1551)/LN(1+'Scoring Method'!$B$10)))+7.5*LN(1+J1551)/LN(1+'Scoring Method'!$B$9),1)</x:f>
        <x:v>4.6</x:v>
      </x:c>
      <x:c r="T1551" s="37" t="n">
        <x:f>SUM(K1551:O1551)</x:f>
        <x:v>2</x:v>
      </x:c>
      <x:c r="U1551" s="37" t="n">
        <x:f>ROUND(SUM(P1551:T1551),1)</x:f>
        <x:v>6.6</x:v>
      </x:c>
      <x:c r="V1551" s="32"/>
      <x:c r="W1551" s="32" t="str">
        <x:v>연도 등록</x:v>
      </x:c>
    </x:row>
    <x:row r="1552" ht="24" customHeight="1">
      <x:c r="A1552" s="32" t="n">
        <x:v>1548</x:v>
      </x:c>
      <x:c r="B1552" s="32" t="str">
        <x:v>The Double Flame</x:v>
      </x:c>
      <x:c r="C1552" s="32" t="str">
        <x:v>옥타비오 파스(Octavio Paz)</x:v>
      </x:c>
      <x:c r="D1552" s="32" t="str">
        <x:v>에세이</x:v>
      </x:c>
      <x:c r="E1552" s="32" t="n">
        <x:v>1993</x:v>
      </x:c>
      <x:c r="F1552" s="32" t="n">
        <x:v>0</x:v>
      </x:c>
      <x:c r="G1552" s="32" t="n">
        <x:v>0</x:v>
      </x:c>
      <x:c r="H1552" s="32"/>
      <x:c r="I1552" s="32" t="n">
        <x:f>IF(E1552="","",MAX(0,'Scoring Method'!$B$11-E1552-IF(E1552&lt;0,1,0)))</x:f>
        <x:v>33</x:v>
      </x:c>
      <x:c r="J1552" s="32" t="n">
        <x:v>0</x:v>
      </x:c>
      <x:c r="K1552" s="32" t="n">
        <x:v>1</x:v>
      </x:c>
      <x:c r="L1552" s="32" t="n">
        <x:v>1</x:v>
      </x:c>
      <x:c r="M1552" s="32" t="n">
        <x:v>0</x:v>
      </x:c>
      <x:c r="N1552" s="32" t="n">
        <x:v>0</x:v>
      </x:c>
      <x:c r="O1552" s="32" t="n">
        <x:v>0</x:v>
      </x:c>
      <x:c r="P1552" s="37" t="n">
        <x:f>ROUND('Scoring Method'!$B$2*F1552/10,1)</x:f>
        <x:v>0</x:v>
      </x:c>
      <x:c r="Q1552" s="37" t="n">
        <x:f>ROUND(MIN('Scoring Method'!$B$3,10*G1552),1)</x:f>
        <x:v>0</x:v>
      </x:c>
      <x:c r="R1552" s="37" t="n">
        <x:f>IF(H1552="",0,ROUND('Scoring Method'!$B$4*(101-H1552)/100,1))</x:f>
        <x:v>0</x:v>
      </x:c>
      <x:c r="S1552" s="37" t="n">
        <x:f>ROUND(IF(I1552="",0,7.5*MIN(1,LN(1+I1552)/LN(1+'Scoring Method'!$B$10)))+7.5*LN(1+J1552)/LN(1+'Scoring Method'!$B$9),1)</x:f>
        <x:v>4.3</x:v>
      </x:c>
      <x:c r="T1552" s="37" t="n">
        <x:f>SUM(K1552:O1552)</x:f>
        <x:v>2</x:v>
      </x:c>
      <x:c r="U1552" s="37" t="n">
        <x:f>ROUND(SUM(P1552:T1552),1)</x:f>
        <x:v>6.3</x:v>
      </x:c>
      <x:c r="V1552" s="32"/>
      <x:c r="W1552" s="32" t="str">
        <x:v>연도 등록</x:v>
      </x:c>
    </x:row>
    <x:row r="1553" ht="24" customHeight="1">
      <x:c r="A1553" s="32" t="n">
        <x:v>1549</x:v>
      </x:c>
      <x:c r="B1553" s="32" t="str">
        <x:v>버거의 딸(Burger's Daughter)</x:v>
      </x:c>
      <x:c r="C1553" s="32" t="str">
        <x:v>네이딘 고디머(Nadine Gordimer)</x:v>
      </x:c>
      <x:c r="D1553" s="32" t="str">
        <x:v>소설·단편소설</x:v>
      </x:c>
      <x:c r="E1553" s="32" t="n">
        <x:v>1979</x:v>
      </x:c>
      <x:c r="F1553" s="32" t="n">
        <x:v>0</x:v>
      </x:c>
      <x:c r="G1553" s="32" t="n">
        <x:v>0</x:v>
      </x:c>
      <x:c r="H1553" s="32"/>
      <x:c r="I1553" s="32" t="n">
        <x:f>IF(E1553="","",MAX(0,'Scoring Method'!$B$11-E1553-IF(E1553&lt;0,1,0)))</x:f>
        <x:v>47</x:v>
      </x:c>
      <x:c r="J1553" s="32" t="n">
        <x:v>0</x:v>
      </x:c>
      <x:c r="K1553" s="32" t="n">
        <x:v>1</x:v>
      </x:c>
      <x:c r="L1553" s="32" t="n">
        <x:v>1</x:v>
      </x:c>
      <x:c r="M1553" s="32" t="n">
        <x:v>0</x:v>
      </x:c>
      <x:c r="N1553" s="32" t="n">
        <x:v>0</x:v>
      </x:c>
      <x:c r="O1553" s="32" t="n">
        <x:v>0</x:v>
      </x:c>
      <x:c r="P1553" s="37" t="n">
        <x:f>ROUND('Scoring Method'!$B$2*F1553/10,1)</x:f>
        <x:v>0</x:v>
      </x:c>
      <x:c r="Q1553" s="37" t="n">
        <x:f>ROUND(MIN('Scoring Method'!$B$3,10*G1553),1)</x:f>
        <x:v>0</x:v>
      </x:c>
      <x:c r="R1553" s="37" t="n">
        <x:f>IF(H1553="",0,ROUND('Scoring Method'!$B$4*(101-H1553)/100,1))</x:f>
        <x:v>0</x:v>
      </x:c>
      <x:c r="S1553" s="37" t="n">
        <x:f>ROUND(IF(I1553="",0,7.5*MIN(1,LN(1+I1553)/LN(1+'Scoring Method'!$B$10)))+7.5*LN(1+J1553)/LN(1+'Scoring Method'!$B$9),1)</x:f>
        <x:v>4.7</x:v>
      </x:c>
      <x:c r="T1553" s="37" t="n">
        <x:f>SUM(K1553:O1553)</x:f>
        <x:v>2</x:v>
      </x:c>
      <x:c r="U1553" s="37" t="n">
        <x:f>ROUND(SUM(P1553:T1553),1)</x:f>
        <x:v>6.7</x:v>
      </x:c>
      <x:c r="V1553" s="32"/>
      <x:c r="W1553" s="32" t="str">
        <x:v>연도 등록</x:v>
      </x:c>
    </x:row>
    <x:row r="1554" ht="24" customHeight="1">
      <x:c r="A1554" s="32" t="n">
        <x:v>1550</x:v>
      </x:c>
      <x:c r="B1554" s="32" t="str">
        <x:v>줄라이의 사람들(July's People)</x:v>
      </x:c>
      <x:c r="C1554" s="32" t="str">
        <x:v>네이딘 고디머(Nadine Gordimer)</x:v>
      </x:c>
      <x:c r="D1554" s="32" t="str">
        <x:v>소설·단편소설</x:v>
      </x:c>
      <x:c r="E1554" s="32" t="n">
        <x:v>1981</x:v>
      </x:c>
      <x:c r="F1554" s="32" t="n">
        <x:v>0</x:v>
      </x:c>
      <x:c r="G1554" s="32" t="n">
        <x:v>0</x:v>
      </x:c>
      <x:c r="H1554" s="32"/>
      <x:c r="I1554" s="32" t="n">
        <x:f>IF(E1554="","",MAX(0,'Scoring Method'!$B$11-E1554-IF(E1554&lt;0,1,0)))</x:f>
        <x:v>45</x:v>
      </x:c>
      <x:c r="J1554" s="32" t="n">
        <x:v>0</x:v>
      </x:c>
      <x:c r="K1554" s="32" t="n">
        <x:v>1</x:v>
      </x:c>
      <x:c r="L1554" s="32" t="n">
        <x:v>1</x:v>
      </x:c>
      <x:c r="M1554" s="32" t="n">
        <x:v>0</x:v>
      </x:c>
      <x:c r="N1554" s="32" t="n">
        <x:v>0</x:v>
      </x:c>
      <x:c r="O1554" s="32" t="n">
        <x:v>0</x:v>
      </x:c>
      <x:c r="P1554" s="37" t="n">
        <x:f>ROUND('Scoring Method'!$B$2*F1554/10,1)</x:f>
        <x:v>0</x:v>
      </x:c>
      <x:c r="Q1554" s="37" t="n">
        <x:f>ROUND(MIN('Scoring Method'!$B$3,10*G1554),1)</x:f>
        <x:v>0</x:v>
      </x:c>
      <x:c r="R1554" s="37" t="n">
        <x:f>IF(H1554="",0,ROUND('Scoring Method'!$B$4*(101-H1554)/100,1))</x:f>
        <x:v>0</x:v>
      </x:c>
      <x:c r="S1554" s="37" t="n">
        <x:f>ROUND(IF(I1554="",0,7.5*MIN(1,LN(1+I1554)/LN(1+'Scoring Method'!$B$10)))+7.5*LN(1+J1554)/LN(1+'Scoring Method'!$B$9),1)</x:f>
        <x:v>4.6</x:v>
      </x:c>
      <x:c r="T1554" s="37" t="n">
        <x:f>SUM(K1554:O1554)</x:f>
        <x:v>2</x:v>
      </x:c>
      <x:c r="U1554" s="37" t="n">
        <x:f>ROUND(SUM(P1554:T1554),1)</x:f>
        <x:v>6.6</x:v>
      </x:c>
      <x:c r="V1554" s="32"/>
      <x:c r="W1554" s="32" t="str">
        <x:v>연도 등록</x:v>
      </x:c>
    </x:row>
    <x:row r="1555" ht="24" customHeight="1">
      <x:c r="A1555" s="32" t="n">
        <x:v>1551</x:v>
      </x:c>
      <x:c r="B1555" s="32" t="str">
        <x:v>The Conservationist</x:v>
      </x:c>
      <x:c r="C1555" s="32" t="str">
        <x:v>네이딘 고디머(Nadine Gordimer)</x:v>
      </x:c>
      <x:c r="D1555" s="32" t="str">
        <x:v>소설·단편소설</x:v>
      </x:c>
      <x:c r="E1555" s="32" t="n">
        <x:v>1974</x:v>
      </x:c>
      <x:c r="F1555" s="32" t="n">
        <x:v>0</x:v>
      </x:c>
      <x:c r="G1555" s="32" t="n">
        <x:v>0</x:v>
      </x:c>
      <x:c r="H1555" s="32"/>
      <x:c r="I1555" s="32" t="n">
        <x:f>IF(E1555="","",MAX(0,'Scoring Method'!$B$11-E1555-IF(E1555&lt;0,1,0)))</x:f>
        <x:v>52</x:v>
      </x:c>
      <x:c r="J1555" s="32" t="n">
        <x:v>0</x:v>
      </x:c>
      <x:c r="K1555" s="32" t="n">
        <x:v>1</x:v>
      </x:c>
      <x:c r="L1555" s="32" t="n">
        <x:v>1</x:v>
      </x:c>
      <x:c r="M1555" s="32" t="n">
        <x:v>0</x:v>
      </x:c>
      <x:c r="N1555" s="32" t="n">
        <x:v>0</x:v>
      </x:c>
      <x:c r="O1555" s="32" t="n">
        <x:v>0</x:v>
      </x:c>
      <x:c r="P1555" s="37" t="n">
        <x:f>ROUND('Scoring Method'!$B$2*F1555/10,1)</x:f>
        <x:v>0</x:v>
      </x:c>
      <x:c r="Q1555" s="37" t="n">
        <x:f>ROUND(MIN('Scoring Method'!$B$3,10*G1555),1)</x:f>
        <x:v>0</x:v>
      </x:c>
      <x:c r="R1555" s="37" t="n">
        <x:f>IF(H1555="",0,ROUND('Scoring Method'!$B$4*(101-H1555)/100,1))</x:f>
        <x:v>0</x:v>
      </x:c>
      <x:c r="S1555" s="37" t="n">
        <x:f>ROUND(IF(I1555="",0,7.5*MIN(1,LN(1+I1555)/LN(1+'Scoring Method'!$B$10)))+7.5*LN(1+J1555)/LN(1+'Scoring Method'!$B$9),1)</x:f>
        <x:v>4.8</x:v>
      </x:c>
      <x:c r="T1555" s="37" t="n">
        <x:f>SUM(K1555:O1555)</x:f>
        <x:v>2</x:v>
      </x:c>
      <x:c r="U1555" s="37" t="n">
        <x:f>ROUND(SUM(P1555:T1555),1)</x:f>
        <x:v>6.8</x:v>
      </x:c>
      <x:c r="V1555" s="32"/>
      <x:c r="W1555" s="32" t="str">
        <x:v>연도 등록</x:v>
      </x:c>
    </x:row>
    <x:row r="1556" ht="24" customHeight="1">
      <x:c r="A1556" s="32" t="n">
        <x:v>1552</x:v>
      </x:c>
      <x:c r="B1556" s="32" t="str">
        <x:v>A Guest of Honour</x:v>
      </x:c>
      <x:c r="C1556" s="32" t="str">
        <x:v>네이딘 고디머(Nadine Gordimer)</x:v>
      </x:c>
      <x:c r="D1556" s="32" t="str">
        <x:v>소설·단편소설</x:v>
      </x:c>
      <x:c r="E1556" s="32" t="n">
        <x:v>1970</x:v>
      </x:c>
      <x:c r="F1556" s="32" t="n">
        <x:v>0</x:v>
      </x:c>
      <x:c r="G1556" s="32" t="n">
        <x:v>0</x:v>
      </x:c>
      <x:c r="H1556" s="32"/>
      <x:c r="I1556" s="32" t="n">
        <x:f>IF(E1556="","",MAX(0,'Scoring Method'!$B$11-E1556-IF(E1556&lt;0,1,0)))</x:f>
        <x:v>56</x:v>
      </x:c>
      <x:c r="J1556" s="32" t="n">
        <x:v>0</x:v>
      </x:c>
      <x:c r="K1556" s="32" t="n">
        <x:v>1</x:v>
      </x:c>
      <x:c r="L1556" s="32" t="n">
        <x:v>1</x:v>
      </x:c>
      <x:c r="M1556" s="32" t="n">
        <x:v>0</x:v>
      </x:c>
      <x:c r="N1556" s="32" t="n">
        <x:v>0</x:v>
      </x:c>
      <x:c r="O1556" s="32" t="n">
        <x:v>0</x:v>
      </x:c>
      <x:c r="P1556" s="37" t="n">
        <x:f>ROUND('Scoring Method'!$B$2*F1556/10,1)</x:f>
        <x:v>0</x:v>
      </x:c>
      <x:c r="Q1556" s="37" t="n">
        <x:f>ROUND(MIN('Scoring Method'!$B$3,10*G1556),1)</x:f>
        <x:v>0</x:v>
      </x:c>
      <x:c r="R1556" s="37" t="n">
        <x:f>IF(H1556="",0,ROUND('Scoring Method'!$B$4*(101-H1556)/100,1))</x:f>
        <x:v>0</x:v>
      </x:c>
      <x:c r="S1556" s="37" t="n">
        <x:f>ROUND(IF(I1556="",0,7.5*MIN(1,LN(1+I1556)/LN(1+'Scoring Method'!$B$10)))+7.5*LN(1+J1556)/LN(1+'Scoring Method'!$B$9),1)</x:f>
        <x:v>4.9</x:v>
      </x:c>
      <x:c r="T1556" s="37" t="n">
        <x:f>SUM(K1556:O1556)</x:f>
        <x:v>2</x:v>
      </x:c>
      <x:c r="U1556" s="37" t="n">
        <x:f>ROUND(SUM(P1556:T1556),1)</x:f>
        <x:v>6.9</x:v>
      </x:c>
      <x:c r="V1556" s="32"/>
      <x:c r="W1556" s="32" t="str">
        <x:v>연도 등록</x:v>
      </x:c>
    </x:row>
    <x:row r="1557" ht="24" customHeight="1">
      <x:c r="A1557" s="32" t="n">
        <x:v>1553</x:v>
      </x:c>
      <x:c r="B1557" s="32" t="str">
        <x:v>My Son's Story</x:v>
      </x:c>
      <x:c r="C1557" s="32" t="str">
        <x:v>네이딘 고디머(Nadine Gordimer)</x:v>
      </x:c>
      <x:c r="D1557" s="32" t="str">
        <x:v>소설·단편소설</x:v>
      </x:c>
      <x:c r="E1557" s="32" t="n">
        <x:v>1990</x:v>
      </x:c>
      <x:c r="F1557" s="32" t="n">
        <x:v>0</x:v>
      </x:c>
      <x:c r="G1557" s="32" t="n">
        <x:v>0</x:v>
      </x:c>
      <x:c r="H1557" s="32"/>
      <x:c r="I1557" s="32" t="n">
        <x:f>IF(E1557="","",MAX(0,'Scoring Method'!$B$11-E1557-IF(E1557&lt;0,1,0)))</x:f>
        <x:v>36</x:v>
      </x:c>
      <x:c r="J1557" s="32" t="n">
        <x:v>0</x:v>
      </x:c>
      <x:c r="K1557" s="32" t="n">
        <x:v>1</x:v>
      </x:c>
      <x:c r="L1557" s="32" t="n">
        <x:v>1</x:v>
      </x:c>
      <x:c r="M1557" s="32" t="n">
        <x:v>0</x:v>
      </x:c>
      <x:c r="N1557" s="32" t="n">
        <x:v>0</x:v>
      </x:c>
      <x:c r="O1557" s="32" t="n">
        <x:v>0</x:v>
      </x:c>
      <x:c r="P1557" s="37" t="n">
        <x:f>ROUND('Scoring Method'!$B$2*F1557/10,1)</x:f>
        <x:v>0</x:v>
      </x:c>
      <x:c r="Q1557" s="37" t="n">
        <x:f>ROUND(MIN('Scoring Method'!$B$3,10*G1557),1)</x:f>
        <x:v>0</x:v>
      </x:c>
      <x:c r="R1557" s="37" t="n">
        <x:f>IF(H1557="",0,ROUND('Scoring Method'!$B$4*(101-H1557)/100,1))</x:f>
        <x:v>0</x:v>
      </x:c>
      <x:c r="S1557" s="37" t="n">
        <x:f>ROUND(IF(I1557="",0,7.5*MIN(1,LN(1+I1557)/LN(1+'Scoring Method'!$B$10)))+7.5*LN(1+J1557)/LN(1+'Scoring Method'!$B$9),1)</x:f>
        <x:v>4.4</x:v>
      </x:c>
      <x:c r="T1557" s="37" t="n">
        <x:f>SUM(K1557:O1557)</x:f>
        <x:v>2</x:v>
      </x:c>
      <x:c r="U1557" s="37" t="n">
        <x:f>ROUND(SUM(P1557:T1557),1)</x:f>
        <x:v>6.4</x:v>
      </x:c>
      <x:c r="V1557" s="32"/>
      <x:c r="W1557" s="32" t="str">
        <x:v>연도 등록</x:v>
      </x:c>
    </x:row>
    <x:row r="1558" ht="24" customHeight="1">
      <x:c r="A1558" s="32" t="n">
        <x:v>1554</x:v>
      </x:c>
      <x:c r="B1558" s="32" t="str">
        <x:v>The Pickup</x:v>
      </x:c>
      <x:c r="C1558" s="32" t="str">
        <x:v>네이딘 고디머(Nadine Gordimer)</x:v>
      </x:c>
      <x:c r="D1558" s="32" t="str">
        <x:v>소설·단편소설</x:v>
      </x:c>
      <x:c r="E1558" s="32" t="n">
        <x:v>2001</x:v>
      </x:c>
      <x:c r="F1558" s="32" t="n">
        <x:v>0</x:v>
      </x:c>
      <x:c r="G1558" s="32" t="n">
        <x:v>0</x:v>
      </x:c>
      <x:c r="H1558" s="32"/>
      <x:c r="I1558" s="32" t="n">
        <x:f>IF(E1558="","",MAX(0,'Scoring Method'!$B$11-E1558-IF(E1558&lt;0,1,0)))</x:f>
        <x:v>25</x:v>
      </x:c>
      <x:c r="J1558" s="32" t="n">
        <x:v>0</x:v>
      </x:c>
      <x:c r="K1558" s="32" t="n">
        <x:v>1</x:v>
      </x:c>
      <x:c r="L1558" s="32" t="n">
        <x:v>1</x:v>
      </x:c>
      <x:c r="M1558" s="32" t="n">
        <x:v>0</x:v>
      </x:c>
      <x:c r="N1558" s="32" t="n">
        <x:v>0</x:v>
      </x:c>
      <x:c r="O1558" s="32" t="n">
        <x:v>0</x:v>
      </x:c>
      <x:c r="P1558" s="37" t="n">
        <x:f>ROUND('Scoring Method'!$B$2*F1558/10,1)</x:f>
        <x:v>0</x:v>
      </x:c>
      <x:c r="Q1558" s="37" t="n">
        <x:f>ROUND(MIN('Scoring Method'!$B$3,10*G1558),1)</x:f>
        <x:v>0</x:v>
      </x:c>
      <x:c r="R1558" s="37" t="n">
        <x:f>IF(H1558="",0,ROUND('Scoring Method'!$B$4*(101-H1558)/100,1))</x:f>
        <x:v>0</x:v>
      </x:c>
      <x:c r="S1558" s="37" t="n">
        <x:f>ROUND(IF(I1558="",0,7.5*MIN(1,LN(1+I1558)/LN(1+'Scoring Method'!$B$10)))+7.5*LN(1+J1558)/LN(1+'Scoring Method'!$B$9),1)</x:f>
        <x:v>3.9</x:v>
      </x:c>
      <x:c r="T1558" s="37" t="n">
        <x:f>SUM(K1558:O1558)</x:f>
        <x:v>2</x:v>
      </x:c>
      <x:c r="U1558" s="37" t="n">
        <x:f>ROUND(SUM(P1558:T1558),1)</x:f>
        <x:v>5.9</x:v>
      </x:c>
      <x:c r="V1558" s="32"/>
      <x:c r="W1558" s="32" t="str">
        <x:v>연도 등록</x:v>
      </x:c>
    </x:row>
    <x:row r="1559" ht="24" customHeight="1">
      <x:c r="A1559" s="32" t="n">
        <x:v>1555</x:v>
      </x:c>
      <x:c r="B1559" s="32" t="str">
        <x:v>Dream on Monkey Mountain</x:v>
      </x:c>
      <x:c r="C1559" s="32" t="str">
        <x:v>데릭 올턴 월컷(Derek Alton Walcott)</x:v>
      </x:c>
      <x:c r="D1559" s="32" t="str">
        <x:v>희곡</x:v>
      </x:c>
      <x:c r="E1559" s="32" t="n">
        <x:v>1967</x:v>
      </x:c>
      <x:c r="F1559" s="32" t="n">
        <x:v>0</x:v>
      </x:c>
      <x:c r="G1559" s="32" t="n">
        <x:v>0</x:v>
      </x:c>
      <x:c r="H1559" s="32"/>
      <x:c r="I1559" s="32" t="n">
        <x:f>IF(E1559="","",MAX(0,'Scoring Method'!$B$11-E1559-IF(E1559&lt;0,1,0)))</x:f>
        <x:v>59</x:v>
      </x:c>
      <x:c r="J1559" s="32" t="n">
        <x:v>0</x:v>
      </x:c>
      <x:c r="K1559" s="32" t="n">
        <x:v>1</x:v>
      </x:c>
      <x:c r="L1559" s="32" t="n">
        <x:v>1</x:v>
      </x:c>
      <x:c r="M1559" s="32" t="n">
        <x:v>0</x:v>
      </x:c>
      <x:c r="N1559" s="32" t="n">
        <x:v>0</x:v>
      </x:c>
      <x:c r="O1559" s="32" t="n">
        <x:v>0</x:v>
      </x:c>
      <x:c r="P1559" s="37" t="n">
        <x:f>ROUND('Scoring Method'!$B$2*F1559/10,1)</x:f>
        <x:v>0</x:v>
      </x:c>
      <x:c r="Q1559" s="37" t="n">
        <x:f>ROUND(MIN('Scoring Method'!$B$3,10*G1559),1)</x:f>
        <x:v>0</x:v>
      </x:c>
      <x:c r="R1559" s="37" t="n">
        <x:f>IF(H1559="",0,ROUND('Scoring Method'!$B$4*(101-H1559)/100,1))</x:f>
        <x:v>0</x:v>
      </x:c>
      <x:c r="S1559" s="37" t="n">
        <x:f>ROUND(IF(I1559="",0,7.5*MIN(1,LN(1+I1559)/LN(1+'Scoring Method'!$B$10)))+7.5*LN(1+J1559)/LN(1+'Scoring Method'!$B$9),1)</x:f>
        <x:v>4.9</x:v>
      </x:c>
      <x:c r="T1559" s="37" t="n">
        <x:f>SUM(K1559:O1559)</x:f>
        <x:v>2</x:v>
      </x:c>
      <x:c r="U1559" s="37" t="n">
        <x:f>ROUND(SUM(P1559:T1559),1)</x:f>
        <x:v>6.9</x:v>
      </x:c>
      <x:c r="V1559" s="32"/>
      <x:c r="W1559" s="32" t="str">
        <x:v>연도 등록</x:v>
      </x:c>
    </x:row>
    <x:row r="1560" ht="24" customHeight="1">
      <x:c r="A1560" s="32" t="n">
        <x:v>1556</x:v>
      </x:c>
      <x:c r="B1560" s="32" t="str">
        <x:v>In a Green Night</x:v>
      </x:c>
      <x:c r="C1560" s="32" t="str">
        <x:v>데릭 올턴 월컷(Derek Alton Walcott)</x:v>
      </x:c>
      <x:c r="D1560" s="32" t="str">
        <x:v>시</x:v>
      </x:c>
      <x:c r="E1560" s="32" t="n">
        <x:v>1962</x:v>
      </x:c>
      <x:c r="F1560" s="32" t="n">
        <x:v>0</x:v>
      </x:c>
      <x:c r="G1560" s="32" t="n">
        <x:v>0</x:v>
      </x:c>
      <x:c r="H1560" s="32"/>
      <x:c r="I1560" s="32" t="n">
        <x:f>IF(E1560="","",MAX(0,'Scoring Method'!$B$11-E1560-IF(E1560&lt;0,1,0)))</x:f>
        <x:v>64</x:v>
      </x:c>
      <x:c r="J1560" s="32" t="n">
        <x:v>0</x:v>
      </x:c>
      <x:c r="K1560" s="32" t="n">
        <x:v>1</x:v>
      </x:c>
      <x:c r="L1560" s="32" t="n">
        <x:v>1</x:v>
      </x:c>
      <x:c r="M1560" s="32" t="n">
        <x:v>0</x:v>
      </x:c>
      <x:c r="N1560" s="32" t="n">
        <x:v>0</x:v>
      </x:c>
      <x:c r="O1560" s="32" t="n">
        <x:v>0</x:v>
      </x:c>
      <x:c r="P1560" s="37" t="n">
        <x:f>ROUND('Scoring Method'!$B$2*F1560/10,1)</x:f>
        <x:v>0</x:v>
      </x:c>
      <x:c r="Q1560" s="37" t="n">
        <x:f>ROUND(MIN('Scoring Method'!$B$3,10*G1560),1)</x:f>
        <x:v>0</x:v>
      </x:c>
      <x:c r="R1560" s="37" t="n">
        <x:f>IF(H1560="",0,ROUND('Scoring Method'!$B$4*(101-H1560)/100,1))</x:f>
        <x:v>0</x:v>
      </x:c>
      <x:c r="S1560" s="37" t="n">
        <x:f>ROUND(IF(I1560="",0,7.5*MIN(1,LN(1+I1560)/LN(1+'Scoring Method'!$B$10)))+7.5*LN(1+J1560)/LN(1+'Scoring Method'!$B$9),1)</x:f>
        <x:v>5</x:v>
      </x:c>
      <x:c r="T1560" s="37" t="n">
        <x:f>SUM(K1560:O1560)</x:f>
        <x:v>2</x:v>
      </x:c>
      <x:c r="U1560" s="37" t="n">
        <x:f>ROUND(SUM(P1560:T1560),1)</x:f>
        <x:v>7</x:v>
      </x:c>
      <x:c r="V1560" s="32"/>
      <x:c r="W1560" s="32" t="str">
        <x:v>연도 등록</x:v>
      </x:c>
    </x:row>
    <x:row r="1561" ht="24" customHeight="1">
      <x:c r="A1561" s="32" t="n">
        <x:v>1557</x:v>
      </x:c>
      <x:c r="B1561" s="32" t="str">
        <x:v>The Star-Apple Kingdom</x:v>
      </x:c>
      <x:c r="C1561" s="32" t="str">
        <x:v>데릭 올턴 월컷(Derek Alton Walcott)</x:v>
      </x:c>
      <x:c r="D1561" s="32" t="str">
        <x:v>시</x:v>
      </x:c>
      <x:c r="E1561" s="32" t="n">
        <x:v>1979</x:v>
      </x:c>
      <x:c r="F1561" s="32" t="n">
        <x:v>0</x:v>
      </x:c>
      <x:c r="G1561" s="32" t="n">
        <x:v>0</x:v>
      </x:c>
      <x:c r="H1561" s="32"/>
      <x:c r="I1561" s="32" t="n">
        <x:f>IF(E1561="","",MAX(0,'Scoring Method'!$B$11-E1561-IF(E1561&lt;0,1,0)))</x:f>
        <x:v>47</x:v>
      </x:c>
      <x:c r="J1561" s="32" t="n">
        <x:v>0</x:v>
      </x:c>
      <x:c r="K1561" s="32" t="n">
        <x:v>1</x:v>
      </x:c>
      <x:c r="L1561" s="32" t="n">
        <x:v>1</x:v>
      </x:c>
      <x:c r="M1561" s="32" t="n">
        <x:v>0</x:v>
      </x:c>
      <x:c r="N1561" s="32" t="n">
        <x:v>0</x:v>
      </x:c>
      <x:c r="O1561" s="32" t="n">
        <x:v>0</x:v>
      </x:c>
      <x:c r="P1561" s="37" t="n">
        <x:f>ROUND('Scoring Method'!$B$2*F1561/10,1)</x:f>
        <x:v>0</x:v>
      </x:c>
      <x:c r="Q1561" s="37" t="n">
        <x:f>ROUND(MIN('Scoring Method'!$B$3,10*G1561),1)</x:f>
        <x:v>0</x:v>
      </x:c>
      <x:c r="R1561" s="37" t="n">
        <x:f>IF(H1561="",0,ROUND('Scoring Method'!$B$4*(101-H1561)/100,1))</x:f>
        <x:v>0</x:v>
      </x:c>
      <x:c r="S1561" s="37" t="n">
        <x:f>ROUND(IF(I1561="",0,7.5*MIN(1,LN(1+I1561)/LN(1+'Scoring Method'!$B$10)))+7.5*LN(1+J1561)/LN(1+'Scoring Method'!$B$9),1)</x:f>
        <x:v>4.7</x:v>
      </x:c>
      <x:c r="T1561" s="37" t="n">
        <x:f>SUM(K1561:O1561)</x:f>
        <x:v>2</x:v>
      </x:c>
      <x:c r="U1561" s="37" t="n">
        <x:f>ROUND(SUM(P1561:T1561),1)</x:f>
        <x:v>6.7</x:v>
      </x:c>
      <x:c r="V1561" s="32"/>
      <x:c r="W1561" s="32" t="str">
        <x:v>연도 등록</x:v>
      </x:c>
    </x:row>
    <x:row r="1562" ht="24" customHeight="1">
      <x:c r="A1562" s="32" t="n">
        <x:v>1558</x:v>
      </x:c>
      <x:c r="B1562" s="32" t="str">
        <x:v>Another Life</x:v>
      </x:c>
      <x:c r="C1562" s="32" t="str">
        <x:v>데릭 올턴 월컷(Derek Alton Walcott)</x:v>
      </x:c>
      <x:c r="D1562" s="32" t="str">
        <x:v>기타</x:v>
      </x:c>
      <x:c r="E1562" s="32" t="n">
        <x:v>1973</x:v>
      </x:c>
      <x:c r="F1562" s="32" t="n">
        <x:v>0</x:v>
      </x:c>
      <x:c r="G1562" s="32" t="n">
        <x:v>0</x:v>
      </x:c>
      <x:c r="H1562" s="32"/>
      <x:c r="I1562" s="32" t="n">
        <x:f>IF(E1562="","",MAX(0,'Scoring Method'!$B$11-E1562-IF(E1562&lt;0,1,0)))</x:f>
        <x:v>53</x:v>
      </x:c>
      <x:c r="J1562" s="32" t="n">
        <x:v>0</x:v>
      </x:c>
      <x:c r="K1562" s="32" t="n">
        <x:v>1</x:v>
      </x:c>
      <x:c r="L1562" s="32" t="n">
        <x:v>1</x:v>
      </x:c>
      <x:c r="M1562" s="32" t="n">
        <x:v>0</x:v>
      </x:c>
      <x:c r="N1562" s="32" t="n">
        <x:v>0</x:v>
      </x:c>
      <x:c r="O1562" s="32" t="n">
        <x:v>0</x:v>
      </x:c>
      <x:c r="P1562" s="37" t="n">
        <x:f>ROUND('Scoring Method'!$B$2*F1562/10,1)</x:f>
        <x:v>0</x:v>
      </x:c>
      <x:c r="Q1562" s="37" t="n">
        <x:f>ROUND(MIN('Scoring Method'!$B$3,10*G1562),1)</x:f>
        <x:v>0</x:v>
      </x:c>
      <x:c r="R1562" s="37" t="n">
        <x:f>IF(H1562="",0,ROUND('Scoring Method'!$B$4*(101-H1562)/100,1))</x:f>
        <x:v>0</x:v>
      </x:c>
      <x:c r="S1562" s="37" t="n">
        <x:f>ROUND(IF(I1562="",0,7.5*MIN(1,LN(1+I1562)/LN(1+'Scoring Method'!$B$10)))+7.5*LN(1+J1562)/LN(1+'Scoring Method'!$B$9),1)</x:f>
        <x:v>4.8</x:v>
      </x:c>
      <x:c r="T1562" s="37" t="n">
        <x:f>SUM(K1562:O1562)</x:f>
        <x:v>2</x:v>
      </x:c>
      <x:c r="U1562" s="37" t="n">
        <x:f>ROUND(SUM(P1562:T1562),1)</x:f>
        <x:v>6.8</x:v>
      </x:c>
      <x:c r="V1562" s="32"/>
      <x:c r="W1562" s="32" t="str">
        <x:v>연도 등록</x:v>
      </x:c>
    </x:row>
    <x:row r="1563" ht="24" customHeight="1">
      <x:c r="A1563" s="32" t="n">
        <x:v>1559</x:v>
      </x:c>
      <x:c r="B1563" s="32" t="str">
        <x:v>The Bounty</x:v>
      </x:c>
      <x:c r="C1563" s="32" t="str">
        <x:v>데릭 올턴 월컷(Derek Alton Walcott)</x:v>
      </x:c>
      <x:c r="D1563" s="32" t="str">
        <x:v>시</x:v>
      </x:c>
      <x:c r="E1563" s="32" t="n">
        <x:v>1997</x:v>
      </x:c>
      <x:c r="F1563" s="32" t="n">
        <x:v>0</x:v>
      </x:c>
      <x:c r="G1563" s="32" t="n">
        <x:v>0</x:v>
      </x:c>
      <x:c r="H1563" s="32"/>
      <x:c r="I1563" s="32" t="n">
        <x:f>IF(E1563="","",MAX(0,'Scoring Method'!$B$11-E1563-IF(E1563&lt;0,1,0)))</x:f>
        <x:v>29</x:v>
      </x:c>
      <x:c r="J1563" s="32" t="n">
        <x:v>0</x:v>
      </x:c>
      <x:c r="K1563" s="32" t="n">
        <x:v>1</x:v>
      </x:c>
      <x:c r="L1563" s="32" t="n">
        <x:v>1</x:v>
      </x:c>
      <x:c r="M1563" s="32" t="n">
        <x:v>0</x:v>
      </x:c>
      <x:c r="N1563" s="32" t="n">
        <x:v>0</x:v>
      </x:c>
      <x:c r="O1563" s="32" t="n">
        <x:v>0</x:v>
      </x:c>
      <x:c r="P1563" s="37" t="n">
        <x:f>ROUND('Scoring Method'!$B$2*F1563/10,1)</x:f>
        <x:v>0</x:v>
      </x:c>
      <x:c r="Q1563" s="37" t="n">
        <x:f>ROUND(MIN('Scoring Method'!$B$3,10*G1563),1)</x:f>
        <x:v>0</x:v>
      </x:c>
      <x:c r="R1563" s="37" t="n">
        <x:f>IF(H1563="",0,ROUND('Scoring Method'!$B$4*(101-H1563)/100,1))</x:f>
        <x:v>0</x:v>
      </x:c>
      <x:c r="S1563" s="37" t="n">
        <x:f>ROUND(IF(I1563="",0,7.5*MIN(1,LN(1+I1563)/LN(1+'Scoring Method'!$B$10)))+7.5*LN(1+J1563)/LN(1+'Scoring Method'!$B$9),1)</x:f>
        <x:v>4.1</x:v>
      </x:c>
      <x:c r="T1563" s="37" t="n">
        <x:f>SUM(K1563:O1563)</x:f>
        <x:v>2</x:v>
      </x:c>
      <x:c r="U1563" s="37" t="n">
        <x:f>ROUND(SUM(P1563:T1563),1)</x:f>
        <x:v>6.1</x:v>
      </x:c>
      <x:c r="V1563" s="32"/>
      <x:c r="W1563" s="32" t="str">
        <x:v>연도 등록</x:v>
      </x:c>
    </x:row>
    <x:row r="1564" ht="24" customHeight="1">
      <x:c r="A1564" s="32" t="n">
        <x:v>1560</x:v>
      </x:c>
      <x:c r="B1564" s="32" t="str">
        <x:v>Jazz</x:v>
      </x:c>
      <x:c r="C1564" s="32" t="str">
        <x:v>토니 모리슨(Chloe Anthony Wofford "Toni" Morrison)</x:v>
      </x:c>
      <x:c r="D1564" s="32" t="str">
        <x:v>소설·단편소설</x:v>
      </x:c>
      <x:c r="E1564" s="32" t="n">
        <x:v>1992</x:v>
      </x:c>
      <x:c r="F1564" s="32" t="n">
        <x:v>0</x:v>
      </x:c>
      <x:c r="G1564" s="32" t="n">
        <x:v>0</x:v>
      </x:c>
      <x:c r="H1564" s="32"/>
      <x:c r="I1564" s="32" t="n">
        <x:f>IF(E1564="","",MAX(0,'Scoring Method'!$B$11-E1564-IF(E1564&lt;0,1,0)))</x:f>
        <x:v>34</x:v>
      </x:c>
      <x:c r="J1564" s="32" t="n">
        <x:v>0</x:v>
      </x:c>
      <x:c r="K1564" s="32" t="n">
        <x:v>1</x:v>
      </x:c>
      <x:c r="L1564" s="32" t="n">
        <x:v>1</x:v>
      </x:c>
      <x:c r="M1564" s="32" t="n">
        <x:v>0</x:v>
      </x:c>
      <x:c r="N1564" s="32" t="n">
        <x:v>0</x:v>
      </x:c>
      <x:c r="O1564" s="32" t="n">
        <x:v>0</x:v>
      </x:c>
      <x:c r="P1564" s="37" t="n">
        <x:f>ROUND('Scoring Method'!$B$2*F1564/10,1)</x:f>
        <x:v>0</x:v>
      </x:c>
      <x:c r="Q1564" s="37" t="n">
        <x:f>ROUND(MIN('Scoring Method'!$B$3,10*G1564),1)</x:f>
        <x:v>0</x:v>
      </x:c>
      <x:c r="R1564" s="37" t="n">
        <x:f>IF(H1564="",0,ROUND('Scoring Method'!$B$4*(101-H1564)/100,1))</x:f>
        <x:v>0</x:v>
      </x:c>
      <x:c r="S1564" s="37" t="n">
        <x:f>ROUND(IF(I1564="",0,7.5*MIN(1,LN(1+I1564)/LN(1+'Scoring Method'!$B$10)))+7.5*LN(1+J1564)/LN(1+'Scoring Method'!$B$9),1)</x:f>
        <x:v>4.3</x:v>
      </x:c>
      <x:c r="T1564" s="37" t="n">
        <x:f>SUM(K1564:O1564)</x:f>
        <x:v>2</x:v>
      </x:c>
      <x:c r="U1564" s="37" t="n">
        <x:f>ROUND(SUM(P1564:T1564),1)</x:f>
        <x:v>6.3</x:v>
      </x:c>
      <x:c r="V1564" s="32"/>
      <x:c r="W1564" s="32" t="str">
        <x:v>연도 등록</x:v>
      </x:c>
    </x:row>
    <x:row r="1565" ht="24" customHeight="1">
      <x:c r="A1565" s="32" t="n">
        <x:v>1561</x:v>
      </x:c>
      <x:c r="B1565" s="32" t="str">
        <x:v>Paradise</x:v>
      </x:c>
      <x:c r="C1565" s="32" t="str">
        <x:v>토니 모리슨(Chloe Anthony Wofford "Toni" Morrison)</x:v>
      </x:c>
      <x:c r="D1565" s="32" t="str">
        <x:v>소설·단편소설</x:v>
      </x:c>
      <x:c r="E1565" s="32" t="n">
        <x:v>1998</x:v>
      </x:c>
      <x:c r="F1565" s="32" t="n">
        <x:v>0</x:v>
      </x:c>
      <x:c r="G1565" s="32" t="n">
        <x:v>0</x:v>
      </x:c>
      <x:c r="H1565" s="32"/>
      <x:c r="I1565" s="32" t="n">
        <x:f>IF(E1565="","",MAX(0,'Scoring Method'!$B$11-E1565-IF(E1565&lt;0,1,0)))</x:f>
        <x:v>28</x:v>
      </x:c>
      <x:c r="J1565" s="32" t="n">
        <x:v>0</x:v>
      </x:c>
      <x:c r="K1565" s="32" t="n">
        <x:v>1</x:v>
      </x:c>
      <x:c r="L1565" s="32" t="n">
        <x:v>1</x:v>
      </x:c>
      <x:c r="M1565" s="32" t="n">
        <x:v>0</x:v>
      </x:c>
      <x:c r="N1565" s="32" t="n">
        <x:v>0</x:v>
      </x:c>
      <x:c r="O1565" s="32" t="n">
        <x:v>0</x:v>
      </x:c>
      <x:c r="P1565" s="37" t="n">
        <x:f>ROUND('Scoring Method'!$B$2*F1565/10,1)</x:f>
        <x:v>0</x:v>
      </x:c>
      <x:c r="Q1565" s="37" t="n">
        <x:f>ROUND(MIN('Scoring Method'!$B$3,10*G1565),1)</x:f>
        <x:v>0</x:v>
      </x:c>
      <x:c r="R1565" s="37" t="n">
        <x:f>IF(H1565="",0,ROUND('Scoring Method'!$B$4*(101-H1565)/100,1))</x:f>
        <x:v>0</x:v>
      </x:c>
      <x:c r="S1565" s="37" t="n">
        <x:f>ROUND(IF(I1565="",0,7.5*MIN(1,LN(1+I1565)/LN(1+'Scoring Method'!$B$10)))+7.5*LN(1+J1565)/LN(1+'Scoring Method'!$B$9),1)</x:f>
        <x:v>4.1</x:v>
      </x:c>
      <x:c r="T1565" s="37" t="n">
        <x:f>SUM(K1565:O1565)</x:f>
        <x:v>2</x:v>
      </x:c>
      <x:c r="U1565" s="37" t="n">
        <x:f>ROUND(SUM(P1565:T1565),1)</x:f>
        <x:v>6.1</x:v>
      </x:c>
      <x:c r="V1565" s="32"/>
      <x:c r="W1565" s="32" t="str">
        <x:v>연도 등록</x:v>
      </x:c>
    </x:row>
    <x:row r="1566" ht="24" customHeight="1">
      <x:c r="A1566" s="32" t="n">
        <x:v>1562</x:v>
      </x:c>
      <x:c r="B1566" s="32" t="str">
        <x:v>A Mercy</x:v>
      </x:c>
      <x:c r="C1566" s="32" t="str">
        <x:v>토니 모리슨(Chloe Anthony Wofford "Toni" Morrison)</x:v>
      </x:c>
      <x:c r="D1566" s="32" t="str">
        <x:v>소설·단편소설</x:v>
      </x:c>
      <x:c r="E1566" s="32" t="n">
        <x:v>2008</x:v>
      </x:c>
      <x:c r="F1566" s="32" t="n">
        <x:v>0</x:v>
      </x:c>
      <x:c r="G1566" s="32" t="n">
        <x:v>0</x:v>
      </x:c>
      <x:c r="H1566" s="32"/>
      <x:c r="I1566" s="32" t="n">
        <x:f>IF(E1566="","",MAX(0,'Scoring Method'!$B$11-E1566-IF(E1566&lt;0,1,0)))</x:f>
        <x:v>18</x:v>
      </x:c>
      <x:c r="J1566" s="32" t="n">
        <x:v>0</x:v>
      </x:c>
      <x:c r="K1566" s="32" t="n">
        <x:v>1</x:v>
      </x:c>
      <x:c r="L1566" s="32" t="n">
        <x:v>1</x:v>
      </x:c>
      <x:c r="M1566" s="32" t="n">
        <x:v>0</x:v>
      </x:c>
      <x:c r="N1566" s="32" t="n">
        <x:v>0</x:v>
      </x:c>
      <x:c r="O1566" s="32" t="n">
        <x:v>0</x:v>
      </x:c>
      <x:c r="P1566" s="37" t="n">
        <x:f>ROUND('Scoring Method'!$B$2*F1566/10,1)</x:f>
        <x:v>0</x:v>
      </x:c>
      <x:c r="Q1566" s="37" t="n">
        <x:f>ROUND(MIN('Scoring Method'!$B$3,10*G1566),1)</x:f>
        <x:v>0</x:v>
      </x:c>
      <x:c r="R1566" s="37" t="n">
        <x:f>IF(H1566="",0,ROUND('Scoring Method'!$B$4*(101-H1566)/100,1))</x:f>
        <x:v>0</x:v>
      </x:c>
      <x:c r="S1566" s="37" t="n">
        <x:f>ROUND(IF(I1566="",0,7.5*MIN(1,LN(1+I1566)/LN(1+'Scoring Method'!$B$10)))+7.5*LN(1+J1566)/LN(1+'Scoring Method'!$B$9),1)</x:f>
        <x:v>3.6</x:v>
      </x:c>
      <x:c r="T1566" s="37" t="n">
        <x:f>SUM(K1566:O1566)</x:f>
        <x:v>2</x:v>
      </x:c>
      <x:c r="U1566" s="37" t="n">
        <x:f>ROUND(SUM(P1566:T1566),1)</x:f>
        <x:v>5.6</x:v>
      </x:c>
      <x:c r="V1566" s="32"/>
      <x:c r="W1566" s="32" t="str">
        <x:v>연도 등록</x:v>
      </x:c>
    </x:row>
    <x:row r="1567" ht="24" customHeight="1">
      <x:c r="A1567" s="32" t="n">
        <x:v>1563</x:v>
      </x:c>
      <x:c r="B1567" s="32" t="str">
        <x:v>Home</x:v>
      </x:c>
      <x:c r="C1567" s="32" t="str">
        <x:v>토니 모리슨(Chloe Anthony Wofford "Toni" Morrison)</x:v>
      </x:c>
      <x:c r="D1567" s="32" t="str">
        <x:v>소설·단편소설</x:v>
      </x:c>
      <x:c r="E1567" s="32" t="n">
        <x:v>2012</x:v>
      </x:c>
      <x:c r="F1567" s="32" t="n">
        <x:v>0</x:v>
      </x:c>
      <x:c r="G1567" s="32" t="n">
        <x:v>0</x:v>
      </x:c>
      <x:c r="H1567" s="32"/>
      <x:c r="I1567" s="32" t="n">
        <x:f>IF(E1567="","",MAX(0,'Scoring Method'!$B$11-E1567-IF(E1567&lt;0,1,0)))</x:f>
        <x:v>14</x:v>
      </x:c>
      <x:c r="J1567" s="32" t="n">
        <x:v>0</x:v>
      </x:c>
      <x:c r="K1567" s="32" t="n">
        <x:v>1</x:v>
      </x:c>
      <x:c r="L1567" s="32" t="n">
        <x:v>1</x:v>
      </x:c>
      <x:c r="M1567" s="32" t="n">
        <x:v>0</x:v>
      </x:c>
      <x:c r="N1567" s="32" t="n">
        <x:v>0</x:v>
      </x:c>
      <x:c r="O1567" s="32" t="n">
        <x:v>0</x:v>
      </x:c>
      <x:c r="P1567" s="37" t="n">
        <x:f>ROUND('Scoring Method'!$B$2*F1567/10,1)</x:f>
        <x:v>0</x:v>
      </x:c>
      <x:c r="Q1567" s="37" t="n">
        <x:f>ROUND(MIN('Scoring Method'!$B$3,10*G1567),1)</x:f>
        <x:v>0</x:v>
      </x:c>
      <x:c r="R1567" s="37" t="n">
        <x:f>IF(H1567="",0,ROUND('Scoring Method'!$B$4*(101-H1567)/100,1))</x:f>
        <x:v>0</x:v>
      </x:c>
      <x:c r="S1567" s="37" t="n">
        <x:f>ROUND(IF(I1567="",0,7.5*MIN(1,LN(1+I1567)/LN(1+'Scoring Method'!$B$10)))+7.5*LN(1+J1567)/LN(1+'Scoring Method'!$B$9),1)</x:f>
        <x:v>3.3</x:v>
      </x:c>
      <x:c r="T1567" s="37" t="n">
        <x:f>SUM(K1567:O1567)</x:f>
        <x:v>2</x:v>
      </x:c>
      <x:c r="U1567" s="37" t="n">
        <x:f>ROUND(SUM(P1567:T1567),1)</x:f>
        <x:v>5.3</x:v>
      </x:c>
      <x:c r="V1567" s="32"/>
      <x:c r="W1567" s="32" t="str">
        <x:v>연도 등록</x:v>
      </x:c>
    </x:row>
    <x:row r="1568" ht="24" customHeight="1">
      <x:c r="A1568" s="32" t="n">
        <x:v>1564</x:v>
      </x:c>
      <x:c r="B1568" s="32" t="str">
        <x:v>A Personal Matter</x:v>
      </x:c>
      <x:c r="C1568" s="32" t="str">
        <x:v>오에 겐자부로(Kenzaburō Ōe)</x:v>
      </x:c>
      <x:c r="D1568" s="32" t="str">
        <x:v>소설·단편소설</x:v>
      </x:c>
      <x:c r="E1568" s="32" t="n">
        <x:v>1964</x:v>
      </x:c>
      <x:c r="F1568" s="32" t="n">
        <x:v>0</x:v>
      </x:c>
      <x:c r="G1568" s="32" t="n">
        <x:v>0</x:v>
      </x:c>
      <x:c r="H1568" s="32"/>
      <x:c r="I1568" s="32" t="n">
        <x:f>IF(E1568="","",MAX(0,'Scoring Method'!$B$11-E1568-IF(E1568&lt;0,1,0)))</x:f>
        <x:v>62</x:v>
      </x:c>
      <x:c r="J1568" s="32" t="n">
        <x:v>0</x:v>
      </x:c>
      <x:c r="K1568" s="32" t="n">
        <x:v>1</x:v>
      </x:c>
      <x:c r="L1568" s="32" t="n">
        <x:v>1</x:v>
      </x:c>
      <x:c r="M1568" s="32" t="n">
        <x:v>0</x:v>
      </x:c>
      <x:c r="N1568" s="32" t="n">
        <x:v>0</x:v>
      </x:c>
      <x:c r="O1568" s="32" t="n">
        <x:v>0</x:v>
      </x:c>
      <x:c r="P1568" s="37" t="n">
        <x:f>ROUND('Scoring Method'!$B$2*F1568/10,1)</x:f>
        <x:v>0</x:v>
      </x:c>
      <x:c r="Q1568" s="37" t="n">
        <x:f>ROUND(MIN('Scoring Method'!$B$3,10*G1568),1)</x:f>
        <x:v>0</x:v>
      </x:c>
      <x:c r="R1568" s="37" t="n">
        <x:f>IF(H1568="",0,ROUND('Scoring Method'!$B$4*(101-H1568)/100,1))</x:f>
        <x:v>0</x:v>
      </x:c>
      <x:c r="S1568" s="37" t="n">
        <x:f>ROUND(IF(I1568="",0,7.5*MIN(1,LN(1+I1568)/LN(1+'Scoring Method'!$B$10)))+7.5*LN(1+J1568)/LN(1+'Scoring Method'!$B$9),1)</x:f>
        <x:v>5</x:v>
      </x:c>
      <x:c r="T1568" s="37" t="n">
        <x:f>SUM(K1568:O1568)</x:f>
        <x:v>2</x:v>
      </x:c>
      <x:c r="U1568" s="37" t="n">
        <x:f>ROUND(SUM(P1568:T1568),1)</x:f>
        <x:v>7</x:v>
      </x:c>
      <x:c r="V1568" s="32"/>
      <x:c r="W1568" s="32" t="str">
        <x:v>연도 등록</x:v>
      </x:c>
    </x:row>
    <x:row r="1569" ht="24" customHeight="1">
      <x:c r="A1569" s="32" t="n">
        <x:v>1565</x:v>
      </x:c>
      <x:c r="B1569" s="32" t="str">
        <x:v>The Silent Cry</x:v>
      </x:c>
      <x:c r="C1569" s="32" t="str">
        <x:v>오에 겐자부로(Kenzaburō Ōe)</x:v>
      </x:c>
      <x:c r="D1569" s="32" t="str">
        <x:v>소설·단편소설</x:v>
      </x:c>
      <x:c r="E1569" s="32" t="n">
        <x:v>1967</x:v>
      </x:c>
      <x:c r="F1569" s="32" t="n">
        <x:v>0</x:v>
      </x:c>
      <x:c r="G1569" s="32" t="n">
        <x:v>0</x:v>
      </x:c>
      <x:c r="H1569" s="32"/>
      <x:c r="I1569" s="32" t="n">
        <x:f>IF(E1569="","",MAX(0,'Scoring Method'!$B$11-E1569-IF(E1569&lt;0,1,0)))</x:f>
        <x:v>59</x:v>
      </x:c>
      <x:c r="J1569" s="32" t="n">
        <x:v>0</x:v>
      </x:c>
      <x:c r="K1569" s="32" t="n">
        <x:v>1</x:v>
      </x:c>
      <x:c r="L1569" s="32" t="n">
        <x:v>1</x:v>
      </x:c>
      <x:c r="M1569" s="32" t="n">
        <x:v>0</x:v>
      </x:c>
      <x:c r="N1569" s="32" t="n">
        <x:v>0</x:v>
      </x:c>
      <x:c r="O1569" s="32" t="n">
        <x:v>0</x:v>
      </x:c>
      <x:c r="P1569" s="37" t="n">
        <x:f>ROUND('Scoring Method'!$B$2*F1569/10,1)</x:f>
        <x:v>0</x:v>
      </x:c>
      <x:c r="Q1569" s="37" t="n">
        <x:f>ROUND(MIN('Scoring Method'!$B$3,10*G1569),1)</x:f>
        <x:v>0</x:v>
      </x:c>
      <x:c r="R1569" s="37" t="n">
        <x:f>IF(H1569="",0,ROUND('Scoring Method'!$B$4*(101-H1569)/100,1))</x:f>
        <x:v>0</x:v>
      </x:c>
      <x:c r="S1569" s="37" t="n">
        <x:f>ROUND(IF(I1569="",0,7.5*MIN(1,LN(1+I1569)/LN(1+'Scoring Method'!$B$10)))+7.5*LN(1+J1569)/LN(1+'Scoring Method'!$B$9),1)</x:f>
        <x:v>4.9</x:v>
      </x:c>
      <x:c r="T1569" s="37" t="n">
        <x:f>SUM(K1569:O1569)</x:f>
        <x:v>2</x:v>
      </x:c>
      <x:c r="U1569" s="37" t="n">
        <x:f>ROUND(SUM(P1569:T1569),1)</x:f>
        <x:v>6.9</x:v>
      </x:c>
      <x:c r="V1569" s="32"/>
      <x:c r="W1569" s="32" t="str">
        <x:v>연도 등록</x:v>
      </x:c>
    </x:row>
    <x:row r="1570" ht="24" customHeight="1">
      <x:c r="A1570" s="32" t="n">
        <x:v>1566</x:v>
      </x:c>
      <x:c r="B1570" s="32" t="str">
        <x:v>Nip the Buds, Shoot the Kids</x:v>
      </x:c>
      <x:c r="C1570" s="32" t="str">
        <x:v>오에 겐자부로(Kenzaburō Ōe)</x:v>
      </x:c>
      <x:c r="D1570" s="32" t="str">
        <x:v>소설·단편소설</x:v>
      </x:c>
      <x:c r="E1570" s="32" t="n">
        <x:v>1958</x:v>
      </x:c>
      <x:c r="F1570" s="32" t="n">
        <x:v>0</x:v>
      </x:c>
      <x:c r="G1570" s="32" t="n">
        <x:v>0</x:v>
      </x:c>
      <x:c r="H1570" s="32"/>
      <x:c r="I1570" s="32" t="n">
        <x:f>IF(E1570="","",MAX(0,'Scoring Method'!$B$11-E1570-IF(E1570&lt;0,1,0)))</x:f>
        <x:v>68</x:v>
      </x:c>
      <x:c r="J1570" s="32" t="n">
        <x:v>0</x:v>
      </x:c>
      <x:c r="K1570" s="32" t="n">
        <x:v>1</x:v>
      </x:c>
      <x:c r="L1570" s="32" t="n">
        <x:v>1</x:v>
      </x:c>
      <x:c r="M1570" s="32" t="n">
        <x:v>0</x:v>
      </x:c>
      <x:c r="N1570" s="32" t="n">
        <x:v>0</x:v>
      </x:c>
      <x:c r="O1570" s="32" t="n">
        <x:v>0</x:v>
      </x:c>
      <x:c r="P1570" s="37" t="n">
        <x:f>ROUND('Scoring Method'!$B$2*F1570/10,1)</x:f>
        <x:v>0</x:v>
      </x:c>
      <x:c r="Q1570" s="37" t="n">
        <x:f>ROUND(MIN('Scoring Method'!$B$3,10*G1570),1)</x:f>
        <x:v>0</x:v>
      </x:c>
      <x:c r="R1570" s="37" t="n">
        <x:f>IF(H1570="",0,ROUND('Scoring Method'!$B$4*(101-H1570)/100,1))</x:f>
        <x:v>0</x:v>
      </x:c>
      <x:c r="S1570" s="37" t="n">
        <x:f>ROUND(IF(I1570="",0,7.5*MIN(1,LN(1+I1570)/LN(1+'Scoring Method'!$B$10)))+7.5*LN(1+J1570)/LN(1+'Scoring Method'!$B$9),1)</x:f>
        <x:v>5.1</x:v>
      </x:c>
      <x:c r="T1570" s="37" t="n">
        <x:f>SUM(K1570:O1570)</x:f>
        <x:v>2</x:v>
      </x:c>
      <x:c r="U1570" s="37" t="n">
        <x:f>ROUND(SUM(P1570:T1570),1)</x:f>
        <x:v>7.1</x:v>
      </x:c>
      <x:c r="V1570" s="32"/>
      <x:c r="W1570" s="32" t="str">
        <x:v>연도 등록</x:v>
      </x:c>
    </x:row>
    <x:row r="1571" ht="24" customHeight="1">
      <x:c r="A1571" s="32" t="n">
        <x:v>1567</x:v>
      </x:c>
      <x:c r="B1571" s="32" t="str">
        <x:v>The Changeling</x:v>
      </x:c>
      <x:c r="C1571" s="32" t="str">
        <x:v>오에 겐자부로(Kenzaburō Ōe)</x:v>
      </x:c>
      <x:c r="D1571" s="32" t="str">
        <x:v>소설·단편소설</x:v>
      </x:c>
      <x:c r="E1571" s="32" t="n">
        <x:v>2000</x:v>
      </x:c>
      <x:c r="F1571" s="32" t="n">
        <x:v>0</x:v>
      </x:c>
      <x:c r="G1571" s="32" t="n">
        <x:v>0</x:v>
      </x:c>
      <x:c r="H1571" s="32"/>
      <x:c r="I1571" s="32" t="n">
        <x:f>IF(E1571="","",MAX(0,'Scoring Method'!$B$11-E1571-IF(E1571&lt;0,1,0)))</x:f>
        <x:v>26</x:v>
      </x:c>
      <x:c r="J1571" s="32" t="n">
        <x:v>0</x:v>
      </x:c>
      <x:c r="K1571" s="32" t="n">
        <x:v>1</x:v>
      </x:c>
      <x:c r="L1571" s="32" t="n">
        <x:v>1</x:v>
      </x:c>
      <x:c r="M1571" s="32" t="n">
        <x:v>0</x:v>
      </x:c>
      <x:c r="N1571" s="32" t="n">
        <x:v>0</x:v>
      </x:c>
      <x:c r="O1571" s="32" t="n">
        <x:v>0</x:v>
      </x:c>
      <x:c r="P1571" s="37" t="n">
        <x:f>ROUND('Scoring Method'!$B$2*F1571/10,1)</x:f>
        <x:v>0</x:v>
      </x:c>
      <x:c r="Q1571" s="37" t="n">
        <x:f>ROUND(MIN('Scoring Method'!$B$3,10*G1571),1)</x:f>
        <x:v>0</x:v>
      </x:c>
      <x:c r="R1571" s="37" t="n">
        <x:f>IF(H1571="",0,ROUND('Scoring Method'!$B$4*(101-H1571)/100,1))</x:f>
        <x:v>0</x:v>
      </x:c>
      <x:c r="S1571" s="37" t="n">
        <x:f>ROUND(IF(I1571="",0,7.5*MIN(1,LN(1+I1571)/LN(1+'Scoring Method'!$B$10)))+7.5*LN(1+J1571)/LN(1+'Scoring Method'!$B$9),1)</x:f>
        <x:v>4</x:v>
      </x:c>
      <x:c r="T1571" s="37" t="n">
        <x:f>SUM(K1571:O1571)</x:f>
        <x:v>2</x:v>
      </x:c>
      <x:c r="U1571" s="37" t="n">
        <x:f>ROUND(SUM(P1571:T1571),1)</x:f>
        <x:v>6</x:v>
      </x:c>
      <x:c r="V1571" s="32"/>
      <x:c r="W1571" s="32" t="str">
        <x:v>연도 등록</x:v>
      </x:c>
    </x:row>
    <x:row r="1572" ht="24" customHeight="1">
      <x:c r="A1572" s="32" t="n">
        <x:v>1568</x:v>
      </x:c>
      <x:c r="B1572" s="32" t="str">
        <x:v>Death by Water</x:v>
      </x:c>
      <x:c r="C1572" s="32" t="str">
        <x:v>오에 겐자부로(Kenzaburō Ōe)</x:v>
      </x:c>
      <x:c r="D1572" s="32" t="str">
        <x:v>소설·단편소설</x:v>
      </x:c>
      <x:c r="E1572" s="32" t="n">
        <x:v>2009</x:v>
      </x:c>
      <x:c r="F1572" s="32" t="n">
        <x:v>0</x:v>
      </x:c>
      <x:c r="G1572" s="32" t="n">
        <x:v>0</x:v>
      </x:c>
      <x:c r="H1572" s="32"/>
      <x:c r="I1572" s="32" t="n">
        <x:f>IF(E1572="","",MAX(0,'Scoring Method'!$B$11-E1572-IF(E1572&lt;0,1,0)))</x:f>
        <x:v>17</x:v>
      </x:c>
      <x:c r="J1572" s="32" t="n">
        <x:v>0</x:v>
      </x:c>
      <x:c r="K1572" s="32" t="n">
        <x:v>1</x:v>
      </x:c>
      <x:c r="L1572" s="32" t="n">
        <x:v>1</x:v>
      </x:c>
      <x:c r="M1572" s="32" t="n">
        <x:v>0</x:v>
      </x:c>
      <x:c r="N1572" s="32" t="n">
        <x:v>0</x:v>
      </x:c>
      <x:c r="O1572" s="32" t="n">
        <x:v>0</x:v>
      </x:c>
      <x:c r="P1572" s="37" t="n">
        <x:f>ROUND('Scoring Method'!$B$2*F1572/10,1)</x:f>
        <x:v>0</x:v>
      </x:c>
      <x:c r="Q1572" s="37" t="n">
        <x:f>ROUND(MIN('Scoring Method'!$B$3,10*G1572),1)</x:f>
        <x:v>0</x:v>
      </x:c>
      <x:c r="R1572" s="37" t="n">
        <x:f>IF(H1572="",0,ROUND('Scoring Method'!$B$4*(101-H1572)/100,1))</x:f>
        <x:v>0</x:v>
      </x:c>
      <x:c r="S1572" s="37" t="n">
        <x:f>ROUND(IF(I1572="",0,7.5*MIN(1,LN(1+I1572)/LN(1+'Scoring Method'!$B$10)))+7.5*LN(1+J1572)/LN(1+'Scoring Method'!$B$9),1)</x:f>
        <x:v>3.5</x:v>
      </x:c>
      <x:c r="T1572" s="37" t="n">
        <x:f>SUM(K1572:O1572)</x:f>
        <x:v>2</x:v>
      </x:c>
      <x:c r="U1572" s="37" t="n">
        <x:f>ROUND(SUM(P1572:T1572),1)</x:f>
        <x:v>5.5</x:v>
      </x:c>
      <x:c r="V1572" s="32"/>
      <x:c r="W1572" s="32" t="str">
        <x:v>연도 등록</x:v>
      </x:c>
    </x:row>
    <x:row r="1573" ht="24" customHeight="1">
      <x:c r="A1573" s="32" t="n">
        <x:v>1569</x:v>
      </x:c>
      <x:c r="B1573" s="32" t="str">
        <x:v>The Pinch Runner Memorandum</x:v>
      </x:c>
      <x:c r="C1573" s="32" t="str">
        <x:v>오에 겐자부로(Kenzaburō Ōe)</x:v>
      </x:c>
      <x:c r="D1573" s="32" t="str">
        <x:v>소설·단편소설</x:v>
      </x:c>
      <x:c r="E1573" s="32" t="n">
        <x:v>1976</x:v>
      </x:c>
      <x:c r="F1573" s="32" t="n">
        <x:v>0</x:v>
      </x:c>
      <x:c r="G1573" s="32" t="n">
        <x:v>0</x:v>
      </x:c>
      <x:c r="H1573" s="32"/>
      <x:c r="I1573" s="32" t="n">
        <x:f>IF(E1573="","",MAX(0,'Scoring Method'!$B$11-E1573-IF(E1573&lt;0,1,0)))</x:f>
        <x:v>50</x:v>
      </x:c>
      <x:c r="J1573" s="32" t="n">
        <x:v>0</x:v>
      </x:c>
      <x:c r="K1573" s="32" t="n">
        <x:v>1</x:v>
      </x:c>
      <x:c r="L1573" s="32" t="n">
        <x:v>1</x:v>
      </x:c>
      <x:c r="M1573" s="32" t="n">
        <x:v>0</x:v>
      </x:c>
      <x:c r="N1573" s="32" t="n">
        <x:v>0</x:v>
      </x:c>
      <x:c r="O1573" s="32" t="n">
        <x:v>0</x:v>
      </x:c>
      <x:c r="P1573" s="37" t="n">
        <x:f>ROUND('Scoring Method'!$B$2*F1573/10,1)</x:f>
        <x:v>0</x:v>
      </x:c>
      <x:c r="Q1573" s="37" t="n">
        <x:f>ROUND(MIN('Scoring Method'!$B$3,10*G1573),1)</x:f>
        <x:v>0</x:v>
      </x:c>
      <x:c r="R1573" s="37" t="n">
        <x:f>IF(H1573="",0,ROUND('Scoring Method'!$B$4*(101-H1573)/100,1))</x:f>
        <x:v>0</x:v>
      </x:c>
      <x:c r="S1573" s="37" t="n">
        <x:f>ROUND(IF(I1573="",0,7.5*MIN(1,LN(1+I1573)/LN(1+'Scoring Method'!$B$10)))+7.5*LN(1+J1573)/LN(1+'Scoring Method'!$B$9),1)</x:f>
        <x:v>4.7</x:v>
      </x:c>
      <x:c r="T1573" s="37" t="n">
        <x:f>SUM(K1573:O1573)</x:f>
        <x:v>2</x:v>
      </x:c>
      <x:c r="U1573" s="37" t="n">
        <x:f>ROUND(SUM(P1573:T1573),1)</x:f>
        <x:v>6.7</x:v>
      </x:c>
      <x:c r="V1573" s="32"/>
      <x:c r="W1573" s="32" t="str">
        <x:v>연도 등록</x:v>
      </x:c>
    </x:row>
    <x:row r="1574" ht="24" customHeight="1">
      <x:c r="A1574" s="32" t="n">
        <x:v>1570</x:v>
      </x:c>
      <x:c r="B1574" s="32" t="str">
        <x:v>Death of a Naturalist</x:v>
      </x:c>
      <x:c r="C1574" s="32" t="str">
        <x:v>셰이머스 히니(Seamus Heaney)</x:v>
      </x:c>
      <x:c r="D1574" s="32" t="str">
        <x:v>시</x:v>
      </x:c>
      <x:c r="E1574" s="32" t="n">
        <x:v>1966</x:v>
      </x:c>
      <x:c r="F1574" s="32" t="n">
        <x:v>0</x:v>
      </x:c>
      <x:c r="G1574" s="32" t="n">
        <x:v>0</x:v>
      </x:c>
      <x:c r="H1574" s="32"/>
      <x:c r="I1574" s="32" t="n">
        <x:f>IF(E1574="","",MAX(0,'Scoring Method'!$B$11-E1574-IF(E1574&lt;0,1,0)))</x:f>
        <x:v>60</x:v>
      </x:c>
      <x:c r="J1574" s="32" t="n">
        <x:v>0</x:v>
      </x:c>
      <x:c r="K1574" s="32" t="n">
        <x:v>1</x:v>
      </x:c>
      <x:c r="L1574" s="32" t="n">
        <x:v>1</x:v>
      </x:c>
      <x:c r="M1574" s="32" t="n">
        <x:v>0</x:v>
      </x:c>
      <x:c r="N1574" s="32" t="n">
        <x:v>0</x:v>
      </x:c>
      <x:c r="O1574" s="32" t="n">
        <x:v>0</x:v>
      </x:c>
      <x:c r="P1574" s="37" t="n">
        <x:f>ROUND('Scoring Method'!$B$2*F1574/10,1)</x:f>
        <x:v>0</x:v>
      </x:c>
      <x:c r="Q1574" s="37" t="n">
        <x:f>ROUND(MIN('Scoring Method'!$B$3,10*G1574),1)</x:f>
        <x:v>0</x:v>
      </x:c>
      <x:c r="R1574" s="37" t="n">
        <x:f>IF(H1574="",0,ROUND('Scoring Method'!$B$4*(101-H1574)/100,1))</x:f>
        <x:v>0</x:v>
      </x:c>
      <x:c r="S1574" s="37" t="n">
        <x:f>ROUND(IF(I1574="",0,7.5*MIN(1,LN(1+I1574)/LN(1+'Scoring Method'!$B$10)))+7.5*LN(1+J1574)/LN(1+'Scoring Method'!$B$9),1)</x:f>
        <x:v>5</x:v>
      </x:c>
      <x:c r="T1574" s="37" t="n">
        <x:f>SUM(K1574:O1574)</x:f>
        <x:v>2</x:v>
      </x:c>
      <x:c r="U1574" s="37" t="n">
        <x:f>ROUND(SUM(P1574:T1574),1)</x:f>
        <x:v>7</x:v>
      </x:c>
      <x:c r="V1574" s="32"/>
      <x:c r="W1574" s="32" t="str">
        <x:v>연도 등록</x:v>
      </x:c>
    </x:row>
    <x:row r="1575" ht="24" customHeight="1">
      <x:c r="A1575" s="32" t="n">
        <x:v>1571</x:v>
      </x:c>
      <x:c r="B1575" s="32" t="str">
        <x:v>North</x:v>
      </x:c>
      <x:c r="C1575" s="32" t="str">
        <x:v>셰이머스 히니(Seamus Heaney)</x:v>
      </x:c>
      <x:c r="D1575" s="32" t="str">
        <x:v>시</x:v>
      </x:c>
      <x:c r="E1575" s="32" t="n">
        <x:v>1975</x:v>
      </x:c>
      <x:c r="F1575" s="32" t="n">
        <x:v>0</x:v>
      </x:c>
      <x:c r="G1575" s="32" t="n">
        <x:v>0</x:v>
      </x:c>
      <x:c r="H1575" s="32"/>
      <x:c r="I1575" s="32" t="n">
        <x:f>IF(E1575="","",MAX(0,'Scoring Method'!$B$11-E1575-IF(E1575&lt;0,1,0)))</x:f>
        <x:v>51</x:v>
      </x:c>
      <x:c r="J1575" s="32" t="n">
        <x:v>0</x:v>
      </x:c>
      <x:c r="K1575" s="32" t="n">
        <x:v>1</x:v>
      </x:c>
      <x:c r="L1575" s="32" t="n">
        <x:v>1</x:v>
      </x:c>
      <x:c r="M1575" s="32" t="n">
        <x:v>0</x:v>
      </x:c>
      <x:c r="N1575" s="32" t="n">
        <x:v>0</x:v>
      </x:c>
      <x:c r="O1575" s="32" t="n">
        <x:v>0</x:v>
      </x:c>
      <x:c r="P1575" s="37" t="n">
        <x:f>ROUND('Scoring Method'!$B$2*F1575/10,1)</x:f>
        <x:v>0</x:v>
      </x:c>
      <x:c r="Q1575" s="37" t="n">
        <x:f>ROUND(MIN('Scoring Method'!$B$3,10*G1575),1)</x:f>
        <x:v>0</x:v>
      </x:c>
      <x:c r="R1575" s="37" t="n">
        <x:f>IF(H1575="",0,ROUND('Scoring Method'!$B$4*(101-H1575)/100,1))</x:f>
        <x:v>0</x:v>
      </x:c>
      <x:c r="S1575" s="37" t="n">
        <x:f>ROUND(IF(I1575="",0,7.5*MIN(1,LN(1+I1575)/LN(1+'Scoring Method'!$B$10)))+7.5*LN(1+J1575)/LN(1+'Scoring Method'!$B$9),1)</x:f>
        <x:v>4.8</x:v>
      </x:c>
      <x:c r="T1575" s="37" t="n">
        <x:f>SUM(K1575:O1575)</x:f>
        <x:v>2</x:v>
      </x:c>
      <x:c r="U1575" s="37" t="n">
        <x:f>ROUND(SUM(P1575:T1575),1)</x:f>
        <x:v>6.8</x:v>
      </x:c>
      <x:c r="V1575" s="32"/>
      <x:c r="W1575" s="32" t="str">
        <x:v>연도 등록</x:v>
      </x:c>
    </x:row>
    <x:row r="1576" ht="24" customHeight="1">
      <x:c r="A1576" s="32" t="n">
        <x:v>1572</x:v>
      </x:c>
      <x:c r="B1576" s="32" t="str">
        <x:v>Field Work</x:v>
      </x:c>
      <x:c r="C1576" s="32" t="str">
        <x:v>셰이머스 히니(Seamus Heaney)</x:v>
      </x:c>
      <x:c r="D1576" s="32" t="str">
        <x:v>시</x:v>
      </x:c>
      <x:c r="E1576" s="32" t="n">
        <x:v>1979</x:v>
      </x:c>
      <x:c r="F1576" s="32" t="n">
        <x:v>0</x:v>
      </x:c>
      <x:c r="G1576" s="32" t="n">
        <x:v>0</x:v>
      </x:c>
      <x:c r="H1576" s="32"/>
      <x:c r="I1576" s="32" t="n">
        <x:f>IF(E1576="","",MAX(0,'Scoring Method'!$B$11-E1576-IF(E1576&lt;0,1,0)))</x:f>
        <x:v>47</x:v>
      </x:c>
      <x:c r="J1576" s="32" t="n">
        <x:v>0</x:v>
      </x:c>
      <x:c r="K1576" s="32" t="n">
        <x:v>1</x:v>
      </x:c>
      <x:c r="L1576" s="32" t="n">
        <x:v>1</x:v>
      </x:c>
      <x:c r="M1576" s="32" t="n">
        <x:v>0</x:v>
      </x:c>
      <x:c r="N1576" s="32" t="n">
        <x:v>0</x:v>
      </x:c>
      <x:c r="O1576" s="32" t="n">
        <x:v>0</x:v>
      </x:c>
      <x:c r="P1576" s="37" t="n">
        <x:f>ROUND('Scoring Method'!$B$2*F1576/10,1)</x:f>
        <x:v>0</x:v>
      </x:c>
      <x:c r="Q1576" s="37" t="n">
        <x:f>ROUND(MIN('Scoring Method'!$B$3,10*G1576),1)</x:f>
        <x:v>0</x:v>
      </x:c>
      <x:c r="R1576" s="37" t="n">
        <x:f>IF(H1576="",0,ROUND('Scoring Method'!$B$4*(101-H1576)/100,1))</x:f>
        <x:v>0</x:v>
      </x:c>
      <x:c r="S1576" s="37" t="n">
        <x:f>ROUND(IF(I1576="",0,7.5*MIN(1,LN(1+I1576)/LN(1+'Scoring Method'!$B$10)))+7.5*LN(1+J1576)/LN(1+'Scoring Method'!$B$9),1)</x:f>
        <x:v>4.7</x:v>
      </x:c>
      <x:c r="T1576" s="37" t="n">
        <x:f>SUM(K1576:O1576)</x:f>
        <x:v>2</x:v>
      </x:c>
      <x:c r="U1576" s="37" t="n">
        <x:f>ROUND(SUM(P1576:T1576),1)</x:f>
        <x:v>6.7</x:v>
      </x:c>
      <x:c r="V1576" s="32"/>
      <x:c r="W1576" s="32" t="str">
        <x:v>연도 등록</x:v>
      </x:c>
    </x:row>
    <x:row r="1577" ht="24" customHeight="1">
      <x:c r="A1577" s="32" t="n">
        <x:v>1573</x:v>
      </x:c>
      <x:c r="B1577" s="32" t="str">
        <x:v>Station Island</x:v>
      </x:c>
      <x:c r="C1577" s="32" t="str">
        <x:v>셰이머스 히니(Seamus Heaney)</x:v>
      </x:c>
      <x:c r="D1577" s="32" t="str">
        <x:v>시</x:v>
      </x:c>
      <x:c r="E1577" s="32" t="n">
        <x:v>1984</x:v>
      </x:c>
      <x:c r="F1577" s="32" t="n">
        <x:v>0</x:v>
      </x:c>
      <x:c r="G1577" s="32" t="n">
        <x:v>0</x:v>
      </x:c>
      <x:c r="H1577" s="32"/>
      <x:c r="I1577" s="32" t="n">
        <x:f>IF(E1577="","",MAX(0,'Scoring Method'!$B$11-E1577-IF(E1577&lt;0,1,0)))</x:f>
        <x:v>42</x:v>
      </x:c>
      <x:c r="J1577" s="32" t="n">
        <x:v>0</x:v>
      </x:c>
      <x:c r="K1577" s="32" t="n">
        <x:v>1</x:v>
      </x:c>
      <x:c r="L1577" s="32" t="n">
        <x:v>1</x:v>
      </x:c>
      <x:c r="M1577" s="32" t="n">
        <x:v>0</x:v>
      </x:c>
      <x:c r="N1577" s="32" t="n">
        <x:v>0</x:v>
      </x:c>
      <x:c r="O1577" s="32" t="n">
        <x:v>0</x:v>
      </x:c>
      <x:c r="P1577" s="37" t="n">
        <x:f>ROUND('Scoring Method'!$B$2*F1577/10,1)</x:f>
        <x:v>0</x:v>
      </x:c>
      <x:c r="Q1577" s="37" t="n">
        <x:f>ROUND(MIN('Scoring Method'!$B$3,10*G1577),1)</x:f>
        <x:v>0</x:v>
      </x:c>
      <x:c r="R1577" s="37" t="n">
        <x:f>IF(H1577="",0,ROUND('Scoring Method'!$B$4*(101-H1577)/100,1))</x:f>
        <x:v>0</x:v>
      </x:c>
      <x:c r="S1577" s="37" t="n">
        <x:f>ROUND(IF(I1577="",0,7.5*MIN(1,LN(1+I1577)/LN(1+'Scoring Method'!$B$10)))+7.5*LN(1+J1577)/LN(1+'Scoring Method'!$B$9),1)</x:f>
        <x:v>4.5</x:v>
      </x:c>
      <x:c r="T1577" s="37" t="n">
        <x:f>SUM(K1577:O1577)</x:f>
        <x:v>2</x:v>
      </x:c>
      <x:c r="U1577" s="37" t="n">
        <x:f>ROUND(SUM(P1577:T1577),1)</x:f>
        <x:v>6.5</x:v>
      </x:c>
      <x:c r="V1577" s="32"/>
      <x:c r="W1577" s="32" t="str">
        <x:v>연도 등록</x:v>
      </x:c>
    </x:row>
    <x:row r="1578" ht="24" customHeight="1">
      <x:c r="A1578" s="32" t="n">
        <x:v>1574</x:v>
      </x:c>
      <x:c r="B1578" s="32" t="str">
        <x:v>The Haw Lantern</x:v>
      </x:c>
      <x:c r="C1578" s="32" t="str">
        <x:v>셰이머스 히니(Seamus Heaney)</x:v>
      </x:c>
      <x:c r="D1578" s="32" t="str">
        <x:v>시</x:v>
      </x:c>
      <x:c r="E1578" s="32" t="n">
        <x:v>1987</x:v>
      </x:c>
      <x:c r="F1578" s="32" t="n">
        <x:v>0</x:v>
      </x:c>
      <x:c r="G1578" s="32" t="n">
        <x:v>0</x:v>
      </x:c>
      <x:c r="H1578" s="32"/>
      <x:c r="I1578" s="32" t="n">
        <x:f>IF(E1578="","",MAX(0,'Scoring Method'!$B$11-E1578-IF(E1578&lt;0,1,0)))</x:f>
        <x:v>39</x:v>
      </x:c>
      <x:c r="J1578" s="32" t="n">
        <x:v>0</x:v>
      </x:c>
      <x:c r="K1578" s="32" t="n">
        <x:v>1</x:v>
      </x:c>
      <x:c r="L1578" s="32" t="n">
        <x:v>1</x:v>
      </x:c>
      <x:c r="M1578" s="32" t="n">
        <x:v>0</x:v>
      </x:c>
      <x:c r="N1578" s="32" t="n">
        <x:v>0</x:v>
      </x:c>
      <x:c r="O1578" s="32" t="n">
        <x:v>0</x:v>
      </x:c>
      <x:c r="P1578" s="37" t="n">
        <x:f>ROUND('Scoring Method'!$B$2*F1578/10,1)</x:f>
        <x:v>0</x:v>
      </x:c>
      <x:c r="Q1578" s="37" t="n">
        <x:f>ROUND(MIN('Scoring Method'!$B$3,10*G1578),1)</x:f>
        <x:v>0</x:v>
      </x:c>
      <x:c r="R1578" s="37" t="n">
        <x:f>IF(H1578="",0,ROUND('Scoring Method'!$B$4*(101-H1578)/100,1))</x:f>
        <x:v>0</x:v>
      </x:c>
      <x:c r="S1578" s="37" t="n">
        <x:f>ROUND(IF(I1578="",0,7.5*MIN(1,LN(1+I1578)/LN(1+'Scoring Method'!$B$10)))+7.5*LN(1+J1578)/LN(1+'Scoring Method'!$B$9),1)</x:f>
        <x:v>4.5</x:v>
      </x:c>
      <x:c r="T1578" s="37" t="n">
        <x:f>SUM(K1578:O1578)</x:f>
        <x:v>2</x:v>
      </x:c>
      <x:c r="U1578" s="37" t="n">
        <x:f>ROUND(SUM(P1578:T1578),1)</x:f>
        <x:v>6.5</x:v>
      </x:c>
      <x:c r="V1578" s="32"/>
      <x:c r="W1578" s="32" t="str">
        <x:v>연도 등록</x:v>
      </x:c>
    </x:row>
    <x:row r="1579" ht="24" customHeight="1">
      <x:c r="A1579" s="32" t="n">
        <x:v>1575</x:v>
      </x:c>
      <x:c r="B1579" s="32" t="str">
        <x:v>Seeing Things</x:v>
      </x:c>
      <x:c r="C1579" s="32" t="str">
        <x:v>셰이머스 히니(Seamus Heaney)</x:v>
      </x:c>
      <x:c r="D1579" s="32" t="str">
        <x:v>시</x:v>
      </x:c>
      <x:c r="E1579" s="32" t="n">
        <x:v>1991</x:v>
      </x:c>
      <x:c r="F1579" s="32" t="n">
        <x:v>0</x:v>
      </x:c>
      <x:c r="G1579" s="32" t="n">
        <x:v>0</x:v>
      </x:c>
      <x:c r="H1579" s="32"/>
      <x:c r="I1579" s="32" t="n">
        <x:f>IF(E1579="","",MAX(0,'Scoring Method'!$B$11-E1579-IF(E1579&lt;0,1,0)))</x:f>
        <x:v>35</x:v>
      </x:c>
      <x:c r="J1579" s="32" t="n">
        <x:v>0</x:v>
      </x:c>
      <x:c r="K1579" s="32" t="n">
        <x:v>1</x:v>
      </x:c>
      <x:c r="L1579" s="32" t="n">
        <x:v>1</x:v>
      </x:c>
      <x:c r="M1579" s="32" t="n">
        <x:v>0</x:v>
      </x:c>
      <x:c r="N1579" s="32" t="n">
        <x:v>0</x:v>
      </x:c>
      <x:c r="O1579" s="32" t="n">
        <x:v>0</x:v>
      </x:c>
      <x:c r="P1579" s="37" t="n">
        <x:f>ROUND('Scoring Method'!$B$2*F1579/10,1)</x:f>
        <x:v>0</x:v>
      </x:c>
      <x:c r="Q1579" s="37" t="n">
        <x:f>ROUND(MIN('Scoring Method'!$B$3,10*G1579),1)</x:f>
        <x:v>0</x:v>
      </x:c>
      <x:c r="R1579" s="37" t="n">
        <x:f>IF(H1579="",0,ROUND('Scoring Method'!$B$4*(101-H1579)/100,1))</x:f>
        <x:v>0</x:v>
      </x:c>
      <x:c r="S1579" s="37" t="n">
        <x:f>ROUND(IF(I1579="",0,7.5*MIN(1,LN(1+I1579)/LN(1+'Scoring Method'!$B$10)))+7.5*LN(1+J1579)/LN(1+'Scoring Method'!$B$9),1)</x:f>
        <x:v>4.3</x:v>
      </x:c>
      <x:c r="T1579" s="37" t="n">
        <x:f>SUM(K1579:O1579)</x:f>
        <x:v>2</x:v>
      </x:c>
      <x:c r="U1579" s="37" t="n">
        <x:f>ROUND(SUM(P1579:T1579),1)</x:f>
        <x:v>6.3</x:v>
      </x:c>
      <x:c r="V1579" s="32"/>
      <x:c r="W1579" s="32" t="str">
        <x:v>연도 등록</x:v>
      </x:c>
    </x:row>
    <x:row r="1580" ht="24" customHeight="1">
      <x:c r="A1580" s="32" t="n">
        <x:v>1576</x:v>
      </x:c>
      <x:c r="B1580" s="32" t="str">
        <x:v>The Spirit Level</x:v>
      </x:c>
      <x:c r="C1580" s="32" t="str">
        <x:v>셰이머스 히니(Seamus Heaney)</x:v>
      </x:c>
      <x:c r="D1580" s="32" t="str">
        <x:v>시</x:v>
      </x:c>
      <x:c r="E1580" s="32" t="n">
        <x:v>1996</x:v>
      </x:c>
      <x:c r="F1580" s="32" t="n">
        <x:v>0</x:v>
      </x:c>
      <x:c r="G1580" s="32" t="n">
        <x:v>0</x:v>
      </x:c>
      <x:c r="H1580" s="32"/>
      <x:c r="I1580" s="32" t="n">
        <x:f>IF(E1580="","",MAX(0,'Scoring Method'!$B$11-E1580-IF(E1580&lt;0,1,0)))</x:f>
        <x:v>30</x:v>
      </x:c>
      <x:c r="J1580" s="32" t="n">
        <x:v>0</x:v>
      </x:c>
      <x:c r="K1580" s="32" t="n">
        <x:v>1</x:v>
      </x:c>
      <x:c r="L1580" s="32" t="n">
        <x:v>1</x:v>
      </x:c>
      <x:c r="M1580" s="32" t="n">
        <x:v>0</x:v>
      </x:c>
      <x:c r="N1580" s="32" t="n">
        <x:v>0</x:v>
      </x:c>
      <x:c r="O1580" s="32" t="n">
        <x:v>0</x:v>
      </x:c>
      <x:c r="P1580" s="37" t="n">
        <x:f>ROUND('Scoring Method'!$B$2*F1580/10,1)</x:f>
        <x:v>0</x:v>
      </x:c>
      <x:c r="Q1580" s="37" t="n">
        <x:f>ROUND(MIN('Scoring Method'!$B$3,10*G1580),1)</x:f>
        <x:v>0</x:v>
      </x:c>
      <x:c r="R1580" s="37" t="n">
        <x:f>IF(H1580="",0,ROUND('Scoring Method'!$B$4*(101-H1580)/100,1))</x:f>
        <x:v>0</x:v>
      </x:c>
      <x:c r="S1580" s="37" t="n">
        <x:f>ROUND(IF(I1580="",0,7.5*MIN(1,LN(1+I1580)/LN(1+'Scoring Method'!$B$10)))+7.5*LN(1+J1580)/LN(1+'Scoring Method'!$B$9),1)</x:f>
        <x:v>4.1</x:v>
      </x:c>
      <x:c r="T1580" s="37" t="n">
        <x:f>SUM(K1580:O1580)</x:f>
        <x:v>2</x:v>
      </x:c>
      <x:c r="U1580" s="37" t="n">
        <x:f>ROUND(SUM(P1580:T1580),1)</x:f>
        <x:v>6.1</x:v>
      </x:c>
      <x:c r="V1580" s="32"/>
      <x:c r="W1580" s="32" t="str">
        <x:v>연도 등록</x:v>
      </x:c>
    </x:row>
    <x:row r="1581" ht="24" customHeight="1">
      <x:c r="A1581" s="32" t="n">
        <x:v>1577</x:v>
      </x:c>
      <x:c r="B1581" s="32" t="str">
        <x:v>District and Circle</x:v>
      </x:c>
      <x:c r="C1581" s="32" t="str">
        <x:v>셰이머스 히니(Seamus Heaney)</x:v>
      </x:c>
      <x:c r="D1581" s="32" t="str">
        <x:v>시</x:v>
      </x:c>
      <x:c r="E1581" s="32" t="n">
        <x:v>2006</x:v>
      </x:c>
      <x:c r="F1581" s="32" t="n">
        <x:v>0</x:v>
      </x:c>
      <x:c r="G1581" s="32" t="n">
        <x:v>0</x:v>
      </x:c>
      <x:c r="H1581" s="32"/>
      <x:c r="I1581" s="32" t="n">
        <x:f>IF(E1581="","",MAX(0,'Scoring Method'!$B$11-E1581-IF(E1581&lt;0,1,0)))</x:f>
        <x:v>20</x:v>
      </x:c>
      <x:c r="J1581" s="32" t="n">
        <x:v>0</x:v>
      </x:c>
      <x:c r="K1581" s="32" t="n">
        <x:v>1</x:v>
      </x:c>
      <x:c r="L1581" s="32" t="n">
        <x:v>1</x:v>
      </x:c>
      <x:c r="M1581" s="32" t="n">
        <x:v>0</x:v>
      </x:c>
      <x:c r="N1581" s="32" t="n">
        <x:v>0</x:v>
      </x:c>
      <x:c r="O1581" s="32" t="n">
        <x:v>0</x:v>
      </x:c>
      <x:c r="P1581" s="37" t="n">
        <x:f>ROUND('Scoring Method'!$B$2*F1581/10,1)</x:f>
        <x:v>0</x:v>
      </x:c>
      <x:c r="Q1581" s="37" t="n">
        <x:f>ROUND(MIN('Scoring Method'!$B$3,10*G1581),1)</x:f>
        <x:v>0</x:v>
      </x:c>
      <x:c r="R1581" s="37" t="n">
        <x:f>IF(H1581="",0,ROUND('Scoring Method'!$B$4*(101-H1581)/100,1))</x:f>
        <x:v>0</x:v>
      </x:c>
      <x:c r="S1581" s="37" t="n">
        <x:f>ROUND(IF(I1581="",0,7.5*MIN(1,LN(1+I1581)/LN(1+'Scoring Method'!$B$10)))+7.5*LN(1+J1581)/LN(1+'Scoring Method'!$B$9),1)</x:f>
        <x:v>3.7</x:v>
      </x:c>
      <x:c r="T1581" s="37" t="n">
        <x:f>SUM(K1581:O1581)</x:f>
        <x:v>2</x:v>
      </x:c>
      <x:c r="U1581" s="37" t="n">
        <x:f>ROUND(SUM(P1581:T1581),1)</x:f>
        <x:v>5.7</x:v>
      </x:c>
      <x:c r="V1581" s="32"/>
      <x:c r="W1581" s="32" t="str">
        <x:v>연도 등록</x:v>
      </x:c>
    </x:row>
    <x:row r="1582" ht="24" customHeight="1">
      <x:c r="A1582" s="32" t="n">
        <x:v>1578</x:v>
      </x:c>
      <x:c r="B1582" s="32" t="str">
        <x:v>Calling Out to Yeti</x:v>
      </x:c>
      <x:c r="C1582" s="32" t="str">
        <x:v>비스와바 심보르스카(Wisława Szymborska)</x:v>
      </x:c>
      <x:c r="D1582" s="32" t="str">
        <x:v>시</x:v>
      </x:c>
      <x:c r="E1582" s="32" t="n">
        <x:v>1957</x:v>
      </x:c>
      <x:c r="F1582" s="32" t="n">
        <x:v>0</x:v>
      </x:c>
      <x:c r="G1582" s="32" t="n">
        <x:v>0</x:v>
      </x:c>
      <x:c r="H1582" s="32"/>
      <x:c r="I1582" s="32" t="n">
        <x:f>IF(E1582="","",MAX(0,'Scoring Method'!$B$11-E1582-IF(E1582&lt;0,1,0)))</x:f>
        <x:v>69</x:v>
      </x:c>
      <x:c r="J1582" s="32" t="n">
        <x:v>0</x:v>
      </x:c>
      <x:c r="K1582" s="32" t="n">
        <x:v>1</x:v>
      </x:c>
      <x:c r="L1582" s="32" t="n">
        <x:v>1</x:v>
      </x:c>
      <x:c r="M1582" s="32" t="n">
        <x:v>0</x:v>
      </x:c>
      <x:c r="N1582" s="32" t="n">
        <x:v>0</x:v>
      </x:c>
      <x:c r="O1582" s="32" t="n">
        <x:v>0</x:v>
      </x:c>
      <x:c r="P1582" s="37" t="n">
        <x:f>ROUND('Scoring Method'!$B$2*F1582/10,1)</x:f>
        <x:v>0</x:v>
      </x:c>
      <x:c r="Q1582" s="37" t="n">
        <x:f>ROUND(MIN('Scoring Method'!$B$3,10*G1582),1)</x:f>
        <x:v>0</x:v>
      </x:c>
      <x:c r="R1582" s="37" t="n">
        <x:f>IF(H1582="",0,ROUND('Scoring Method'!$B$4*(101-H1582)/100,1))</x:f>
        <x:v>0</x:v>
      </x:c>
      <x:c r="S1582" s="37" t="n">
        <x:f>ROUND(IF(I1582="",0,7.5*MIN(1,LN(1+I1582)/LN(1+'Scoring Method'!$B$10)))+7.5*LN(1+J1582)/LN(1+'Scoring Method'!$B$9),1)</x:f>
        <x:v>5.1</x:v>
      </x:c>
      <x:c r="T1582" s="37" t="n">
        <x:f>SUM(K1582:O1582)</x:f>
        <x:v>2</x:v>
      </x:c>
      <x:c r="U1582" s="37" t="n">
        <x:f>ROUND(SUM(P1582:T1582),1)</x:f>
        <x:v>7.1</x:v>
      </x:c>
      <x:c r="V1582" s="32"/>
      <x:c r="W1582" s="32" t="str">
        <x:v>연도 등록</x:v>
      </x:c>
    </x:row>
    <x:row r="1583" ht="24" customHeight="1">
      <x:c r="A1583" s="32" t="n">
        <x:v>1579</x:v>
      </x:c>
      <x:c r="B1583" s="32" t="str">
        <x:v>Salt</x:v>
      </x:c>
      <x:c r="C1583" s="32" t="str">
        <x:v>비스와바 심보르스카(Wisława Szymborska)</x:v>
      </x:c>
      <x:c r="D1583" s="32" t="str">
        <x:v>시</x:v>
      </x:c>
      <x:c r="E1583" s="32" t="n">
        <x:v>1962</x:v>
      </x:c>
      <x:c r="F1583" s="32" t="n">
        <x:v>0</x:v>
      </x:c>
      <x:c r="G1583" s="32" t="n">
        <x:v>0</x:v>
      </x:c>
      <x:c r="H1583" s="32"/>
      <x:c r="I1583" s="32" t="n">
        <x:f>IF(E1583="","",MAX(0,'Scoring Method'!$B$11-E1583-IF(E1583&lt;0,1,0)))</x:f>
        <x:v>64</x:v>
      </x:c>
      <x:c r="J1583" s="32" t="n">
        <x:v>0</x:v>
      </x:c>
      <x:c r="K1583" s="32" t="n">
        <x:v>1</x:v>
      </x:c>
      <x:c r="L1583" s="32" t="n">
        <x:v>1</x:v>
      </x:c>
      <x:c r="M1583" s="32" t="n">
        <x:v>0</x:v>
      </x:c>
      <x:c r="N1583" s="32" t="n">
        <x:v>0</x:v>
      </x:c>
      <x:c r="O1583" s="32" t="n">
        <x:v>0</x:v>
      </x:c>
      <x:c r="P1583" s="37" t="n">
        <x:f>ROUND('Scoring Method'!$B$2*F1583/10,1)</x:f>
        <x:v>0</x:v>
      </x:c>
      <x:c r="Q1583" s="37" t="n">
        <x:f>ROUND(MIN('Scoring Method'!$B$3,10*G1583),1)</x:f>
        <x:v>0</x:v>
      </x:c>
      <x:c r="R1583" s="37" t="n">
        <x:f>IF(H1583="",0,ROUND('Scoring Method'!$B$4*(101-H1583)/100,1))</x:f>
        <x:v>0</x:v>
      </x:c>
      <x:c r="S1583" s="37" t="n">
        <x:f>ROUND(IF(I1583="",0,7.5*MIN(1,LN(1+I1583)/LN(1+'Scoring Method'!$B$10)))+7.5*LN(1+J1583)/LN(1+'Scoring Method'!$B$9),1)</x:f>
        <x:v>5</x:v>
      </x:c>
      <x:c r="T1583" s="37" t="n">
        <x:f>SUM(K1583:O1583)</x:f>
        <x:v>2</x:v>
      </x:c>
      <x:c r="U1583" s="37" t="n">
        <x:f>ROUND(SUM(P1583:T1583),1)</x:f>
        <x:v>7</x:v>
      </x:c>
      <x:c r="V1583" s="32"/>
      <x:c r="W1583" s="32" t="str">
        <x:v>연도 등록</x:v>
      </x:c>
    </x:row>
    <x:row r="1584" ht="24" customHeight="1">
      <x:c r="A1584" s="32" t="n">
        <x:v>1580</x:v>
      </x:c>
      <x:c r="B1584" s="32" t="str">
        <x:v>No End of Fun</x:v>
      </x:c>
      <x:c r="C1584" s="32" t="str">
        <x:v>비스와바 심보르스카(Wisława Szymborska)</x:v>
      </x:c>
      <x:c r="D1584" s="32" t="str">
        <x:v>시</x:v>
      </x:c>
      <x:c r="E1584" s="32" t="n">
        <x:v>1967</x:v>
      </x:c>
      <x:c r="F1584" s="32" t="n">
        <x:v>0</x:v>
      </x:c>
      <x:c r="G1584" s="32" t="n">
        <x:v>0</x:v>
      </x:c>
      <x:c r="H1584" s="32"/>
      <x:c r="I1584" s="32" t="n">
        <x:f>IF(E1584="","",MAX(0,'Scoring Method'!$B$11-E1584-IF(E1584&lt;0,1,0)))</x:f>
        <x:v>59</x:v>
      </x:c>
      <x:c r="J1584" s="32" t="n">
        <x:v>0</x:v>
      </x:c>
      <x:c r="K1584" s="32" t="n">
        <x:v>1</x:v>
      </x:c>
      <x:c r="L1584" s="32" t="n">
        <x:v>1</x:v>
      </x:c>
      <x:c r="M1584" s="32" t="n">
        <x:v>0</x:v>
      </x:c>
      <x:c r="N1584" s="32" t="n">
        <x:v>0</x:v>
      </x:c>
      <x:c r="O1584" s="32" t="n">
        <x:v>0</x:v>
      </x:c>
      <x:c r="P1584" s="37" t="n">
        <x:f>ROUND('Scoring Method'!$B$2*F1584/10,1)</x:f>
        <x:v>0</x:v>
      </x:c>
      <x:c r="Q1584" s="37" t="n">
        <x:f>ROUND(MIN('Scoring Method'!$B$3,10*G1584),1)</x:f>
        <x:v>0</x:v>
      </x:c>
      <x:c r="R1584" s="37" t="n">
        <x:f>IF(H1584="",0,ROUND('Scoring Method'!$B$4*(101-H1584)/100,1))</x:f>
        <x:v>0</x:v>
      </x:c>
      <x:c r="S1584" s="37" t="n">
        <x:f>ROUND(IF(I1584="",0,7.5*MIN(1,LN(1+I1584)/LN(1+'Scoring Method'!$B$10)))+7.5*LN(1+J1584)/LN(1+'Scoring Method'!$B$9),1)</x:f>
        <x:v>4.9</x:v>
      </x:c>
      <x:c r="T1584" s="37" t="n">
        <x:f>SUM(K1584:O1584)</x:f>
        <x:v>2</x:v>
      </x:c>
      <x:c r="U1584" s="37" t="n">
        <x:f>ROUND(SUM(P1584:T1584),1)</x:f>
        <x:v>6.9</x:v>
      </x:c>
      <x:c r="V1584" s="32"/>
      <x:c r="W1584" s="32" t="str">
        <x:v>연도 등록</x:v>
      </x:c>
    </x:row>
    <x:row r="1585" ht="24" customHeight="1">
      <x:c r="A1585" s="32" t="n">
        <x:v>1581</x:v>
      </x:c>
      <x:c r="B1585" s="32" t="str">
        <x:v>People on a Bridge</x:v>
      </x:c>
      <x:c r="C1585" s="32" t="str">
        <x:v>비스와바 심보르스카(Wisława Szymborska)</x:v>
      </x:c>
      <x:c r="D1585" s="32" t="str">
        <x:v>시</x:v>
      </x:c>
      <x:c r="E1585" s="32" t="n">
        <x:v>1986</x:v>
      </x:c>
      <x:c r="F1585" s="32" t="n">
        <x:v>0</x:v>
      </x:c>
      <x:c r="G1585" s="32" t="n">
        <x:v>0</x:v>
      </x:c>
      <x:c r="H1585" s="32"/>
      <x:c r="I1585" s="32" t="n">
        <x:f>IF(E1585="","",MAX(0,'Scoring Method'!$B$11-E1585-IF(E1585&lt;0,1,0)))</x:f>
        <x:v>40</x:v>
      </x:c>
      <x:c r="J1585" s="32" t="n">
        <x:v>0</x:v>
      </x:c>
      <x:c r="K1585" s="32" t="n">
        <x:v>1</x:v>
      </x:c>
      <x:c r="L1585" s="32" t="n">
        <x:v>1</x:v>
      </x:c>
      <x:c r="M1585" s="32" t="n">
        <x:v>0</x:v>
      </x:c>
      <x:c r="N1585" s="32" t="n">
        <x:v>0</x:v>
      </x:c>
      <x:c r="O1585" s="32" t="n">
        <x:v>0</x:v>
      </x:c>
      <x:c r="P1585" s="37" t="n">
        <x:f>ROUND('Scoring Method'!$B$2*F1585/10,1)</x:f>
        <x:v>0</x:v>
      </x:c>
      <x:c r="Q1585" s="37" t="n">
        <x:f>ROUND(MIN('Scoring Method'!$B$3,10*G1585),1)</x:f>
        <x:v>0</x:v>
      </x:c>
      <x:c r="R1585" s="37" t="n">
        <x:f>IF(H1585="",0,ROUND('Scoring Method'!$B$4*(101-H1585)/100,1))</x:f>
        <x:v>0</x:v>
      </x:c>
      <x:c r="S1585" s="37" t="n">
        <x:f>ROUND(IF(I1585="",0,7.5*MIN(1,LN(1+I1585)/LN(1+'Scoring Method'!$B$10)))+7.5*LN(1+J1585)/LN(1+'Scoring Method'!$B$9),1)</x:f>
        <x:v>4.5</x:v>
      </x:c>
      <x:c r="T1585" s="37" t="n">
        <x:f>SUM(K1585:O1585)</x:f>
        <x:v>2</x:v>
      </x:c>
      <x:c r="U1585" s="37" t="n">
        <x:f>ROUND(SUM(P1585:T1585),1)</x:f>
        <x:v>6.5</x:v>
      </x:c>
      <x:c r="V1585" s="32"/>
      <x:c r="W1585" s="32" t="str">
        <x:v>연도 등록</x:v>
      </x:c>
    </x:row>
    <x:row r="1586" ht="24" customHeight="1">
      <x:c r="A1586" s="32" t="n">
        <x:v>1582</x:v>
      </x:c>
      <x:c r="B1586" s="32" t="str">
        <x:v>View with a Grain of Sand</x:v>
      </x:c>
      <x:c r="C1586" s="32" t="str">
        <x:v>비스와바 심보르스카(Wisława Szymborska)</x:v>
      </x:c>
      <x:c r="D1586" s="32" t="str">
        <x:v>기타</x:v>
      </x:c>
      <x:c r="E1586" s="32" t="n">
        <x:v>1995</x:v>
      </x:c>
      <x:c r="F1586" s="32" t="n">
        <x:v>0</x:v>
      </x:c>
      <x:c r="G1586" s="32" t="n">
        <x:v>0</x:v>
      </x:c>
      <x:c r="H1586" s="32"/>
      <x:c r="I1586" s="32" t="n">
        <x:f>IF(E1586="","",MAX(0,'Scoring Method'!$B$11-E1586-IF(E1586&lt;0,1,0)))</x:f>
        <x:v>31</x:v>
      </x:c>
      <x:c r="J1586" s="32" t="n">
        <x:v>0</x:v>
      </x:c>
      <x:c r="K1586" s="32" t="n">
        <x:v>1</x:v>
      </x:c>
      <x:c r="L1586" s="32" t="n">
        <x:v>1</x:v>
      </x:c>
      <x:c r="M1586" s="32" t="n">
        <x:v>0</x:v>
      </x:c>
      <x:c r="N1586" s="32" t="n">
        <x:v>0</x:v>
      </x:c>
      <x:c r="O1586" s="32" t="n">
        <x:v>0</x:v>
      </x:c>
      <x:c r="P1586" s="37" t="n">
        <x:f>ROUND('Scoring Method'!$B$2*F1586/10,1)</x:f>
        <x:v>0</x:v>
      </x:c>
      <x:c r="Q1586" s="37" t="n">
        <x:f>ROUND(MIN('Scoring Method'!$B$3,10*G1586),1)</x:f>
        <x:v>0</x:v>
      </x:c>
      <x:c r="R1586" s="37" t="n">
        <x:f>IF(H1586="",0,ROUND('Scoring Method'!$B$4*(101-H1586)/100,1))</x:f>
        <x:v>0</x:v>
      </x:c>
      <x:c r="S1586" s="37" t="n">
        <x:f>ROUND(IF(I1586="",0,7.5*MIN(1,LN(1+I1586)/LN(1+'Scoring Method'!$B$10)))+7.5*LN(1+J1586)/LN(1+'Scoring Method'!$B$9),1)</x:f>
        <x:v>4.2</x:v>
      </x:c>
      <x:c r="T1586" s="37" t="n">
        <x:f>SUM(K1586:O1586)</x:f>
        <x:v>2</x:v>
      </x:c>
      <x:c r="U1586" s="37" t="n">
        <x:f>ROUND(SUM(P1586:T1586),1)</x:f>
        <x:v>6.2</x:v>
      </x:c>
      <x:c r="V1586" s="32"/>
      <x:c r="W1586" s="32" t="str">
        <x:v>연도 등록</x:v>
      </x:c>
    </x:row>
    <x:row r="1587" ht="24" customHeight="1">
      <x:c r="A1587" s="32" t="n">
        <x:v>1583</x:v>
      </x:c>
      <x:c r="B1587" s="32" t="str">
        <x:v>Here</x:v>
      </x:c>
      <x:c r="C1587" s="32" t="str">
        <x:v>비스와바 심보르스카(Wisława Szymborska)</x:v>
      </x:c>
      <x:c r="D1587" s="32" t="str">
        <x:v>시</x:v>
      </x:c>
      <x:c r="E1587" s="32" t="n">
        <x:v>2009</x:v>
      </x:c>
      <x:c r="F1587" s="32" t="n">
        <x:v>0</x:v>
      </x:c>
      <x:c r="G1587" s="32" t="n">
        <x:v>0</x:v>
      </x:c>
      <x:c r="H1587" s="32"/>
      <x:c r="I1587" s="32" t="n">
        <x:f>IF(E1587="","",MAX(0,'Scoring Method'!$B$11-E1587-IF(E1587&lt;0,1,0)))</x:f>
        <x:v>17</x:v>
      </x:c>
      <x:c r="J1587" s="32" t="n">
        <x:v>0</x:v>
      </x:c>
      <x:c r="K1587" s="32" t="n">
        <x:v>1</x:v>
      </x:c>
      <x:c r="L1587" s="32" t="n">
        <x:v>1</x:v>
      </x:c>
      <x:c r="M1587" s="32" t="n">
        <x:v>0</x:v>
      </x:c>
      <x:c r="N1587" s="32" t="n">
        <x:v>0</x:v>
      </x:c>
      <x:c r="O1587" s="32" t="n">
        <x:v>0</x:v>
      </x:c>
      <x:c r="P1587" s="37" t="n">
        <x:f>ROUND('Scoring Method'!$B$2*F1587/10,1)</x:f>
        <x:v>0</x:v>
      </x:c>
      <x:c r="Q1587" s="37" t="n">
        <x:f>ROUND(MIN('Scoring Method'!$B$3,10*G1587),1)</x:f>
        <x:v>0</x:v>
      </x:c>
      <x:c r="R1587" s="37" t="n">
        <x:f>IF(H1587="",0,ROUND('Scoring Method'!$B$4*(101-H1587)/100,1))</x:f>
        <x:v>0</x:v>
      </x:c>
      <x:c r="S1587" s="37" t="n">
        <x:f>ROUND(IF(I1587="",0,7.5*MIN(1,LN(1+I1587)/LN(1+'Scoring Method'!$B$10)))+7.5*LN(1+J1587)/LN(1+'Scoring Method'!$B$9),1)</x:f>
        <x:v>3.5</x:v>
      </x:c>
      <x:c r="T1587" s="37" t="n">
        <x:f>SUM(K1587:O1587)</x:f>
        <x:v>2</x:v>
      </x:c>
      <x:c r="U1587" s="37" t="n">
        <x:f>ROUND(SUM(P1587:T1587),1)</x:f>
        <x:v>5.5</x:v>
      </x:c>
      <x:c r="V1587" s="32"/>
      <x:c r="W1587" s="32" t="str">
        <x:v>연도 등록</x:v>
      </x:c>
    </x:row>
    <x:row r="1588" ht="24" customHeight="1">
      <x:c r="A1588" s="32" t="n">
        <x:v>1584</x:v>
      </x:c>
      <x:c r="B1588" s="32" t="str">
        <x:v>Accidental Death of an Anarchist</x:v>
      </x:c>
      <x:c r="C1588" s="32" t="str">
        <x:v>다리오 포(Dario Fo)</x:v>
      </x:c>
      <x:c r="D1588" s="32" t="str">
        <x:v>희곡</x:v>
      </x:c>
      <x:c r="E1588" s="32" t="n">
        <x:v>1970</x:v>
      </x:c>
      <x:c r="F1588" s="32" t="n">
        <x:v>0</x:v>
      </x:c>
      <x:c r="G1588" s="32" t="n">
        <x:v>0</x:v>
      </x:c>
      <x:c r="H1588" s="32"/>
      <x:c r="I1588" s="32" t="n">
        <x:f>IF(E1588="","",MAX(0,'Scoring Method'!$B$11-E1588-IF(E1588&lt;0,1,0)))</x:f>
        <x:v>56</x:v>
      </x:c>
      <x:c r="J1588" s="32" t="n">
        <x:v>0</x:v>
      </x:c>
      <x:c r="K1588" s="32" t="n">
        <x:v>1</x:v>
      </x:c>
      <x:c r="L1588" s="32" t="n">
        <x:v>1</x:v>
      </x:c>
      <x:c r="M1588" s="32" t="n">
        <x:v>0</x:v>
      </x:c>
      <x:c r="N1588" s="32" t="n">
        <x:v>0</x:v>
      </x:c>
      <x:c r="O1588" s="32" t="n">
        <x:v>0</x:v>
      </x:c>
      <x:c r="P1588" s="37" t="n">
        <x:f>ROUND('Scoring Method'!$B$2*F1588/10,1)</x:f>
        <x:v>0</x:v>
      </x:c>
      <x:c r="Q1588" s="37" t="n">
        <x:f>ROUND(MIN('Scoring Method'!$B$3,10*G1588),1)</x:f>
        <x:v>0</x:v>
      </x:c>
      <x:c r="R1588" s="37" t="n">
        <x:f>IF(H1588="",0,ROUND('Scoring Method'!$B$4*(101-H1588)/100,1))</x:f>
        <x:v>0</x:v>
      </x:c>
      <x:c r="S1588" s="37" t="n">
        <x:f>ROUND(IF(I1588="",0,7.5*MIN(1,LN(1+I1588)/LN(1+'Scoring Method'!$B$10)))+7.5*LN(1+J1588)/LN(1+'Scoring Method'!$B$9),1)</x:f>
        <x:v>4.9</x:v>
      </x:c>
      <x:c r="T1588" s="37" t="n">
        <x:f>SUM(K1588:O1588)</x:f>
        <x:v>2</x:v>
      </x:c>
      <x:c r="U1588" s="37" t="n">
        <x:f>ROUND(SUM(P1588:T1588),1)</x:f>
        <x:v>6.9</x:v>
      </x:c>
      <x:c r="V1588" s="32"/>
      <x:c r="W1588" s="32" t="str">
        <x:v>연도 등록</x:v>
      </x:c>
    </x:row>
    <x:row r="1589" ht="24" customHeight="1">
      <x:c r="A1589" s="32" t="n">
        <x:v>1585</x:v>
      </x:c>
      <x:c r="B1589" s="32" t="str">
        <x:v>Mistero Buffo</x:v>
      </x:c>
      <x:c r="C1589" s="32" t="str">
        <x:v>다리오 포(Dario Fo)</x:v>
      </x:c>
      <x:c r="D1589" s="32" t="str">
        <x:v>희곡</x:v>
      </x:c>
      <x:c r="E1589" s="32" t="n">
        <x:v>1969</x:v>
      </x:c>
      <x:c r="F1589" s="32" t="n">
        <x:v>0</x:v>
      </x:c>
      <x:c r="G1589" s="32" t="n">
        <x:v>0</x:v>
      </x:c>
      <x:c r="H1589" s="32"/>
      <x:c r="I1589" s="32" t="n">
        <x:f>IF(E1589="","",MAX(0,'Scoring Method'!$B$11-E1589-IF(E1589&lt;0,1,0)))</x:f>
        <x:v>57</x:v>
      </x:c>
      <x:c r="J1589" s="32" t="n">
        <x:v>0</x:v>
      </x:c>
      <x:c r="K1589" s="32" t="n">
        <x:v>1</x:v>
      </x:c>
      <x:c r="L1589" s="32" t="n">
        <x:v>1</x:v>
      </x:c>
      <x:c r="M1589" s="32" t="n">
        <x:v>0</x:v>
      </x:c>
      <x:c r="N1589" s="32" t="n">
        <x:v>0</x:v>
      </x:c>
      <x:c r="O1589" s="32" t="n">
        <x:v>0</x:v>
      </x:c>
      <x:c r="P1589" s="37" t="n">
        <x:f>ROUND('Scoring Method'!$B$2*F1589/10,1)</x:f>
        <x:v>0</x:v>
      </x:c>
      <x:c r="Q1589" s="37" t="n">
        <x:f>ROUND(MIN('Scoring Method'!$B$3,10*G1589),1)</x:f>
        <x:v>0</x:v>
      </x:c>
      <x:c r="R1589" s="37" t="n">
        <x:f>IF(H1589="",0,ROUND('Scoring Method'!$B$4*(101-H1589)/100,1))</x:f>
        <x:v>0</x:v>
      </x:c>
      <x:c r="S1589" s="37" t="n">
        <x:f>ROUND(IF(I1589="",0,7.5*MIN(1,LN(1+I1589)/LN(1+'Scoring Method'!$B$10)))+7.5*LN(1+J1589)/LN(1+'Scoring Method'!$B$9),1)</x:f>
        <x:v>4.9</x:v>
      </x:c>
      <x:c r="T1589" s="37" t="n">
        <x:f>SUM(K1589:O1589)</x:f>
        <x:v>2</x:v>
      </x:c>
      <x:c r="U1589" s="37" t="n">
        <x:f>ROUND(SUM(P1589:T1589),1)</x:f>
        <x:v>6.9</x:v>
      </x:c>
      <x:c r="V1589" s="32"/>
      <x:c r="W1589" s="32" t="str">
        <x:v>연도 등록</x:v>
      </x:c>
    </x:row>
    <x:row r="1590" ht="24" customHeight="1">
      <x:c r="A1590" s="32" t="n">
        <x:v>1586</x:v>
      </x:c>
      <x:c r="B1590" s="32" t="str">
        <x:v>Can't Pay? Won't Pay!</x:v>
      </x:c>
      <x:c r="C1590" s="32" t="str">
        <x:v>다리오 포(Dario Fo)</x:v>
      </x:c>
      <x:c r="D1590" s="32" t="str">
        <x:v>희곡</x:v>
      </x:c>
      <x:c r="E1590" s="32" t="n">
        <x:v>1974</x:v>
      </x:c>
      <x:c r="F1590" s="32" t="n">
        <x:v>0</x:v>
      </x:c>
      <x:c r="G1590" s="32" t="n">
        <x:v>0</x:v>
      </x:c>
      <x:c r="H1590" s="32"/>
      <x:c r="I1590" s="32" t="n">
        <x:f>IF(E1590="","",MAX(0,'Scoring Method'!$B$11-E1590-IF(E1590&lt;0,1,0)))</x:f>
        <x:v>52</x:v>
      </x:c>
      <x:c r="J1590" s="32" t="n">
        <x:v>0</x:v>
      </x:c>
      <x:c r="K1590" s="32" t="n">
        <x:v>1</x:v>
      </x:c>
      <x:c r="L1590" s="32" t="n">
        <x:v>1</x:v>
      </x:c>
      <x:c r="M1590" s="32" t="n">
        <x:v>0</x:v>
      </x:c>
      <x:c r="N1590" s="32" t="n">
        <x:v>0</x:v>
      </x:c>
      <x:c r="O1590" s="32" t="n">
        <x:v>0</x:v>
      </x:c>
      <x:c r="P1590" s="37" t="n">
        <x:f>ROUND('Scoring Method'!$B$2*F1590/10,1)</x:f>
        <x:v>0</x:v>
      </x:c>
      <x:c r="Q1590" s="37" t="n">
        <x:f>ROUND(MIN('Scoring Method'!$B$3,10*G1590),1)</x:f>
        <x:v>0</x:v>
      </x:c>
      <x:c r="R1590" s="37" t="n">
        <x:f>IF(H1590="",0,ROUND('Scoring Method'!$B$4*(101-H1590)/100,1))</x:f>
        <x:v>0</x:v>
      </x:c>
      <x:c r="S1590" s="37" t="n">
        <x:f>ROUND(IF(I1590="",0,7.5*MIN(1,LN(1+I1590)/LN(1+'Scoring Method'!$B$10)))+7.5*LN(1+J1590)/LN(1+'Scoring Method'!$B$9),1)</x:f>
        <x:v>4.8</x:v>
      </x:c>
      <x:c r="T1590" s="37" t="n">
        <x:f>SUM(K1590:O1590)</x:f>
        <x:v>2</x:v>
      </x:c>
      <x:c r="U1590" s="37" t="n">
        <x:f>ROUND(SUM(P1590:T1590),1)</x:f>
        <x:v>6.8</x:v>
      </x:c>
      <x:c r="V1590" s="32"/>
      <x:c r="W1590" s="32" t="str">
        <x:v>연도 등록</x:v>
      </x:c>
    </x:row>
    <x:row r="1591" ht="24" customHeight="1">
      <x:c r="A1591" s="32" t="n">
        <x:v>1587</x:v>
      </x:c>
      <x:c r="B1591" s="32" t="str">
        <x:v>Trumpets and Raspberries</x:v>
      </x:c>
      <x:c r="C1591" s="32" t="str">
        <x:v>다리오 포(Dario Fo)</x:v>
      </x:c>
      <x:c r="D1591" s="32" t="str">
        <x:v>희곡</x:v>
      </x:c>
      <x:c r="E1591" s="32" t="n">
        <x:v>1981</x:v>
      </x:c>
      <x:c r="F1591" s="32" t="n">
        <x:v>0</x:v>
      </x:c>
      <x:c r="G1591" s="32" t="n">
        <x:v>0</x:v>
      </x:c>
      <x:c r="H1591" s="32"/>
      <x:c r="I1591" s="32" t="n">
        <x:f>IF(E1591="","",MAX(0,'Scoring Method'!$B$11-E1591-IF(E1591&lt;0,1,0)))</x:f>
        <x:v>45</x:v>
      </x:c>
      <x:c r="J1591" s="32" t="n">
        <x:v>0</x:v>
      </x:c>
      <x:c r="K1591" s="32" t="n">
        <x:v>1</x:v>
      </x:c>
      <x:c r="L1591" s="32" t="n">
        <x:v>1</x:v>
      </x:c>
      <x:c r="M1591" s="32" t="n">
        <x:v>0</x:v>
      </x:c>
      <x:c r="N1591" s="32" t="n">
        <x:v>0</x:v>
      </x:c>
      <x:c r="O1591" s="32" t="n">
        <x:v>0</x:v>
      </x:c>
      <x:c r="P1591" s="37" t="n">
        <x:f>ROUND('Scoring Method'!$B$2*F1591/10,1)</x:f>
        <x:v>0</x:v>
      </x:c>
      <x:c r="Q1591" s="37" t="n">
        <x:f>ROUND(MIN('Scoring Method'!$B$3,10*G1591),1)</x:f>
        <x:v>0</x:v>
      </x:c>
      <x:c r="R1591" s="37" t="n">
        <x:f>IF(H1591="",0,ROUND('Scoring Method'!$B$4*(101-H1591)/100,1))</x:f>
        <x:v>0</x:v>
      </x:c>
      <x:c r="S1591" s="37" t="n">
        <x:f>ROUND(IF(I1591="",0,7.5*MIN(1,LN(1+I1591)/LN(1+'Scoring Method'!$B$10)))+7.5*LN(1+J1591)/LN(1+'Scoring Method'!$B$9),1)</x:f>
        <x:v>4.6</x:v>
      </x:c>
      <x:c r="T1591" s="37" t="n">
        <x:f>SUM(K1591:O1591)</x:f>
        <x:v>2</x:v>
      </x:c>
      <x:c r="U1591" s="37" t="n">
        <x:f>ROUND(SUM(P1591:T1591),1)</x:f>
        <x:v>6.6</x:v>
      </x:c>
      <x:c r="V1591" s="32"/>
      <x:c r="W1591" s="32" t="str">
        <x:v>연도 등록</x:v>
      </x:c>
    </x:row>
    <x:row r="1592" ht="24" customHeight="1">
      <x:c r="A1592" s="32" t="n">
        <x:v>1588</x:v>
      </x:c>
      <x:c r="B1592" s="32" t="str">
        <x:v>The Pope and the Witch</x:v>
      </x:c>
      <x:c r="C1592" s="32" t="str">
        <x:v>다리오 포(Dario Fo)</x:v>
      </x:c>
      <x:c r="D1592" s="32" t="str">
        <x:v>희곡</x:v>
      </x:c>
      <x:c r="E1592" s="32" t="n">
        <x:v>1989</x:v>
      </x:c>
      <x:c r="F1592" s="32" t="n">
        <x:v>0</x:v>
      </x:c>
      <x:c r="G1592" s="32" t="n">
        <x:v>0</x:v>
      </x:c>
      <x:c r="H1592" s="32"/>
      <x:c r="I1592" s="32" t="n">
        <x:f>IF(E1592="","",MAX(0,'Scoring Method'!$B$11-E1592-IF(E1592&lt;0,1,0)))</x:f>
        <x:v>37</x:v>
      </x:c>
      <x:c r="J1592" s="32" t="n">
        <x:v>0</x:v>
      </x:c>
      <x:c r="K1592" s="32" t="n">
        <x:v>1</x:v>
      </x:c>
      <x:c r="L1592" s="32" t="n">
        <x:v>1</x:v>
      </x:c>
      <x:c r="M1592" s="32" t="n">
        <x:v>0</x:v>
      </x:c>
      <x:c r="N1592" s="32" t="n">
        <x:v>0</x:v>
      </x:c>
      <x:c r="O1592" s="32" t="n">
        <x:v>0</x:v>
      </x:c>
      <x:c r="P1592" s="37" t="n">
        <x:f>ROUND('Scoring Method'!$B$2*F1592/10,1)</x:f>
        <x:v>0</x:v>
      </x:c>
      <x:c r="Q1592" s="37" t="n">
        <x:f>ROUND(MIN('Scoring Method'!$B$3,10*G1592),1)</x:f>
        <x:v>0</x:v>
      </x:c>
      <x:c r="R1592" s="37" t="n">
        <x:f>IF(H1592="",0,ROUND('Scoring Method'!$B$4*(101-H1592)/100,1))</x:f>
        <x:v>0</x:v>
      </x:c>
      <x:c r="S1592" s="37" t="n">
        <x:f>ROUND(IF(I1592="",0,7.5*MIN(1,LN(1+I1592)/LN(1+'Scoring Method'!$B$10)))+7.5*LN(1+J1592)/LN(1+'Scoring Method'!$B$9),1)</x:f>
        <x:v>4.4</x:v>
      </x:c>
      <x:c r="T1592" s="37" t="n">
        <x:f>SUM(K1592:O1592)</x:f>
        <x:v>2</x:v>
      </x:c>
      <x:c r="U1592" s="37" t="n">
        <x:f>ROUND(SUM(P1592:T1592),1)</x:f>
        <x:v>6.4</x:v>
      </x:c>
      <x:c r="V1592" s="32"/>
      <x:c r="W1592" s="32" t="str">
        <x:v>연도 등록</x:v>
      </x:c>
    </x:row>
    <x:row r="1593" ht="24" customHeight="1">
      <x:c r="A1593" s="32" t="n">
        <x:v>1589</x:v>
      </x:c>
      <x:c r="B1593" s="32" t="str">
        <x:v>눈먼 자들의 도시(Blindness)</x:v>
      </x:c>
      <x:c r="C1593" s="32" t="str">
        <x:v>주제 사라마구(José Saramago)</x:v>
      </x:c>
      <x:c r="D1593" s="32" t="str">
        <x:v>소설·단편소설</x:v>
      </x:c>
      <x:c r="E1593" s="32" t="n">
        <x:v>1995</x:v>
      </x:c>
      <x:c r="F1593" s="32" t="n">
        <x:v>0</x:v>
      </x:c>
      <x:c r="G1593" s="32" t="n">
        <x:v>0</x:v>
      </x:c>
      <x:c r="H1593" s="32"/>
      <x:c r="I1593" s="32" t="n">
        <x:f>IF(E1593="","",MAX(0,'Scoring Method'!$B$11-E1593-IF(E1593&lt;0,1,0)))</x:f>
        <x:v>31</x:v>
      </x:c>
      <x:c r="J1593" s="32" t="n">
        <x:v>0</x:v>
      </x:c>
      <x:c r="K1593" s="32" t="n">
        <x:v>1</x:v>
      </x:c>
      <x:c r="L1593" s="32" t="n">
        <x:v>1</x:v>
      </x:c>
      <x:c r="M1593" s="32" t="n">
        <x:v>0</x:v>
      </x:c>
      <x:c r="N1593" s="32" t="n">
        <x:v>0</x:v>
      </x:c>
      <x:c r="O1593" s="32" t="n">
        <x:v>0</x:v>
      </x:c>
      <x:c r="P1593" s="37" t="n">
        <x:f>ROUND('Scoring Method'!$B$2*F1593/10,1)</x:f>
        <x:v>0</x:v>
      </x:c>
      <x:c r="Q1593" s="37" t="n">
        <x:f>ROUND(MIN('Scoring Method'!$B$3,10*G1593),1)</x:f>
        <x:v>0</x:v>
      </x:c>
      <x:c r="R1593" s="37" t="n">
        <x:f>IF(H1593="",0,ROUND('Scoring Method'!$B$4*(101-H1593)/100,1))</x:f>
        <x:v>0</x:v>
      </x:c>
      <x:c r="S1593" s="37" t="n">
        <x:f>ROUND(IF(I1593="",0,7.5*MIN(1,LN(1+I1593)/LN(1+'Scoring Method'!$B$10)))+7.5*LN(1+J1593)/LN(1+'Scoring Method'!$B$9),1)</x:f>
        <x:v>4.2</x:v>
      </x:c>
      <x:c r="T1593" s="37" t="n">
        <x:f>SUM(K1593:O1593)</x:f>
        <x:v>2</x:v>
      </x:c>
      <x:c r="U1593" s="37" t="n">
        <x:f>ROUND(SUM(P1593:T1593),1)</x:f>
        <x:v>6.2</x:v>
      </x:c>
      <x:c r="V1593" s="32"/>
      <x:c r="W1593" s="32" t="str">
        <x:v>연도 등록</x:v>
      </x:c>
    </x:row>
    <x:row r="1594" ht="24" customHeight="1">
      <x:c r="A1594" s="32" t="n">
        <x:v>1590</x:v>
      </x:c>
      <x:c r="B1594" s="32" t="str">
        <x:v>예수복음(The Gospel According to Jesus Christ)</x:v>
      </x:c>
      <x:c r="C1594" s="32" t="str">
        <x:v>주제 사라마구(José Saramago)</x:v>
      </x:c>
      <x:c r="D1594" s="32" t="str">
        <x:v>소설·단편소설</x:v>
      </x:c>
      <x:c r="E1594" s="32" t="n">
        <x:v>1991</x:v>
      </x:c>
      <x:c r="F1594" s="32" t="n">
        <x:v>0</x:v>
      </x:c>
      <x:c r="G1594" s="32" t="n">
        <x:v>0</x:v>
      </x:c>
      <x:c r="H1594" s="32"/>
      <x:c r="I1594" s="32" t="n">
        <x:f>IF(E1594="","",MAX(0,'Scoring Method'!$B$11-E1594-IF(E1594&lt;0,1,0)))</x:f>
        <x:v>35</x:v>
      </x:c>
      <x:c r="J1594" s="32" t="n">
        <x:v>0</x:v>
      </x:c>
      <x:c r="K1594" s="32" t="n">
        <x:v>1</x:v>
      </x:c>
      <x:c r="L1594" s="32" t="n">
        <x:v>1</x:v>
      </x:c>
      <x:c r="M1594" s="32" t="n">
        <x:v>0</x:v>
      </x:c>
      <x:c r="N1594" s="32" t="n">
        <x:v>0</x:v>
      </x:c>
      <x:c r="O1594" s="32" t="n">
        <x:v>0</x:v>
      </x:c>
      <x:c r="P1594" s="37" t="n">
        <x:f>ROUND('Scoring Method'!$B$2*F1594/10,1)</x:f>
        <x:v>0</x:v>
      </x:c>
      <x:c r="Q1594" s="37" t="n">
        <x:f>ROUND(MIN('Scoring Method'!$B$3,10*G1594),1)</x:f>
        <x:v>0</x:v>
      </x:c>
      <x:c r="R1594" s="37" t="n">
        <x:f>IF(H1594="",0,ROUND('Scoring Method'!$B$4*(101-H1594)/100,1))</x:f>
        <x:v>0</x:v>
      </x:c>
      <x:c r="S1594" s="37" t="n">
        <x:f>ROUND(IF(I1594="",0,7.5*MIN(1,LN(1+I1594)/LN(1+'Scoring Method'!$B$10)))+7.5*LN(1+J1594)/LN(1+'Scoring Method'!$B$9),1)</x:f>
        <x:v>4.3</x:v>
      </x:c>
      <x:c r="T1594" s="37" t="n">
        <x:f>SUM(K1594:O1594)</x:f>
        <x:v>2</x:v>
      </x:c>
      <x:c r="U1594" s="37" t="n">
        <x:f>ROUND(SUM(P1594:T1594),1)</x:f>
        <x:v>6.3</x:v>
      </x:c>
      <x:c r="V1594" s="32"/>
      <x:c r="W1594" s="32" t="str">
        <x:v>연도 등록</x:v>
      </x:c>
    </x:row>
    <x:row r="1595" ht="24" customHeight="1">
      <x:c r="A1595" s="32" t="n">
        <x:v>1591</x:v>
      </x:c>
      <x:c r="B1595" s="32" t="str">
        <x:v>수도원의 비망록(Baltasar and Blimunda)</x:v>
      </x:c>
      <x:c r="C1595" s="32" t="str">
        <x:v>주제 사라마구(José Saramago)</x:v>
      </x:c>
      <x:c r="D1595" s="32" t="str">
        <x:v>소설·단편소설</x:v>
      </x:c>
      <x:c r="E1595" s="32" t="n">
        <x:v>1982</x:v>
      </x:c>
      <x:c r="F1595" s="32" t="n">
        <x:v>0</x:v>
      </x:c>
      <x:c r="G1595" s="32" t="n">
        <x:v>0</x:v>
      </x:c>
      <x:c r="H1595" s="32"/>
      <x:c r="I1595" s="32" t="n">
        <x:f>IF(E1595="","",MAX(0,'Scoring Method'!$B$11-E1595-IF(E1595&lt;0,1,0)))</x:f>
        <x:v>44</x:v>
      </x:c>
      <x:c r="J1595" s="32" t="n">
        <x:v>0</x:v>
      </x:c>
      <x:c r="K1595" s="32" t="n">
        <x:v>1</x:v>
      </x:c>
      <x:c r="L1595" s="32" t="n">
        <x:v>1</x:v>
      </x:c>
      <x:c r="M1595" s="32" t="n">
        <x:v>0</x:v>
      </x:c>
      <x:c r="N1595" s="32" t="n">
        <x:v>0</x:v>
      </x:c>
      <x:c r="O1595" s="32" t="n">
        <x:v>0</x:v>
      </x:c>
      <x:c r="P1595" s="37" t="n">
        <x:f>ROUND('Scoring Method'!$B$2*F1595/10,1)</x:f>
        <x:v>0</x:v>
      </x:c>
      <x:c r="Q1595" s="37" t="n">
        <x:f>ROUND(MIN('Scoring Method'!$B$3,10*G1595),1)</x:f>
        <x:v>0</x:v>
      </x:c>
      <x:c r="R1595" s="37" t="n">
        <x:f>IF(H1595="",0,ROUND('Scoring Method'!$B$4*(101-H1595)/100,1))</x:f>
        <x:v>0</x:v>
      </x:c>
      <x:c r="S1595" s="37" t="n">
        <x:f>ROUND(IF(I1595="",0,7.5*MIN(1,LN(1+I1595)/LN(1+'Scoring Method'!$B$10)))+7.5*LN(1+J1595)/LN(1+'Scoring Method'!$B$9),1)</x:f>
        <x:v>4.6</x:v>
      </x:c>
      <x:c r="T1595" s="37" t="n">
        <x:f>SUM(K1595:O1595)</x:f>
        <x:v>2</x:v>
      </x:c>
      <x:c r="U1595" s="37" t="n">
        <x:f>ROUND(SUM(P1595:T1595),1)</x:f>
        <x:v>6.6</x:v>
      </x:c>
      <x:c r="V1595" s="32"/>
      <x:c r="W1595" s="32" t="str">
        <x:v>연도 등록</x:v>
      </x:c>
    </x:row>
    <x:row r="1596" ht="24" customHeight="1">
      <x:c r="A1596" s="32" t="n">
        <x:v>1592</x:v>
      </x:c>
      <x:c r="B1596" s="32" t="str">
        <x:v>돌뗏목(The Stone Raft)</x:v>
      </x:c>
      <x:c r="C1596" s="32" t="str">
        <x:v>주제 사라마구(José Saramago)</x:v>
      </x:c>
      <x:c r="D1596" s="32" t="str">
        <x:v>소설·단편소설</x:v>
      </x:c>
      <x:c r="E1596" s="32" t="n">
        <x:v>1986</x:v>
      </x:c>
      <x:c r="F1596" s="32" t="n">
        <x:v>0</x:v>
      </x:c>
      <x:c r="G1596" s="32" t="n">
        <x:v>0</x:v>
      </x:c>
      <x:c r="H1596" s="32"/>
      <x:c r="I1596" s="32" t="n">
        <x:f>IF(E1596="","",MAX(0,'Scoring Method'!$B$11-E1596-IF(E1596&lt;0,1,0)))</x:f>
        <x:v>40</x:v>
      </x:c>
      <x:c r="J1596" s="32" t="n">
        <x:v>0</x:v>
      </x:c>
      <x:c r="K1596" s="32" t="n">
        <x:v>1</x:v>
      </x:c>
      <x:c r="L1596" s="32" t="n">
        <x:v>1</x:v>
      </x:c>
      <x:c r="M1596" s="32" t="n">
        <x:v>0</x:v>
      </x:c>
      <x:c r="N1596" s="32" t="n">
        <x:v>0</x:v>
      </x:c>
      <x:c r="O1596" s="32" t="n">
        <x:v>0</x:v>
      </x:c>
      <x:c r="P1596" s="37" t="n">
        <x:f>ROUND('Scoring Method'!$B$2*F1596/10,1)</x:f>
        <x:v>0</x:v>
      </x:c>
      <x:c r="Q1596" s="37" t="n">
        <x:f>ROUND(MIN('Scoring Method'!$B$3,10*G1596),1)</x:f>
        <x:v>0</x:v>
      </x:c>
      <x:c r="R1596" s="37" t="n">
        <x:f>IF(H1596="",0,ROUND('Scoring Method'!$B$4*(101-H1596)/100,1))</x:f>
        <x:v>0</x:v>
      </x:c>
      <x:c r="S1596" s="37" t="n">
        <x:f>ROUND(IF(I1596="",0,7.5*MIN(1,LN(1+I1596)/LN(1+'Scoring Method'!$B$10)))+7.5*LN(1+J1596)/LN(1+'Scoring Method'!$B$9),1)</x:f>
        <x:v>4.5</x:v>
      </x:c>
      <x:c r="T1596" s="37" t="n">
        <x:f>SUM(K1596:O1596)</x:f>
        <x:v>2</x:v>
      </x:c>
      <x:c r="U1596" s="37" t="n">
        <x:f>ROUND(SUM(P1596:T1596),1)</x:f>
        <x:v>6.5</x:v>
      </x:c>
      <x:c r="V1596" s="32"/>
      <x:c r="W1596" s="32" t="str">
        <x:v>연도 등록</x:v>
      </x:c>
    </x:row>
    <x:row r="1597" ht="24" customHeight="1">
      <x:c r="A1597" s="32" t="n">
        <x:v>1593</x:v>
      </x:c>
      <x:c r="B1597" s="32" t="str">
        <x:v>All the Names</x:v>
      </x:c>
      <x:c r="C1597" s="32" t="str">
        <x:v>주제 사라마구(José Saramago)</x:v>
      </x:c>
      <x:c r="D1597" s="32" t="str">
        <x:v>소설·단편소설</x:v>
      </x:c>
      <x:c r="E1597" s="32" t="n">
        <x:v>1997</x:v>
      </x:c>
      <x:c r="F1597" s="32" t="n">
        <x:v>0</x:v>
      </x:c>
      <x:c r="G1597" s="32" t="n">
        <x:v>0</x:v>
      </x:c>
      <x:c r="H1597" s="32"/>
      <x:c r="I1597" s="32" t="n">
        <x:f>IF(E1597="","",MAX(0,'Scoring Method'!$B$11-E1597-IF(E1597&lt;0,1,0)))</x:f>
        <x:v>29</x:v>
      </x:c>
      <x:c r="J1597" s="32" t="n">
        <x:v>0</x:v>
      </x:c>
      <x:c r="K1597" s="32" t="n">
        <x:v>1</x:v>
      </x:c>
      <x:c r="L1597" s="32" t="n">
        <x:v>1</x:v>
      </x:c>
      <x:c r="M1597" s="32" t="n">
        <x:v>0</x:v>
      </x:c>
      <x:c r="N1597" s="32" t="n">
        <x:v>0</x:v>
      </x:c>
      <x:c r="O1597" s="32" t="n">
        <x:v>0</x:v>
      </x:c>
      <x:c r="P1597" s="37" t="n">
        <x:f>ROUND('Scoring Method'!$B$2*F1597/10,1)</x:f>
        <x:v>0</x:v>
      </x:c>
      <x:c r="Q1597" s="37" t="n">
        <x:f>ROUND(MIN('Scoring Method'!$B$3,10*G1597),1)</x:f>
        <x:v>0</x:v>
      </x:c>
      <x:c r="R1597" s="37" t="n">
        <x:f>IF(H1597="",0,ROUND('Scoring Method'!$B$4*(101-H1597)/100,1))</x:f>
        <x:v>0</x:v>
      </x:c>
      <x:c r="S1597" s="37" t="n">
        <x:f>ROUND(IF(I1597="",0,7.5*MIN(1,LN(1+I1597)/LN(1+'Scoring Method'!$B$10)))+7.5*LN(1+J1597)/LN(1+'Scoring Method'!$B$9),1)</x:f>
        <x:v>4.1</x:v>
      </x:c>
      <x:c r="T1597" s="37" t="n">
        <x:f>SUM(K1597:O1597)</x:f>
        <x:v>2</x:v>
      </x:c>
      <x:c r="U1597" s="37" t="n">
        <x:f>ROUND(SUM(P1597:T1597),1)</x:f>
        <x:v>6.1</x:v>
      </x:c>
      <x:c r="V1597" s="32"/>
      <x:c r="W1597" s="32" t="str">
        <x:v>연도 등록</x:v>
      </x:c>
    </x:row>
    <x:row r="1598" ht="24" customHeight="1">
      <x:c r="A1598" s="32" t="n">
        <x:v>1594</x:v>
      </x:c>
      <x:c r="B1598" s="32" t="str">
        <x:v>Seeing</x:v>
      </x:c>
      <x:c r="C1598" s="32" t="str">
        <x:v>주제 사라마구(José Saramago)</x:v>
      </x:c>
      <x:c r="D1598" s="32" t="str">
        <x:v>소설·단편소설</x:v>
      </x:c>
      <x:c r="E1598" s="32" t="n">
        <x:v>2004</x:v>
      </x:c>
      <x:c r="F1598" s="32" t="n">
        <x:v>0</x:v>
      </x:c>
      <x:c r="G1598" s="32" t="n">
        <x:v>0</x:v>
      </x:c>
      <x:c r="H1598" s="32"/>
      <x:c r="I1598" s="32" t="n">
        <x:f>IF(E1598="","",MAX(0,'Scoring Method'!$B$11-E1598-IF(E1598&lt;0,1,0)))</x:f>
        <x:v>22</x:v>
      </x:c>
      <x:c r="J1598" s="32" t="n">
        <x:v>0</x:v>
      </x:c>
      <x:c r="K1598" s="32" t="n">
        <x:v>1</x:v>
      </x:c>
      <x:c r="L1598" s="32" t="n">
        <x:v>1</x:v>
      </x:c>
      <x:c r="M1598" s="32" t="n">
        <x:v>0</x:v>
      </x:c>
      <x:c r="N1598" s="32" t="n">
        <x:v>0</x:v>
      </x:c>
      <x:c r="O1598" s="32" t="n">
        <x:v>0</x:v>
      </x:c>
      <x:c r="P1598" s="37" t="n">
        <x:f>ROUND('Scoring Method'!$B$2*F1598/10,1)</x:f>
        <x:v>0</x:v>
      </x:c>
      <x:c r="Q1598" s="37" t="n">
        <x:f>ROUND(MIN('Scoring Method'!$B$3,10*G1598),1)</x:f>
        <x:v>0</x:v>
      </x:c>
      <x:c r="R1598" s="37" t="n">
        <x:f>IF(H1598="",0,ROUND('Scoring Method'!$B$4*(101-H1598)/100,1))</x:f>
        <x:v>0</x:v>
      </x:c>
      <x:c r="S1598" s="37" t="n">
        <x:f>ROUND(IF(I1598="",0,7.5*MIN(1,LN(1+I1598)/LN(1+'Scoring Method'!$B$10)))+7.5*LN(1+J1598)/LN(1+'Scoring Method'!$B$9),1)</x:f>
        <x:v>3.8</x:v>
      </x:c>
      <x:c r="T1598" s="37" t="n">
        <x:f>SUM(K1598:O1598)</x:f>
        <x:v>2</x:v>
      </x:c>
      <x:c r="U1598" s="37" t="n">
        <x:f>ROUND(SUM(P1598:T1598),1)</x:f>
        <x:v>5.8</x:v>
      </x:c>
      <x:c r="V1598" s="32"/>
      <x:c r="W1598" s="32" t="str">
        <x:v>연도 등록</x:v>
      </x:c>
    </x:row>
    <x:row r="1599" ht="24" customHeight="1">
      <x:c r="A1599" s="32" t="n">
        <x:v>1595</x:v>
      </x:c>
      <x:c r="B1599" s="32" t="str">
        <x:v>Death with Interruptions</x:v>
      </x:c>
      <x:c r="C1599" s="32" t="str">
        <x:v>주제 사라마구(José Saramago)</x:v>
      </x:c>
      <x:c r="D1599" s="32" t="str">
        <x:v>소설·단편소설</x:v>
      </x:c>
      <x:c r="E1599" s="32" t="n">
        <x:v>2005</x:v>
      </x:c>
      <x:c r="F1599" s="32" t="n">
        <x:v>0</x:v>
      </x:c>
      <x:c r="G1599" s="32" t="n">
        <x:v>0</x:v>
      </x:c>
      <x:c r="H1599" s="32"/>
      <x:c r="I1599" s="32" t="n">
        <x:f>IF(E1599="","",MAX(0,'Scoring Method'!$B$11-E1599-IF(E1599&lt;0,1,0)))</x:f>
        <x:v>21</x:v>
      </x:c>
      <x:c r="J1599" s="32" t="n">
        <x:v>0</x:v>
      </x:c>
      <x:c r="K1599" s="32" t="n">
        <x:v>1</x:v>
      </x:c>
      <x:c r="L1599" s="32" t="n">
        <x:v>1</x:v>
      </x:c>
      <x:c r="M1599" s="32" t="n">
        <x:v>0</x:v>
      </x:c>
      <x:c r="N1599" s="32" t="n">
        <x:v>0</x:v>
      </x:c>
      <x:c r="O1599" s="32" t="n">
        <x:v>0</x:v>
      </x:c>
      <x:c r="P1599" s="37" t="n">
        <x:f>ROUND('Scoring Method'!$B$2*F1599/10,1)</x:f>
        <x:v>0</x:v>
      </x:c>
      <x:c r="Q1599" s="37" t="n">
        <x:f>ROUND(MIN('Scoring Method'!$B$3,10*G1599),1)</x:f>
        <x:v>0</x:v>
      </x:c>
      <x:c r="R1599" s="37" t="n">
        <x:f>IF(H1599="",0,ROUND('Scoring Method'!$B$4*(101-H1599)/100,1))</x:f>
        <x:v>0</x:v>
      </x:c>
      <x:c r="S1599" s="37" t="n">
        <x:f>ROUND(IF(I1599="",0,7.5*MIN(1,LN(1+I1599)/LN(1+'Scoring Method'!$B$10)))+7.5*LN(1+J1599)/LN(1+'Scoring Method'!$B$9),1)</x:f>
        <x:v>3.7</x:v>
      </x:c>
      <x:c r="T1599" s="37" t="n">
        <x:f>SUM(K1599:O1599)</x:f>
        <x:v>2</x:v>
      </x:c>
      <x:c r="U1599" s="37" t="n">
        <x:f>ROUND(SUM(P1599:T1599),1)</x:f>
        <x:v>5.7</x:v>
      </x:c>
      <x:c r="V1599" s="32"/>
      <x:c r="W1599" s="32" t="str">
        <x:v>연도 등록</x:v>
      </x:c>
    </x:row>
    <x:row r="1600" ht="24" customHeight="1">
      <x:c r="A1600" s="32" t="n">
        <x:v>1596</x:v>
      </x:c>
      <x:c r="B1600" s="32" t="str">
        <x:v>양철북(The Tin Drum)</x:v>
      </x:c>
      <x:c r="C1600" s="32" t="str">
        <x:v>귄터 그라스(Günter Wilhelm Grass)</x:v>
      </x:c>
      <x:c r="D1600" s="32" t="str">
        <x:v>소설·단편소설</x:v>
      </x:c>
      <x:c r="E1600" s="32" t="n">
        <x:v>1959</x:v>
      </x:c>
      <x:c r="F1600" s="32" t="n">
        <x:v>0</x:v>
      </x:c>
      <x:c r="G1600" s="32" t="n">
        <x:v>0</x:v>
      </x:c>
      <x:c r="H1600" s="32"/>
      <x:c r="I1600" s="32" t="n">
        <x:f>IF(E1600="","",MAX(0,'Scoring Method'!$B$11-E1600-IF(E1600&lt;0,1,0)))</x:f>
        <x:v>67</x:v>
      </x:c>
      <x:c r="J1600" s="32" t="n">
        <x:v>0</x:v>
      </x:c>
      <x:c r="K1600" s="32" t="n">
        <x:v>1</x:v>
      </x:c>
      <x:c r="L1600" s="32" t="n">
        <x:v>1</x:v>
      </x:c>
      <x:c r="M1600" s="32" t="n">
        <x:v>0</x:v>
      </x:c>
      <x:c r="N1600" s="32" t="n">
        <x:v>0</x:v>
      </x:c>
      <x:c r="O1600" s="32" t="n">
        <x:v>0</x:v>
      </x:c>
      <x:c r="P1600" s="37" t="n">
        <x:f>ROUND('Scoring Method'!$B$2*F1600/10,1)</x:f>
        <x:v>0</x:v>
      </x:c>
      <x:c r="Q1600" s="37" t="n">
        <x:f>ROUND(MIN('Scoring Method'!$B$3,10*G1600),1)</x:f>
        <x:v>0</x:v>
      </x:c>
      <x:c r="R1600" s="37" t="n">
        <x:f>IF(H1600="",0,ROUND('Scoring Method'!$B$4*(101-H1600)/100,1))</x:f>
        <x:v>0</x:v>
      </x:c>
      <x:c r="S1600" s="37" t="n">
        <x:f>ROUND(IF(I1600="",0,7.5*MIN(1,LN(1+I1600)/LN(1+'Scoring Method'!$B$10)))+7.5*LN(1+J1600)/LN(1+'Scoring Method'!$B$9),1)</x:f>
        <x:v>5.1</x:v>
      </x:c>
      <x:c r="T1600" s="37" t="n">
        <x:f>SUM(K1600:O1600)</x:f>
        <x:v>2</x:v>
      </x:c>
      <x:c r="U1600" s="37" t="n">
        <x:f>ROUND(SUM(P1600:T1600),1)</x:f>
        <x:v>7.1</x:v>
      </x:c>
      <x:c r="V1600" s="32"/>
      <x:c r="W1600" s="32" t="str">
        <x:v>연도 등록</x:v>
      </x:c>
    </x:row>
    <x:row r="1601" ht="24" customHeight="1">
      <x:c r="A1601" s="32" t="n">
        <x:v>1597</x:v>
      </x:c>
      <x:c r="B1601" s="32" t="str">
        <x:v>Cat and Mouse</x:v>
      </x:c>
      <x:c r="C1601" s="32" t="str">
        <x:v>귄터 그라스(Günter Wilhelm Grass)</x:v>
      </x:c>
      <x:c r="D1601" s="32" t="str">
        <x:v>소설·단편소설</x:v>
      </x:c>
      <x:c r="E1601" s="32" t="n">
        <x:v>1961</x:v>
      </x:c>
      <x:c r="F1601" s="32" t="n">
        <x:v>0</x:v>
      </x:c>
      <x:c r="G1601" s="32" t="n">
        <x:v>0</x:v>
      </x:c>
      <x:c r="H1601" s="32"/>
      <x:c r="I1601" s="32" t="n">
        <x:f>IF(E1601="","",MAX(0,'Scoring Method'!$B$11-E1601-IF(E1601&lt;0,1,0)))</x:f>
        <x:v>65</x:v>
      </x:c>
      <x:c r="J1601" s="32" t="n">
        <x:v>0</x:v>
      </x:c>
      <x:c r="K1601" s="32" t="n">
        <x:v>1</x:v>
      </x:c>
      <x:c r="L1601" s="32" t="n">
        <x:v>1</x:v>
      </x:c>
      <x:c r="M1601" s="32" t="n">
        <x:v>0</x:v>
      </x:c>
      <x:c r="N1601" s="32" t="n">
        <x:v>0</x:v>
      </x:c>
      <x:c r="O1601" s="32" t="n">
        <x:v>0</x:v>
      </x:c>
      <x:c r="P1601" s="37" t="n">
        <x:f>ROUND('Scoring Method'!$B$2*F1601/10,1)</x:f>
        <x:v>0</x:v>
      </x:c>
      <x:c r="Q1601" s="37" t="n">
        <x:f>ROUND(MIN('Scoring Method'!$B$3,10*G1601),1)</x:f>
        <x:v>0</x:v>
      </x:c>
      <x:c r="R1601" s="37" t="n">
        <x:f>IF(H1601="",0,ROUND('Scoring Method'!$B$4*(101-H1601)/100,1))</x:f>
        <x:v>0</x:v>
      </x:c>
      <x:c r="S1601" s="37" t="n">
        <x:f>ROUND(IF(I1601="",0,7.5*MIN(1,LN(1+I1601)/LN(1+'Scoring Method'!$B$10)))+7.5*LN(1+J1601)/LN(1+'Scoring Method'!$B$9),1)</x:f>
        <x:v>5.1</x:v>
      </x:c>
      <x:c r="T1601" s="37" t="n">
        <x:f>SUM(K1601:O1601)</x:f>
        <x:v>2</x:v>
      </x:c>
      <x:c r="U1601" s="37" t="n">
        <x:f>ROUND(SUM(P1601:T1601),1)</x:f>
        <x:v>7.1</x:v>
      </x:c>
      <x:c r="V1601" s="32"/>
      <x:c r="W1601" s="32" t="str">
        <x:v>연도 등록</x:v>
      </x:c>
    </x:row>
    <x:row r="1602" ht="24" customHeight="1">
      <x:c r="A1602" s="32" t="n">
        <x:v>1598</x:v>
      </x:c>
      <x:c r="B1602" s="32" t="str">
        <x:v>Dog Years</x:v>
      </x:c>
      <x:c r="C1602" s="32" t="str">
        <x:v>귄터 그라스(Günter Wilhelm Grass)</x:v>
      </x:c>
      <x:c r="D1602" s="32" t="str">
        <x:v>소설·단편소설</x:v>
      </x:c>
      <x:c r="E1602" s="32" t="n">
        <x:v>1963</x:v>
      </x:c>
      <x:c r="F1602" s="32" t="n">
        <x:v>0</x:v>
      </x:c>
      <x:c r="G1602" s="32" t="n">
        <x:v>0</x:v>
      </x:c>
      <x:c r="H1602" s="32"/>
      <x:c r="I1602" s="32" t="n">
        <x:f>IF(E1602="","",MAX(0,'Scoring Method'!$B$11-E1602-IF(E1602&lt;0,1,0)))</x:f>
        <x:v>63</x:v>
      </x:c>
      <x:c r="J1602" s="32" t="n">
        <x:v>0</x:v>
      </x:c>
      <x:c r="K1602" s="32" t="n">
        <x:v>1</x:v>
      </x:c>
      <x:c r="L1602" s="32" t="n">
        <x:v>1</x:v>
      </x:c>
      <x:c r="M1602" s="32" t="n">
        <x:v>0</x:v>
      </x:c>
      <x:c r="N1602" s="32" t="n">
        <x:v>0</x:v>
      </x:c>
      <x:c r="O1602" s="32" t="n">
        <x:v>0</x:v>
      </x:c>
      <x:c r="P1602" s="37" t="n">
        <x:f>ROUND('Scoring Method'!$B$2*F1602/10,1)</x:f>
        <x:v>0</x:v>
      </x:c>
      <x:c r="Q1602" s="37" t="n">
        <x:f>ROUND(MIN('Scoring Method'!$B$3,10*G1602),1)</x:f>
        <x:v>0</x:v>
      </x:c>
      <x:c r="R1602" s="37" t="n">
        <x:f>IF(H1602="",0,ROUND('Scoring Method'!$B$4*(101-H1602)/100,1))</x:f>
        <x:v>0</x:v>
      </x:c>
      <x:c r="S1602" s="37" t="n">
        <x:f>ROUND(IF(I1602="",0,7.5*MIN(1,LN(1+I1602)/LN(1+'Scoring Method'!$B$10)))+7.5*LN(1+J1602)/LN(1+'Scoring Method'!$B$9),1)</x:f>
        <x:v>5</x:v>
      </x:c>
      <x:c r="T1602" s="37" t="n">
        <x:f>SUM(K1602:O1602)</x:f>
        <x:v>2</x:v>
      </x:c>
      <x:c r="U1602" s="37" t="n">
        <x:f>ROUND(SUM(P1602:T1602),1)</x:f>
        <x:v>7</x:v>
      </x:c>
      <x:c r="V1602" s="32"/>
      <x:c r="W1602" s="32" t="str">
        <x:v>연도 등록</x:v>
      </x:c>
    </x:row>
    <x:row r="1603" ht="24" customHeight="1">
      <x:c r="A1603" s="32" t="n">
        <x:v>1599</x:v>
      </x:c>
      <x:c r="B1603" s="32" t="str">
        <x:v>The Flounder</x:v>
      </x:c>
      <x:c r="C1603" s="32" t="str">
        <x:v>귄터 그라스(Günter Wilhelm Grass)</x:v>
      </x:c>
      <x:c r="D1603" s="32" t="str">
        <x:v>소설·단편소설</x:v>
      </x:c>
      <x:c r="E1603" s="32" t="n">
        <x:v>1977</x:v>
      </x:c>
      <x:c r="F1603" s="32" t="n">
        <x:v>0</x:v>
      </x:c>
      <x:c r="G1603" s="32" t="n">
        <x:v>0</x:v>
      </x:c>
      <x:c r="H1603" s="32"/>
      <x:c r="I1603" s="32" t="n">
        <x:f>IF(E1603="","",MAX(0,'Scoring Method'!$B$11-E1603-IF(E1603&lt;0,1,0)))</x:f>
        <x:v>49</x:v>
      </x:c>
      <x:c r="J1603" s="32" t="n">
        <x:v>0</x:v>
      </x:c>
      <x:c r="K1603" s="32" t="n">
        <x:v>1</x:v>
      </x:c>
      <x:c r="L1603" s="32" t="n">
        <x:v>1</x:v>
      </x:c>
      <x:c r="M1603" s="32" t="n">
        <x:v>0</x:v>
      </x:c>
      <x:c r="N1603" s="32" t="n">
        <x:v>0</x:v>
      </x:c>
      <x:c r="O1603" s="32" t="n">
        <x:v>0</x:v>
      </x:c>
      <x:c r="P1603" s="37" t="n">
        <x:f>ROUND('Scoring Method'!$B$2*F1603/10,1)</x:f>
        <x:v>0</x:v>
      </x:c>
      <x:c r="Q1603" s="37" t="n">
        <x:f>ROUND(MIN('Scoring Method'!$B$3,10*G1603),1)</x:f>
        <x:v>0</x:v>
      </x:c>
      <x:c r="R1603" s="37" t="n">
        <x:f>IF(H1603="",0,ROUND('Scoring Method'!$B$4*(101-H1603)/100,1))</x:f>
        <x:v>0</x:v>
      </x:c>
      <x:c r="S1603" s="37" t="n">
        <x:f>ROUND(IF(I1603="",0,7.5*MIN(1,LN(1+I1603)/LN(1+'Scoring Method'!$B$10)))+7.5*LN(1+J1603)/LN(1+'Scoring Method'!$B$9),1)</x:f>
        <x:v>4.7</x:v>
      </x:c>
      <x:c r="T1603" s="37" t="n">
        <x:f>SUM(K1603:O1603)</x:f>
        <x:v>2</x:v>
      </x:c>
      <x:c r="U1603" s="37" t="n">
        <x:f>ROUND(SUM(P1603:T1603),1)</x:f>
        <x:v>6.7</x:v>
      </x:c>
      <x:c r="V1603" s="32"/>
      <x:c r="W1603" s="32" t="str">
        <x:v>연도 등록</x:v>
      </x:c>
    </x:row>
    <x:row r="1604" ht="24" customHeight="1">
      <x:c r="A1604" s="32" t="n">
        <x:v>1600</x:v>
      </x:c>
      <x:c r="B1604" s="32" t="str">
        <x:v>The Rat</x:v>
      </x:c>
      <x:c r="C1604" s="32" t="str">
        <x:v>귄터 그라스(Günter Wilhelm Grass)</x:v>
      </x:c>
      <x:c r="D1604" s="32" t="str">
        <x:v>소설·단편소설</x:v>
      </x:c>
      <x:c r="E1604" s="32" t="n">
        <x:v>1986</x:v>
      </x:c>
      <x:c r="F1604" s="32" t="n">
        <x:v>0</x:v>
      </x:c>
      <x:c r="G1604" s="32" t="n">
        <x:v>0</x:v>
      </x:c>
      <x:c r="H1604" s="32"/>
      <x:c r="I1604" s="32" t="n">
        <x:f>IF(E1604="","",MAX(0,'Scoring Method'!$B$11-E1604-IF(E1604&lt;0,1,0)))</x:f>
        <x:v>40</x:v>
      </x:c>
      <x:c r="J1604" s="32" t="n">
        <x:v>0</x:v>
      </x:c>
      <x:c r="K1604" s="32" t="n">
        <x:v>1</x:v>
      </x:c>
      <x:c r="L1604" s="32" t="n">
        <x:v>1</x:v>
      </x:c>
      <x:c r="M1604" s="32" t="n">
        <x:v>0</x:v>
      </x:c>
      <x:c r="N1604" s="32" t="n">
        <x:v>0</x:v>
      </x:c>
      <x:c r="O1604" s="32" t="n">
        <x:v>0</x:v>
      </x:c>
      <x:c r="P1604" s="37" t="n">
        <x:f>ROUND('Scoring Method'!$B$2*F1604/10,1)</x:f>
        <x:v>0</x:v>
      </x:c>
      <x:c r="Q1604" s="37" t="n">
        <x:f>ROUND(MIN('Scoring Method'!$B$3,10*G1604),1)</x:f>
        <x:v>0</x:v>
      </x:c>
      <x:c r="R1604" s="37" t="n">
        <x:f>IF(H1604="",0,ROUND('Scoring Method'!$B$4*(101-H1604)/100,1))</x:f>
        <x:v>0</x:v>
      </x:c>
      <x:c r="S1604" s="37" t="n">
        <x:f>ROUND(IF(I1604="",0,7.5*MIN(1,LN(1+I1604)/LN(1+'Scoring Method'!$B$10)))+7.5*LN(1+J1604)/LN(1+'Scoring Method'!$B$9),1)</x:f>
        <x:v>4.5</x:v>
      </x:c>
      <x:c r="T1604" s="37" t="n">
        <x:f>SUM(K1604:O1604)</x:f>
        <x:v>2</x:v>
      </x:c>
      <x:c r="U1604" s="37" t="n">
        <x:f>ROUND(SUM(P1604:T1604),1)</x:f>
        <x:v>6.5</x:v>
      </x:c>
      <x:c r="V1604" s="32"/>
      <x:c r="W1604" s="32" t="str">
        <x:v>연도 등록</x:v>
      </x:c>
    </x:row>
    <x:row r="1605" ht="24" customHeight="1">
      <x:c r="A1605" s="32" t="n">
        <x:v>1601</x:v>
      </x:c>
      <x:c r="B1605" s="32" t="str">
        <x:v>Peeling the Onion</x:v>
      </x:c>
      <x:c r="C1605" s="32" t="str">
        <x:v>귄터 그라스(Günter Wilhelm Grass)</x:v>
      </x:c>
      <x:c r="D1605" s="32" t="str">
        <x:v>에세이</x:v>
      </x:c>
      <x:c r="E1605" s="32" t="n">
        <x:v>2006</x:v>
      </x:c>
      <x:c r="F1605" s="32" t="n">
        <x:v>0</x:v>
      </x:c>
      <x:c r="G1605" s="32" t="n">
        <x:v>0</x:v>
      </x:c>
      <x:c r="H1605" s="32"/>
      <x:c r="I1605" s="32" t="n">
        <x:f>IF(E1605="","",MAX(0,'Scoring Method'!$B$11-E1605-IF(E1605&lt;0,1,0)))</x:f>
        <x:v>20</x:v>
      </x:c>
      <x:c r="J1605" s="32" t="n">
        <x:v>0</x:v>
      </x:c>
      <x:c r="K1605" s="32" t="n">
        <x:v>1</x:v>
      </x:c>
      <x:c r="L1605" s="32" t="n">
        <x:v>1</x:v>
      </x:c>
      <x:c r="M1605" s="32" t="n">
        <x:v>0</x:v>
      </x:c>
      <x:c r="N1605" s="32" t="n">
        <x:v>0</x:v>
      </x:c>
      <x:c r="O1605" s="32" t="n">
        <x:v>0</x:v>
      </x:c>
      <x:c r="P1605" s="37" t="n">
        <x:f>ROUND('Scoring Method'!$B$2*F1605/10,1)</x:f>
        <x:v>0</x:v>
      </x:c>
      <x:c r="Q1605" s="37" t="n">
        <x:f>ROUND(MIN('Scoring Method'!$B$3,10*G1605),1)</x:f>
        <x:v>0</x:v>
      </x:c>
      <x:c r="R1605" s="37" t="n">
        <x:f>IF(H1605="",0,ROUND('Scoring Method'!$B$4*(101-H1605)/100,1))</x:f>
        <x:v>0</x:v>
      </x:c>
      <x:c r="S1605" s="37" t="n">
        <x:f>ROUND(IF(I1605="",0,7.5*MIN(1,LN(1+I1605)/LN(1+'Scoring Method'!$B$10)))+7.5*LN(1+J1605)/LN(1+'Scoring Method'!$B$9),1)</x:f>
        <x:v>3.7</x:v>
      </x:c>
      <x:c r="T1605" s="37" t="n">
        <x:f>SUM(K1605:O1605)</x:f>
        <x:v>2</x:v>
      </x:c>
      <x:c r="U1605" s="37" t="n">
        <x:f>ROUND(SUM(P1605:T1605),1)</x:f>
        <x:v>5.7</x:v>
      </x:c>
      <x:c r="V1605" s="32"/>
      <x:c r="W1605" s="32" t="str">
        <x:v>연도 등록</x:v>
      </x:c>
    </x:row>
    <x:row r="1606" ht="24" customHeight="1">
      <x:c r="A1606" s="32" t="n">
        <x:v>1602</x:v>
      </x:c>
      <x:c r="B1606" s="32" t="str">
        <x:v>Soul Mountain</x:v>
      </x:c>
      <x:c r="C1606" s="32" t="str">
        <x:v>가오싱젠(Gao Xingjian)</x:v>
      </x:c>
      <x:c r="D1606" s="32" t="str">
        <x:v>소설·단편소설</x:v>
      </x:c>
      <x:c r="E1606" s="32" t="n">
        <x:v>1990</x:v>
      </x:c>
      <x:c r="F1606" s="32" t="n">
        <x:v>0</x:v>
      </x:c>
      <x:c r="G1606" s="32" t="n">
        <x:v>0</x:v>
      </x:c>
      <x:c r="H1606" s="32"/>
      <x:c r="I1606" s="32" t="n">
        <x:f>IF(E1606="","",MAX(0,'Scoring Method'!$B$11-E1606-IF(E1606&lt;0,1,0)))</x:f>
        <x:v>36</x:v>
      </x:c>
      <x:c r="J1606" s="32" t="n">
        <x:v>0</x:v>
      </x:c>
      <x:c r="K1606" s="32" t="n">
        <x:v>1</x:v>
      </x:c>
      <x:c r="L1606" s="32" t="n">
        <x:v>1</x:v>
      </x:c>
      <x:c r="M1606" s="32" t="n">
        <x:v>0</x:v>
      </x:c>
      <x:c r="N1606" s="32" t="n">
        <x:v>0</x:v>
      </x:c>
      <x:c r="O1606" s="32" t="n">
        <x:v>0</x:v>
      </x:c>
      <x:c r="P1606" s="37" t="n">
        <x:f>ROUND('Scoring Method'!$B$2*F1606/10,1)</x:f>
        <x:v>0</x:v>
      </x:c>
      <x:c r="Q1606" s="37" t="n">
        <x:f>ROUND(MIN('Scoring Method'!$B$3,10*G1606),1)</x:f>
        <x:v>0</x:v>
      </x:c>
      <x:c r="R1606" s="37" t="n">
        <x:f>IF(H1606="",0,ROUND('Scoring Method'!$B$4*(101-H1606)/100,1))</x:f>
        <x:v>0</x:v>
      </x:c>
      <x:c r="S1606" s="37" t="n">
        <x:f>ROUND(IF(I1606="",0,7.5*MIN(1,LN(1+I1606)/LN(1+'Scoring Method'!$B$10)))+7.5*LN(1+J1606)/LN(1+'Scoring Method'!$B$9),1)</x:f>
        <x:v>4.4</x:v>
      </x:c>
      <x:c r="T1606" s="37" t="n">
        <x:f>SUM(K1606:O1606)</x:f>
        <x:v>2</x:v>
      </x:c>
      <x:c r="U1606" s="37" t="n">
        <x:f>ROUND(SUM(P1606:T1606),1)</x:f>
        <x:v>6.4</x:v>
      </x:c>
      <x:c r="V1606" s="32"/>
      <x:c r="W1606" s="32" t="str">
        <x:v>연도 등록</x:v>
      </x:c>
    </x:row>
    <x:row r="1607" ht="24" customHeight="1">
      <x:c r="A1607" s="32" t="n">
        <x:v>1603</x:v>
      </x:c>
      <x:c r="B1607" s="32" t="str">
        <x:v>One Man's Bible</x:v>
      </x:c>
      <x:c r="C1607" s="32" t="str">
        <x:v>가오싱젠(Gao Xingjian)</x:v>
      </x:c>
      <x:c r="D1607" s="32" t="str">
        <x:v>소설·단편소설</x:v>
      </x:c>
      <x:c r="E1607" s="32" t="n">
        <x:v>1999</x:v>
      </x:c>
      <x:c r="F1607" s="32" t="n">
        <x:v>0</x:v>
      </x:c>
      <x:c r="G1607" s="32" t="n">
        <x:v>0</x:v>
      </x:c>
      <x:c r="H1607" s="32"/>
      <x:c r="I1607" s="32" t="n">
        <x:f>IF(E1607="","",MAX(0,'Scoring Method'!$B$11-E1607-IF(E1607&lt;0,1,0)))</x:f>
        <x:v>27</x:v>
      </x:c>
      <x:c r="J1607" s="32" t="n">
        <x:v>0</x:v>
      </x:c>
      <x:c r="K1607" s="32" t="n">
        <x:v>1</x:v>
      </x:c>
      <x:c r="L1607" s="32" t="n">
        <x:v>1</x:v>
      </x:c>
      <x:c r="M1607" s="32" t="n">
        <x:v>0</x:v>
      </x:c>
      <x:c r="N1607" s="32" t="n">
        <x:v>0</x:v>
      </x:c>
      <x:c r="O1607" s="32" t="n">
        <x:v>0</x:v>
      </x:c>
      <x:c r="P1607" s="37" t="n">
        <x:f>ROUND('Scoring Method'!$B$2*F1607/10,1)</x:f>
        <x:v>0</x:v>
      </x:c>
      <x:c r="Q1607" s="37" t="n">
        <x:f>ROUND(MIN('Scoring Method'!$B$3,10*G1607),1)</x:f>
        <x:v>0</x:v>
      </x:c>
      <x:c r="R1607" s="37" t="n">
        <x:f>IF(H1607="",0,ROUND('Scoring Method'!$B$4*(101-H1607)/100,1))</x:f>
        <x:v>0</x:v>
      </x:c>
      <x:c r="S1607" s="37" t="n">
        <x:f>ROUND(IF(I1607="",0,7.5*MIN(1,LN(1+I1607)/LN(1+'Scoring Method'!$B$10)))+7.5*LN(1+J1607)/LN(1+'Scoring Method'!$B$9),1)</x:f>
        <x:v>4</x:v>
      </x:c>
      <x:c r="T1607" s="37" t="n">
        <x:f>SUM(K1607:O1607)</x:f>
        <x:v>2</x:v>
      </x:c>
      <x:c r="U1607" s="37" t="n">
        <x:f>ROUND(SUM(P1607:T1607),1)</x:f>
        <x:v>6</x:v>
      </x:c>
      <x:c r="V1607" s="32"/>
      <x:c r="W1607" s="32" t="str">
        <x:v>연도 등록</x:v>
      </x:c>
    </x:row>
    <x:row r="1608" ht="24" customHeight="1">
      <x:c r="A1608" s="32" t="n">
        <x:v>1604</x:v>
      </x:c>
      <x:c r="B1608" s="32" t="str">
        <x:v>The Other Shore</x:v>
      </x:c>
      <x:c r="C1608" s="32" t="str">
        <x:v>가오싱젠(Gao Xingjian)</x:v>
      </x:c>
      <x:c r="D1608" s="32" t="str">
        <x:v>희곡</x:v>
      </x:c>
      <x:c r="E1608" s="32" t="n">
        <x:v>1986</x:v>
      </x:c>
      <x:c r="F1608" s="32" t="n">
        <x:v>0</x:v>
      </x:c>
      <x:c r="G1608" s="32" t="n">
        <x:v>0</x:v>
      </x:c>
      <x:c r="H1608" s="32"/>
      <x:c r="I1608" s="32" t="n">
        <x:f>IF(E1608="","",MAX(0,'Scoring Method'!$B$11-E1608-IF(E1608&lt;0,1,0)))</x:f>
        <x:v>40</x:v>
      </x:c>
      <x:c r="J1608" s="32" t="n">
        <x:v>0</x:v>
      </x:c>
      <x:c r="K1608" s="32" t="n">
        <x:v>1</x:v>
      </x:c>
      <x:c r="L1608" s="32" t="n">
        <x:v>1</x:v>
      </x:c>
      <x:c r="M1608" s="32" t="n">
        <x:v>0</x:v>
      </x:c>
      <x:c r="N1608" s="32" t="n">
        <x:v>0</x:v>
      </x:c>
      <x:c r="O1608" s="32" t="n">
        <x:v>0</x:v>
      </x:c>
      <x:c r="P1608" s="37" t="n">
        <x:f>ROUND('Scoring Method'!$B$2*F1608/10,1)</x:f>
        <x:v>0</x:v>
      </x:c>
      <x:c r="Q1608" s="37" t="n">
        <x:f>ROUND(MIN('Scoring Method'!$B$3,10*G1608),1)</x:f>
        <x:v>0</x:v>
      </x:c>
      <x:c r="R1608" s="37" t="n">
        <x:f>IF(H1608="",0,ROUND('Scoring Method'!$B$4*(101-H1608)/100,1))</x:f>
        <x:v>0</x:v>
      </x:c>
      <x:c r="S1608" s="37" t="n">
        <x:f>ROUND(IF(I1608="",0,7.5*MIN(1,LN(1+I1608)/LN(1+'Scoring Method'!$B$10)))+7.5*LN(1+J1608)/LN(1+'Scoring Method'!$B$9),1)</x:f>
        <x:v>4.5</x:v>
      </x:c>
      <x:c r="T1608" s="37" t="n">
        <x:f>SUM(K1608:O1608)</x:f>
        <x:v>2</x:v>
      </x:c>
      <x:c r="U1608" s="37" t="n">
        <x:f>ROUND(SUM(P1608:T1608),1)</x:f>
        <x:v>6.5</x:v>
      </x:c>
      <x:c r="V1608" s="32"/>
      <x:c r="W1608" s="32" t="str">
        <x:v>연도 등록</x:v>
      </x:c>
    </x:row>
    <x:row r="1609" ht="24" customHeight="1">
      <x:c r="A1609" s="32" t="n">
        <x:v>1605</x:v>
      </x:c>
      <x:c r="B1609" s="32" t="str">
        <x:v>Bus Stop</x:v>
      </x:c>
      <x:c r="C1609" s="32" t="str">
        <x:v>가오싱젠(Gao Xingjian)</x:v>
      </x:c>
      <x:c r="D1609" s="32" t="str">
        <x:v>희곡</x:v>
      </x:c>
      <x:c r="E1609" s="32" t="n">
        <x:v>1983</x:v>
      </x:c>
      <x:c r="F1609" s="32" t="n">
        <x:v>0</x:v>
      </x:c>
      <x:c r="G1609" s="32" t="n">
        <x:v>0</x:v>
      </x:c>
      <x:c r="H1609" s="32"/>
      <x:c r="I1609" s="32" t="n">
        <x:f>IF(E1609="","",MAX(0,'Scoring Method'!$B$11-E1609-IF(E1609&lt;0,1,0)))</x:f>
        <x:v>43</x:v>
      </x:c>
      <x:c r="J1609" s="32" t="n">
        <x:v>0</x:v>
      </x:c>
      <x:c r="K1609" s="32" t="n">
        <x:v>1</x:v>
      </x:c>
      <x:c r="L1609" s="32" t="n">
        <x:v>1</x:v>
      </x:c>
      <x:c r="M1609" s="32" t="n">
        <x:v>0</x:v>
      </x:c>
      <x:c r="N1609" s="32" t="n">
        <x:v>0</x:v>
      </x:c>
      <x:c r="O1609" s="32" t="n">
        <x:v>0</x:v>
      </x:c>
      <x:c r="P1609" s="37" t="n">
        <x:f>ROUND('Scoring Method'!$B$2*F1609/10,1)</x:f>
        <x:v>0</x:v>
      </x:c>
      <x:c r="Q1609" s="37" t="n">
        <x:f>ROUND(MIN('Scoring Method'!$B$3,10*G1609),1)</x:f>
        <x:v>0</x:v>
      </x:c>
      <x:c r="R1609" s="37" t="n">
        <x:f>IF(H1609="",0,ROUND('Scoring Method'!$B$4*(101-H1609)/100,1))</x:f>
        <x:v>0</x:v>
      </x:c>
      <x:c r="S1609" s="37" t="n">
        <x:f>ROUND(IF(I1609="",0,7.5*MIN(1,LN(1+I1609)/LN(1+'Scoring Method'!$B$10)))+7.5*LN(1+J1609)/LN(1+'Scoring Method'!$B$9),1)</x:f>
        <x:v>4.6</x:v>
      </x:c>
      <x:c r="T1609" s="37" t="n">
        <x:f>SUM(K1609:O1609)</x:f>
        <x:v>2</x:v>
      </x:c>
      <x:c r="U1609" s="37" t="n">
        <x:f>ROUND(SUM(P1609:T1609),1)</x:f>
        <x:v>6.6</x:v>
      </x:c>
      <x:c r="V1609" s="32"/>
      <x:c r="W1609" s="32" t="str">
        <x:v>연도 등록</x:v>
      </x:c>
    </x:row>
    <x:row r="1610" ht="24" customHeight="1">
      <x:c r="A1610" s="32" t="n">
        <x:v>1606</x:v>
      </x:c>
      <x:c r="B1610" s="32" t="str">
        <x:v>Wild Man</x:v>
      </x:c>
      <x:c r="C1610" s="32" t="str">
        <x:v>가오싱젠(Gao Xingjian)</x:v>
      </x:c>
      <x:c r="D1610" s="32" t="str">
        <x:v>희곡</x:v>
      </x:c>
      <x:c r="E1610" s="32" t="n">
        <x:v>1985</x:v>
      </x:c>
      <x:c r="F1610" s="32" t="n">
        <x:v>0</x:v>
      </x:c>
      <x:c r="G1610" s="32" t="n">
        <x:v>0</x:v>
      </x:c>
      <x:c r="H1610" s="32"/>
      <x:c r="I1610" s="32" t="n">
        <x:f>IF(E1610="","",MAX(0,'Scoring Method'!$B$11-E1610-IF(E1610&lt;0,1,0)))</x:f>
        <x:v>41</x:v>
      </x:c>
      <x:c r="J1610" s="32" t="n">
        <x:v>0</x:v>
      </x:c>
      <x:c r="K1610" s="32" t="n">
        <x:v>1</x:v>
      </x:c>
      <x:c r="L1610" s="32" t="n">
        <x:v>1</x:v>
      </x:c>
      <x:c r="M1610" s="32" t="n">
        <x:v>0</x:v>
      </x:c>
      <x:c r="N1610" s="32" t="n">
        <x:v>0</x:v>
      </x:c>
      <x:c r="O1610" s="32" t="n">
        <x:v>0</x:v>
      </x:c>
      <x:c r="P1610" s="37" t="n">
        <x:f>ROUND('Scoring Method'!$B$2*F1610/10,1)</x:f>
        <x:v>0</x:v>
      </x:c>
      <x:c r="Q1610" s="37" t="n">
        <x:f>ROUND(MIN('Scoring Method'!$B$3,10*G1610),1)</x:f>
        <x:v>0</x:v>
      </x:c>
      <x:c r="R1610" s="37" t="n">
        <x:f>IF(H1610="",0,ROUND('Scoring Method'!$B$4*(101-H1610)/100,1))</x:f>
        <x:v>0</x:v>
      </x:c>
      <x:c r="S1610" s="37" t="n">
        <x:f>ROUND(IF(I1610="",0,7.5*MIN(1,LN(1+I1610)/LN(1+'Scoring Method'!$B$10)))+7.5*LN(1+J1610)/LN(1+'Scoring Method'!$B$9),1)</x:f>
        <x:v>4.5</x:v>
      </x:c>
      <x:c r="T1610" s="37" t="n">
        <x:f>SUM(K1610:O1610)</x:f>
        <x:v>2</x:v>
      </x:c>
      <x:c r="U1610" s="37" t="n">
        <x:f>ROUND(SUM(P1610:T1610),1)</x:f>
        <x:v>6.5</x:v>
      </x:c>
      <x:c r="V1610" s="32"/>
      <x:c r="W1610" s="32" t="str">
        <x:v>연도 등록</x:v>
      </x:c>
    </x:row>
    <x:row r="1611" ht="24" customHeight="1">
      <x:c r="A1611" s="32" t="n">
        <x:v>1607</x:v>
      </x:c>
      <x:c r="B1611" s="32" t="str">
        <x:v>Buying a Fishing Rod for My Grandfather</x:v>
      </x:c>
      <x:c r="C1611" s="32" t="str">
        <x:v>가오싱젠(Gao Xingjian)</x:v>
      </x:c>
      <x:c r="D1611" s="32" t="str">
        <x:v>소설·단편소설</x:v>
      </x:c>
      <x:c r="E1611" s="32" t="n">
        <x:v>1980</x:v>
      </x:c>
      <x:c r="F1611" s="32" t="n">
        <x:v>0</x:v>
      </x:c>
      <x:c r="G1611" s="32" t="n">
        <x:v>0</x:v>
      </x:c>
      <x:c r="H1611" s="32"/>
      <x:c r="I1611" s="32" t="n">
        <x:f>IF(E1611="","",MAX(0,'Scoring Method'!$B$11-E1611-IF(E1611&lt;0,1,0)))</x:f>
        <x:v>46</x:v>
      </x:c>
      <x:c r="J1611" s="32" t="n">
        <x:v>0</x:v>
      </x:c>
      <x:c r="K1611" s="32" t="n">
        <x:v>1</x:v>
      </x:c>
      <x:c r="L1611" s="32" t="n">
        <x:v>1</x:v>
      </x:c>
      <x:c r="M1611" s="32" t="n">
        <x:v>0</x:v>
      </x:c>
      <x:c r="N1611" s="32" t="n">
        <x:v>0</x:v>
      </x:c>
      <x:c r="O1611" s="32" t="n">
        <x:v>0</x:v>
      </x:c>
      <x:c r="P1611" s="37" t="n">
        <x:f>ROUND('Scoring Method'!$B$2*F1611/10,1)</x:f>
        <x:v>0</x:v>
      </x:c>
      <x:c r="Q1611" s="37" t="n">
        <x:f>ROUND(MIN('Scoring Method'!$B$3,10*G1611),1)</x:f>
        <x:v>0</x:v>
      </x:c>
      <x:c r="R1611" s="37" t="n">
        <x:f>IF(H1611="",0,ROUND('Scoring Method'!$B$4*(101-H1611)/100,1))</x:f>
        <x:v>0</x:v>
      </x:c>
      <x:c r="S1611" s="37" t="n">
        <x:f>ROUND(IF(I1611="",0,7.5*MIN(1,LN(1+I1611)/LN(1+'Scoring Method'!$B$10)))+7.5*LN(1+J1611)/LN(1+'Scoring Method'!$B$9),1)</x:f>
        <x:v>4.6</x:v>
      </x:c>
      <x:c r="T1611" s="37" t="n">
        <x:f>SUM(K1611:O1611)</x:f>
        <x:v>2</x:v>
      </x:c>
      <x:c r="U1611" s="37" t="n">
        <x:f>ROUND(SUM(P1611:T1611),1)</x:f>
        <x:v>6.6</x:v>
      </x:c>
      <x:c r="V1611" s="32"/>
      <x:c r="W1611" s="32" t="str">
        <x:v>연도 등록</x:v>
      </x:c>
    </x:row>
    <x:row r="1612" ht="24" customHeight="1">
      <x:c r="A1612" s="32" t="n">
        <x:v>1608</x:v>
      </x:c>
      <x:c r="B1612" s="32" t="str">
        <x:v>A House for Mr Biswas</x:v>
      </x:c>
      <x:c r="C1612" s="32" t="str">
        <x:v>비디아다르 수라지프라사드 나이폴(Vidiadhar Surajprasad Naipaul)</x:v>
      </x:c>
      <x:c r="D1612" s="32" t="str">
        <x:v>소설·단편소설</x:v>
      </x:c>
      <x:c r="E1612" s="32" t="n">
        <x:v>1961</x:v>
      </x:c>
      <x:c r="F1612" s="32" t="n">
        <x:v>0</x:v>
      </x:c>
      <x:c r="G1612" s="32" t="n">
        <x:v>0</x:v>
      </x:c>
      <x:c r="H1612" s="32"/>
      <x:c r="I1612" s="32" t="n">
        <x:f>IF(E1612="","",MAX(0,'Scoring Method'!$B$11-E1612-IF(E1612&lt;0,1,0)))</x:f>
        <x:v>65</x:v>
      </x:c>
      <x:c r="J1612" s="32" t="n">
        <x:v>0</x:v>
      </x:c>
      <x:c r="K1612" s="32" t="n">
        <x:v>1</x:v>
      </x:c>
      <x:c r="L1612" s="32" t="n">
        <x:v>1</x:v>
      </x:c>
      <x:c r="M1612" s="32" t="n">
        <x:v>0</x:v>
      </x:c>
      <x:c r="N1612" s="32" t="n">
        <x:v>0</x:v>
      </x:c>
      <x:c r="O1612" s="32" t="n">
        <x:v>0</x:v>
      </x:c>
      <x:c r="P1612" s="37" t="n">
        <x:f>ROUND('Scoring Method'!$B$2*F1612/10,1)</x:f>
        <x:v>0</x:v>
      </x:c>
      <x:c r="Q1612" s="37" t="n">
        <x:f>ROUND(MIN('Scoring Method'!$B$3,10*G1612),1)</x:f>
        <x:v>0</x:v>
      </x:c>
      <x:c r="R1612" s="37" t="n">
        <x:f>IF(H1612="",0,ROUND('Scoring Method'!$B$4*(101-H1612)/100,1))</x:f>
        <x:v>0</x:v>
      </x:c>
      <x:c r="S1612" s="37" t="n">
        <x:f>ROUND(IF(I1612="",0,7.5*MIN(1,LN(1+I1612)/LN(1+'Scoring Method'!$B$10)))+7.5*LN(1+J1612)/LN(1+'Scoring Method'!$B$9),1)</x:f>
        <x:v>5.1</x:v>
      </x:c>
      <x:c r="T1612" s="37" t="n">
        <x:f>SUM(K1612:O1612)</x:f>
        <x:v>2</x:v>
      </x:c>
      <x:c r="U1612" s="37" t="n">
        <x:f>ROUND(SUM(P1612:T1612),1)</x:f>
        <x:v>7.1</x:v>
      </x:c>
      <x:c r="V1612" s="32"/>
      <x:c r="W1612" s="32" t="str">
        <x:v>연도 등록</x:v>
      </x:c>
    </x:row>
    <x:row r="1613" ht="24" customHeight="1">
      <x:c r="A1613" s="32" t="n">
        <x:v>1609</x:v>
      </x:c>
      <x:c r="B1613" s="32" t="str">
        <x:v>A Bend in the River</x:v>
      </x:c>
      <x:c r="C1613" s="32" t="str">
        <x:v>비디아다르 수라지프라사드 나이폴(Vidiadhar Surajprasad Naipaul)</x:v>
      </x:c>
      <x:c r="D1613" s="32" t="str">
        <x:v>소설·단편소설</x:v>
      </x:c>
      <x:c r="E1613" s="32" t="n">
        <x:v>1979</x:v>
      </x:c>
      <x:c r="F1613" s="32" t="n">
        <x:v>0</x:v>
      </x:c>
      <x:c r="G1613" s="32" t="n">
        <x:v>0</x:v>
      </x:c>
      <x:c r="H1613" s="32"/>
      <x:c r="I1613" s="32" t="n">
        <x:f>IF(E1613="","",MAX(0,'Scoring Method'!$B$11-E1613-IF(E1613&lt;0,1,0)))</x:f>
        <x:v>47</x:v>
      </x:c>
      <x:c r="J1613" s="32" t="n">
        <x:v>0</x:v>
      </x:c>
      <x:c r="K1613" s="32" t="n">
        <x:v>1</x:v>
      </x:c>
      <x:c r="L1613" s="32" t="n">
        <x:v>1</x:v>
      </x:c>
      <x:c r="M1613" s="32" t="n">
        <x:v>0</x:v>
      </x:c>
      <x:c r="N1613" s="32" t="n">
        <x:v>0</x:v>
      </x:c>
      <x:c r="O1613" s="32" t="n">
        <x:v>0</x:v>
      </x:c>
      <x:c r="P1613" s="37" t="n">
        <x:f>ROUND('Scoring Method'!$B$2*F1613/10,1)</x:f>
        <x:v>0</x:v>
      </x:c>
      <x:c r="Q1613" s="37" t="n">
        <x:f>ROUND(MIN('Scoring Method'!$B$3,10*G1613),1)</x:f>
        <x:v>0</x:v>
      </x:c>
      <x:c r="R1613" s="37" t="n">
        <x:f>IF(H1613="",0,ROUND('Scoring Method'!$B$4*(101-H1613)/100,1))</x:f>
        <x:v>0</x:v>
      </x:c>
      <x:c r="S1613" s="37" t="n">
        <x:f>ROUND(IF(I1613="",0,7.5*MIN(1,LN(1+I1613)/LN(1+'Scoring Method'!$B$10)))+7.5*LN(1+J1613)/LN(1+'Scoring Method'!$B$9),1)</x:f>
        <x:v>4.7</x:v>
      </x:c>
      <x:c r="T1613" s="37" t="n">
        <x:f>SUM(K1613:O1613)</x:f>
        <x:v>2</x:v>
      </x:c>
      <x:c r="U1613" s="37" t="n">
        <x:f>ROUND(SUM(P1613:T1613),1)</x:f>
        <x:v>6.7</x:v>
      </x:c>
      <x:c r="V1613" s="32"/>
      <x:c r="W1613" s="32" t="str">
        <x:v>연도 등록</x:v>
      </x:c>
    </x:row>
    <x:row r="1614" ht="24" customHeight="1">
      <x:c r="A1614" s="32" t="n">
        <x:v>1610</x:v>
      </x:c>
      <x:c r="B1614" s="32" t="str">
        <x:v>The Enigma of Arrival</x:v>
      </x:c>
      <x:c r="C1614" s="32" t="str">
        <x:v>비디아다르 수라지프라사드 나이폴(Vidiadhar Surajprasad Naipaul)</x:v>
      </x:c>
      <x:c r="D1614" s="32" t="str">
        <x:v>소설·단편소설</x:v>
      </x:c>
      <x:c r="E1614" s="32" t="n">
        <x:v>1987</x:v>
      </x:c>
      <x:c r="F1614" s="32" t="n">
        <x:v>0</x:v>
      </x:c>
      <x:c r="G1614" s="32" t="n">
        <x:v>0</x:v>
      </x:c>
      <x:c r="H1614" s="32"/>
      <x:c r="I1614" s="32" t="n">
        <x:f>IF(E1614="","",MAX(0,'Scoring Method'!$B$11-E1614-IF(E1614&lt;0,1,0)))</x:f>
        <x:v>39</x:v>
      </x:c>
      <x:c r="J1614" s="32" t="n">
        <x:v>0</x:v>
      </x:c>
      <x:c r="K1614" s="32" t="n">
        <x:v>1</x:v>
      </x:c>
      <x:c r="L1614" s="32" t="n">
        <x:v>1</x:v>
      </x:c>
      <x:c r="M1614" s="32" t="n">
        <x:v>0</x:v>
      </x:c>
      <x:c r="N1614" s="32" t="n">
        <x:v>0</x:v>
      </x:c>
      <x:c r="O1614" s="32" t="n">
        <x:v>0</x:v>
      </x:c>
      <x:c r="P1614" s="37" t="n">
        <x:f>ROUND('Scoring Method'!$B$2*F1614/10,1)</x:f>
        <x:v>0</x:v>
      </x:c>
      <x:c r="Q1614" s="37" t="n">
        <x:f>ROUND(MIN('Scoring Method'!$B$3,10*G1614),1)</x:f>
        <x:v>0</x:v>
      </x:c>
      <x:c r="R1614" s="37" t="n">
        <x:f>IF(H1614="",0,ROUND('Scoring Method'!$B$4*(101-H1614)/100,1))</x:f>
        <x:v>0</x:v>
      </x:c>
      <x:c r="S1614" s="37" t="n">
        <x:f>ROUND(IF(I1614="",0,7.5*MIN(1,LN(1+I1614)/LN(1+'Scoring Method'!$B$10)))+7.5*LN(1+J1614)/LN(1+'Scoring Method'!$B$9),1)</x:f>
        <x:v>4.5</x:v>
      </x:c>
      <x:c r="T1614" s="37" t="n">
        <x:f>SUM(K1614:O1614)</x:f>
        <x:v>2</x:v>
      </x:c>
      <x:c r="U1614" s="37" t="n">
        <x:f>ROUND(SUM(P1614:T1614),1)</x:f>
        <x:v>6.5</x:v>
      </x:c>
      <x:c r="V1614" s="32"/>
      <x:c r="W1614" s="32" t="str">
        <x:v>연도 등록</x:v>
      </x:c>
    </x:row>
    <x:row r="1615" ht="24" customHeight="1">
      <x:c r="A1615" s="32" t="n">
        <x:v>1611</x:v>
      </x:c>
      <x:c r="B1615" s="32" t="str">
        <x:v>In a Free State</x:v>
      </x:c>
      <x:c r="C1615" s="32" t="str">
        <x:v>비디아다르 수라지프라사드 나이폴(Vidiadhar Surajprasad Naipaul)</x:v>
      </x:c>
      <x:c r="D1615" s="32" t="str">
        <x:v>소설·단편소설</x:v>
      </x:c>
      <x:c r="E1615" s="32" t="n">
        <x:v>1971</x:v>
      </x:c>
      <x:c r="F1615" s="32" t="n">
        <x:v>0</x:v>
      </x:c>
      <x:c r="G1615" s="32" t="n">
        <x:v>0</x:v>
      </x:c>
      <x:c r="H1615" s="32"/>
      <x:c r="I1615" s="32" t="n">
        <x:f>IF(E1615="","",MAX(0,'Scoring Method'!$B$11-E1615-IF(E1615&lt;0,1,0)))</x:f>
        <x:v>55</x:v>
      </x:c>
      <x:c r="J1615" s="32" t="n">
        <x:v>0</x:v>
      </x:c>
      <x:c r="K1615" s="32" t="n">
        <x:v>1</x:v>
      </x:c>
      <x:c r="L1615" s="32" t="n">
        <x:v>1</x:v>
      </x:c>
      <x:c r="M1615" s="32" t="n">
        <x:v>0</x:v>
      </x:c>
      <x:c r="N1615" s="32" t="n">
        <x:v>0</x:v>
      </x:c>
      <x:c r="O1615" s="32" t="n">
        <x:v>0</x:v>
      </x:c>
      <x:c r="P1615" s="37" t="n">
        <x:f>ROUND('Scoring Method'!$B$2*F1615/10,1)</x:f>
        <x:v>0</x:v>
      </x:c>
      <x:c r="Q1615" s="37" t="n">
        <x:f>ROUND(MIN('Scoring Method'!$B$3,10*G1615),1)</x:f>
        <x:v>0</x:v>
      </x:c>
      <x:c r="R1615" s="37" t="n">
        <x:f>IF(H1615="",0,ROUND('Scoring Method'!$B$4*(101-H1615)/100,1))</x:f>
        <x:v>0</x:v>
      </x:c>
      <x:c r="S1615" s="37" t="n">
        <x:f>ROUND(IF(I1615="",0,7.5*MIN(1,LN(1+I1615)/LN(1+'Scoring Method'!$B$10)))+7.5*LN(1+J1615)/LN(1+'Scoring Method'!$B$9),1)</x:f>
        <x:v>4.9</x:v>
      </x:c>
      <x:c r="T1615" s="37" t="n">
        <x:f>SUM(K1615:O1615)</x:f>
        <x:v>2</x:v>
      </x:c>
      <x:c r="U1615" s="37" t="n">
        <x:f>ROUND(SUM(P1615:T1615),1)</x:f>
        <x:v>6.9</x:v>
      </x:c>
      <x:c r="V1615" s="32"/>
      <x:c r="W1615" s="32" t="str">
        <x:v>연도 등록</x:v>
      </x:c>
    </x:row>
    <x:row r="1616" ht="24" customHeight="1">
      <x:c r="A1616" s="32" t="n">
        <x:v>1612</x:v>
      </x:c>
      <x:c r="B1616" s="32" t="str">
        <x:v>The Mimic Men</x:v>
      </x:c>
      <x:c r="C1616" s="32" t="str">
        <x:v>비디아다르 수라지프라사드 나이폴(Vidiadhar Surajprasad Naipaul)</x:v>
      </x:c>
      <x:c r="D1616" s="32" t="str">
        <x:v>소설·단편소설</x:v>
      </x:c>
      <x:c r="E1616" s="32" t="n">
        <x:v>1967</x:v>
      </x:c>
      <x:c r="F1616" s="32" t="n">
        <x:v>0</x:v>
      </x:c>
      <x:c r="G1616" s="32" t="n">
        <x:v>0</x:v>
      </x:c>
      <x:c r="H1616" s="32"/>
      <x:c r="I1616" s="32" t="n">
        <x:f>IF(E1616="","",MAX(0,'Scoring Method'!$B$11-E1616-IF(E1616&lt;0,1,0)))</x:f>
        <x:v>59</x:v>
      </x:c>
      <x:c r="J1616" s="32" t="n">
        <x:v>0</x:v>
      </x:c>
      <x:c r="K1616" s="32" t="n">
        <x:v>1</x:v>
      </x:c>
      <x:c r="L1616" s="32" t="n">
        <x:v>1</x:v>
      </x:c>
      <x:c r="M1616" s="32" t="n">
        <x:v>0</x:v>
      </x:c>
      <x:c r="N1616" s="32" t="n">
        <x:v>0</x:v>
      </x:c>
      <x:c r="O1616" s="32" t="n">
        <x:v>0</x:v>
      </x:c>
      <x:c r="P1616" s="37" t="n">
        <x:f>ROUND('Scoring Method'!$B$2*F1616/10,1)</x:f>
        <x:v>0</x:v>
      </x:c>
      <x:c r="Q1616" s="37" t="n">
        <x:f>ROUND(MIN('Scoring Method'!$B$3,10*G1616),1)</x:f>
        <x:v>0</x:v>
      </x:c>
      <x:c r="R1616" s="37" t="n">
        <x:f>IF(H1616="",0,ROUND('Scoring Method'!$B$4*(101-H1616)/100,1))</x:f>
        <x:v>0</x:v>
      </x:c>
      <x:c r="S1616" s="37" t="n">
        <x:f>ROUND(IF(I1616="",0,7.5*MIN(1,LN(1+I1616)/LN(1+'Scoring Method'!$B$10)))+7.5*LN(1+J1616)/LN(1+'Scoring Method'!$B$9),1)</x:f>
        <x:v>4.9</x:v>
      </x:c>
      <x:c r="T1616" s="37" t="n">
        <x:f>SUM(K1616:O1616)</x:f>
        <x:v>2</x:v>
      </x:c>
      <x:c r="U1616" s="37" t="n">
        <x:f>ROUND(SUM(P1616:T1616),1)</x:f>
        <x:v>6.9</x:v>
      </x:c>
      <x:c r="V1616" s="32"/>
      <x:c r="W1616" s="32" t="str">
        <x:v>연도 등록</x:v>
      </x:c>
    </x:row>
    <x:row r="1617" ht="24" customHeight="1">
      <x:c r="A1617" s="32" t="n">
        <x:v>1613</x:v>
      </x:c>
      <x:c r="B1617" s="32" t="str">
        <x:v>India: A Wounded Civilization</x:v>
      </x:c>
      <x:c r="C1617" s="32" t="str">
        <x:v>비디아다르 수라지프라사드 나이폴(Vidiadhar Surajprasad Naipaul)</x:v>
      </x:c>
      <x:c r="D1617" s="32" t="str">
        <x:v>기타</x:v>
      </x:c>
      <x:c r="E1617" s="32" t="n">
        <x:v>1977</x:v>
      </x:c>
      <x:c r="F1617" s="32" t="n">
        <x:v>0</x:v>
      </x:c>
      <x:c r="G1617" s="32" t="n">
        <x:v>0</x:v>
      </x:c>
      <x:c r="H1617" s="32"/>
      <x:c r="I1617" s="32" t="n">
        <x:f>IF(E1617="","",MAX(0,'Scoring Method'!$B$11-E1617-IF(E1617&lt;0,1,0)))</x:f>
        <x:v>49</x:v>
      </x:c>
      <x:c r="J1617" s="32" t="n">
        <x:v>0</x:v>
      </x:c>
      <x:c r="K1617" s="32" t="n">
        <x:v>1</x:v>
      </x:c>
      <x:c r="L1617" s="32" t="n">
        <x:v>1</x:v>
      </x:c>
      <x:c r="M1617" s="32" t="n">
        <x:v>0</x:v>
      </x:c>
      <x:c r="N1617" s="32" t="n">
        <x:v>0</x:v>
      </x:c>
      <x:c r="O1617" s="32" t="n">
        <x:v>0</x:v>
      </x:c>
      <x:c r="P1617" s="37" t="n">
        <x:f>ROUND('Scoring Method'!$B$2*F1617/10,1)</x:f>
        <x:v>0</x:v>
      </x:c>
      <x:c r="Q1617" s="37" t="n">
        <x:f>ROUND(MIN('Scoring Method'!$B$3,10*G1617),1)</x:f>
        <x:v>0</x:v>
      </x:c>
      <x:c r="R1617" s="37" t="n">
        <x:f>IF(H1617="",0,ROUND('Scoring Method'!$B$4*(101-H1617)/100,1))</x:f>
        <x:v>0</x:v>
      </x:c>
      <x:c r="S1617" s="37" t="n">
        <x:f>ROUND(IF(I1617="",0,7.5*MIN(1,LN(1+I1617)/LN(1+'Scoring Method'!$B$10)))+7.5*LN(1+J1617)/LN(1+'Scoring Method'!$B$9),1)</x:f>
        <x:v>4.7</x:v>
      </x:c>
      <x:c r="T1617" s="37" t="n">
        <x:f>SUM(K1617:O1617)</x:f>
        <x:v>2</x:v>
      </x:c>
      <x:c r="U1617" s="37" t="n">
        <x:f>ROUND(SUM(P1617:T1617),1)</x:f>
        <x:v>6.7</x:v>
      </x:c>
      <x:c r="V1617" s="32"/>
      <x:c r="W1617" s="32" t="str">
        <x:v>연도 등록</x:v>
      </x:c>
    </x:row>
    <x:row r="1618" ht="24" customHeight="1">
      <x:c r="A1618" s="32" t="n">
        <x:v>1614</x:v>
      </x:c>
      <x:c r="B1618" s="32" t="str">
        <x:v>Among the Believers</x:v>
      </x:c>
      <x:c r="C1618" s="32" t="str">
        <x:v>비디아다르 수라지프라사드 나이폴(Vidiadhar Surajprasad Naipaul)</x:v>
      </x:c>
      <x:c r="D1618" s="32" t="str">
        <x:v>기타</x:v>
      </x:c>
      <x:c r="E1618" s="32" t="n">
        <x:v>1981</x:v>
      </x:c>
      <x:c r="F1618" s="32" t="n">
        <x:v>0</x:v>
      </x:c>
      <x:c r="G1618" s="32" t="n">
        <x:v>0</x:v>
      </x:c>
      <x:c r="H1618" s="32"/>
      <x:c r="I1618" s="32" t="n">
        <x:f>IF(E1618="","",MAX(0,'Scoring Method'!$B$11-E1618-IF(E1618&lt;0,1,0)))</x:f>
        <x:v>45</x:v>
      </x:c>
      <x:c r="J1618" s="32" t="n">
        <x:v>0</x:v>
      </x:c>
      <x:c r="K1618" s="32" t="n">
        <x:v>1</x:v>
      </x:c>
      <x:c r="L1618" s="32" t="n">
        <x:v>1</x:v>
      </x:c>
      <x:c r="M1618" s="32" t="n">
        <x:v>0</x:v>
      </x:c>
      <x:c r="N1618" s="32" t="n">
        <x:v>0</x:v>
      </x:c>
      <x:c r="O1618" s="32" t="n">
        <x:v>0</x:v>
      </x:c>
      <x:c r="P1618" s="37" t="n">
        <x:f>ROUND('Scoring Method'!$B$2*F1618/10,1)</x:f>
        <x:v>0</x:v>
      </x:c>
      <x:c r="Q1618" s="37" t="n">
        <x:f>ROUND(MIN('Scoring Method'!$B$3,10*G1618),1)</x:f>
        <x:v>0</x:v>
      </x:c>
      <x:c r="R1618" s="37" t="n">
        <x:f>IF(H1618="",0,ROUND('Scoring Method'!$B$4*(101-H1618)/100,1))</x:f>
        <x:v>0</x:v>
      </x:c>
      <x:c r="S1618" s="37" t="n">
        <x:f>ROUND(IF(I1618="",0,7.5*MIN(1,LN(1+I1618)/LN(1+'Scoring Method'!$B$10)))+7.5*LN(1+J1618)/LN(1+'Scoring Method'!$B$9),1)</x:f>
        <x:v>4.6</x:v>
      </x:c>
      <x:c r="T1618" s="37" t="n">
        <x:f>SUM(K1618:O1618)</x:f>
        <x:v>2</x:v>
      </x:c>
      <x:c r="U1618" s="37" t="n">
        <x:f>ROUND(SUM(P1618:T1618),1)</x:f>
        <x:v>6.6</x:v>
      </x:c>
      <x:c r="V1618" s="32"/>
      <x:c r="W1618" s="32" t="str">
        <x:v>연도 등록</x:v>
      </x:c>
    </x:row>
    <x:row r="1619" ht="24" customHeight="1">
      <x:c r="A1619" s="32" t="n">
        <x:v>1615</x:v>
      </x:c>
      <x:c r="B1619" s="32" t="str">
        <x:v>Fatelessness</x:v>
      </x:c>
      <x:c r="C1619" s="32" t="str">
        <x:v>임레 케르테스(Imre Kertész)</x:v>
      </x:c>
      <x:c r="D1619" s="32" t="str">
        <x:v>소설·단편소설</x:v>
      </x:c>
      <x:c r="E1619" s="32" t="n">
        <x:v>1975</x:v>
      </x:c>
      <x:c r="F1619" s="32" t="n">
        <x:v>0</x:v>
      </x:c>
      <x:c r="G1619" s="32" t="n">
        <x:v>0</x:v>
      </x:c>
      <x:c r="H1619" s="32"/>
      <x:c r="I1619" s="32" t="n">
        <x:f>IF(E1619="","",MAX(0,'Scoring Method'!$B$11-E1619-IF(E1619&lt;0,1,0)))</x:f>
        <x:v>51</x:v>
      </x:c>
      <x:c r="J1619" s="32" t="n">
        <x:v>0</x:v>
      </x:c>
      <x:c r="K1619" s="32" t="n">
        <x:v>1</x:v>
      </x:c>
      <x:c r="L1619" s="32" t="n">
        <x:v>1</x:v>
      </x:c>
      <x:c r="M1619" s="32" t="n">
        <x:v>0</x:v>
      </x:c>
      <x:c r="N1619" s="32" t="n">
        <x:v>0</x:v>
      </x:c>
      <x:c r="O1619" s="32" t="n">
        <x:v>0</x:v>
      </x:c>
      <x:c r="P1619" s="37" t="n">
        <x:f>ROUND('Scoring Method'!$B$2*F1619/10,1)</x:f>
        <x:v>0</x:v>
      </x:c>
      <x:c r="Q1619" s="37" t="n">
        <x:f>ROUND(MIN('Scoring Method'!$B$3,10*G1619),1)</x:f>
        <x:v>0</x:v>
      </x:c>
      <x:c r="R1619" s="37" t="n">
        <x:f>IF(H1619="",0,ROUND('Scoring Method'!$B$4*(101-H1619)/100,1))</x:f>
        <x:v>0</x:v>
      </x:c>
      <x:c r="S1619" s="37" t="n">
        <x:f>ROUND(IF(I1619="",0,7.5*MIN(1,LN(1+I1619)/LN(1+'Scoring Method'!$B$10)))+7.5*LN(1+J1619)/LN(1+'Scoring Method'!$B$9),1)</x:f>
        <x:v>4.8</x:v>
      </x:c>
      <x:c r="T1619" s="37" t="n">
        <x:f>SUM(K1619:O1619)</x:f>
        <x:v>2</x:v>
      </x:c>
      <x:c r="U1619" s="37" t="n">
        <x:f>ROUND(SUM(P1619:T1619),1)</x:f>
        <x:v>6.8</x:v>
      </x:c>
      <x:c r="V1619" s="32"/>
      <x:c r="W1619" s="32" t="str">
        <x:v>연도 등록</x:v>
      </x:c>
    </x:row>
    <x:row r="1620" ht="24" customHeight="1">
      <x:c r="A1620" s="32" t="n">
        <x:v>1616</x:v>
      </x:c>
      <x:c r="B1620" s="32" t="str">
        <x:v>Fiasco</x:v>
      </x:c>
      <x:c r="C1620" s="32" t="str">
        <x:v>임레 케르테스(Imre Kertész)</x:v>
      </x:c>
      <x:c r="D1620" s="32" t="str">
        <x:v>소설·단편소설</x:v>
      </x:c>
      <x:c r="E1620" s="32" t="n">
        <x:v>1988</x:v>
      </x:c>
      <x:c r="F1620" s="32" t="n">
        <x:v>0</x:v>
      </x:c>
      <x:c r="G1620" s="32" t="n">
        <x:v>0</x:v>
      </x:c>
      <x:c r="H1620" s="32"/>
      <x:c r="I1620" s="32" t="n">
        <x:f>IF(E1620="","",MAX(0,'Scoring Method'!$B$11-E1620-IF(E1620&lt;0,1,0)))</x:f>
        <x:v>38</x:v>
      </x:c>
      <x:c r="J1620" s="32" t="n">
        <x:v>0</x:v>
      </x:c>
      <x:c r="K1620" s="32" t="n">
        <x:v>1</x:v>
      </x:c>
      <x:c r="L1620" s="32" t="n">
        <x:v>1</x:v>
      </x:c>
      <x:c r="M1620" s="32" t="n">
        <x:v>0</x:v>
      </x:c>
      <x:c r="N1620" s="32" t="n">
        <x:v>0</x:v>
      </x:c>
      <x:c r="O1620" s="32" t="n">
        <x:v>0</x:v>
      </x:c>
      <x:c r="P1620" s="37" t="n">
        <x:f>ROUND('Scoring Method'!$B$2*F1620/10,1)</x:f>
        <x:v>0</x:v>
      </x:c>
      <x:c r="Q1620" s="37" t="n">
        <x:f>ROUND(MIN('Scoring Method'!$B$3,10*G1620),1)</x:f>
        <x:v>0</x:v>
      </x:c>
      <x:c r="R1620" s="37" t="n">
        <x:f>IF(H1620="",0,ROUND('Scoring Method'!$B$4*(101-H1620)/100,1))</x:f>
        <x:v>0</x:v>
      </x:c>
      <x:c r="S1620" s="37" t="n">
        <x:f>ROUND(IF(I1620="",0,7.5*MIN(1,LN(1+I1620)/LN(1+'Scoring Method'!$B$10)))+7.5*LN(1+J1620)/LN(1+'Scoring Method'!$B$9),1)</x:f>
        <x:v>4.4</x:v>
      </x:c>
      <x:c r="T1620" s="37" t="n">
        <x:f>SUM(K1620:O1620)</x:f>
        <x:v>2</x:v>
      </x:c>
      <x:c r="U1620" s="37" t="n">
        <x:f>ROUND(SUM(P1620:T1620),1)</x:f>
        <x:v>6.4</x:v>
      </x:c>
      <x:c r="V1620" s="32"/>
      <x:c r="W1620" s="32" t="str">
        <x:v>연도 등록</x:v>
      </x:c>
    </x:row>
    <x:row r="1621" ht="24" customHeight="1">
      <x:c r="A1621" s="32" t="n">
        <x:v>1617</x:v>
      </x:c>
      <x:c r="B1621" s="32" t="str">
        <x:v>Kaddish for an Unborn Child</x:v>
      </x:c>
      <x:c r="C1621" s="32" t="str">
        <x:v>임레 케르테스(Imre Kertész)</x:v>
      </x:c>
      <x:c r="D1621" s="32" t="str">
        <x:v>소설·단편소설</x:v>
      </x:c>
      <x:c r="E1621" s="32" t="n">
        <x:v>1990</x:v>
      </x:c>
      <x:c r="F1621" s="32" t="n">
        <x:v>0</x:v>
      </x:c>
      <x:c r="G1621" s="32" t="n">
        <x:v>0</x:v>
      </x:c>
      <x:c r="H1621" s="32"/>
      <x:c r="I1621" s="32" t="n">
        <x:f>IF(E1621="","",MAX(0,'Scoring Method'!$B$11-E1621-IF(E1621&lt;0,1,0)))</x:f>
        <x:v>36</x:v>
      </x:c>
      <x:c r="J1621" s="32" t="n">
        <x:v>0</x:v>
      </x:c>
      <x:c r="K1621" s="32" t="n">
        <x:v>1</x:v>
      </x:c>
      <x:c r="L1621" s="32" t="n">
        <x:v>1</x:v>
      </x:c>
      <x:c r="M1621" s="32" t="n">
        <x:v>0</x:v>
      </x:c>
      <x:c r="N1621" s="32" t="n">
        <x:v>0</x:v>
      </x:c>
      <x:c r="O1621" s="32" t="n">
        <x:v>0</x:v>
      </x:c>
      <x:c r="P1621" s="37" t="n">
        <x:f>ROUND('Scoring Method'!$B$2*F1621/10,1)</x:f>
        <x:v>0</x:v>
      </x:c>
      <x:c r="Q1621" s="37" t="n">
        <x:f>ROUND(MIN('Scoring Method'!$B$3,10*G1621),1)</x:f>
        <x:v>0</x:v>
      </x:c>
      <x:c r="R1621" s="37" t="n">
        <x:f>IF(H1621="",0,ROUND('Scoring Method'!$B$4*(101-H1621)/100,1))</x:f>
        <x:v>0</x:v>
      </x:c>
      <x:c r="S1621" s="37" t="n">
        <x:f>ROUND(IF(I1621="",0,7.5*MIN(1,LN(1+I1621)/LN(1+'Scoring Method'!$B$10)))+7.5*LN(1+J1621)/LN(1+'Scoring Method'!$B$9),1)</x:f>
        <x:v>4.4</x:v>
      </x:c>
      <x:c r="T1621" s="37" t="n">
        <x:f>SUM(K1621:O1621)</x:f>
        <x:v>2</x:v>
      </x:c>
      <x:c r="U1621" s="37" t="n">
        <x:f>ROUND(SUM(P1621:T1621),1)</x:f>
        <x:v>6.4</x:v>
      </x:c>
      <x:c r="V1621" s="32"/>
      <x:c r="W1621" s="32" t="str">
        <x:v>연도 등록</x:v>
      </x:c>
    </x:row>
    <x:row r="1622" ht="24" customHeight="1">
      <x:c r="A1622" s="32" t="n">
        <x:v>1618</x:v>
      </x:c>
      <x:c r="B1622" s="32" t="str">
        <x:v>Liquidation</x:v>
      </x:c>
      <x:c r="C1622" s="32" t="str">
        <x:v>임레 케르테스(Imre Kertész)</x:v>
      </x:c>
      <x:c r="D1622" s="32" t="str">
        <x:v>소설·단편소설</x:v>
      </x:c>
      <x:c r="E1622" s="32" t="n">
        <x:v>2003</x:v>
      </x:c>
      <x:c r="F1622" s="32" t="n">
        <x:v>0</x:v>
      </x:c>
      <x:c r="G1622" s="32" t="n">
        <x:v>0</x:v>
      </x:c>
      <x:c r="H1622" s="32"/>
      <x:c r="I1622" s="32" t="n">
        <x:f>IF(E1622="","",MAX(0,'Scoring Method'!$B$11-E1622-IF(E1622&lt;0,1,0)))</x:f>
        <x:v>23</x:v>
      </x:c>
      <x:c r="J1622" s="32" t="n">
        <x:v>0</x:v>
      </x:c>
      <x:c r="K1622" s="32" t="n">
        <x:v>1</x:v>
      </x:c>
      <x:c r="L1622" s="32" t="n">
        <x:v>1</x:v>
      </x:c>
      <x:c r="M1622" s="32" t="n">
        <x:v>0</x:v>
      </x:c>
      <x:c r="N1622" s="32" t="n">
        <x:v>0</x:v>
      </x:c>
      <x:c r="O1622" s="32" t="n">
        <x:v>0</x:v>
      </x:c>
      <x:c r="P1622" s="37" t="n">
        <x:f>ROUND('Scoring Method'!$B$2*F1622/10,1)</x:f>
        <x:v>0</x:v>
      </x:c>
      <x:c r="Q1622" s="37" t="n">
        <x:f>ROUND(MIN('Scoring Method'!$B$3,10*G1622),1)</x:f>
        <x:v>0</x:v>
      </x:c>
      <x:c r="R1622" s="37" t="n">
        <x:f>IF(H1622="",0,ROUND('Scoring Method'!$B$4*(101-H1622)/100,1))</x:f>
        <x:v>0</x:v>
      </x:c>
      <x:c r="S1622" s="37" t="n">
        <x:f>ROUND(IF(I1622="",0,7.5*MIN(1,LN(1+I1622)/LN(1+'Scoring Method'!$B$10)))+7.5*LN(1+J1622)/LN(1+'Scoring Method'!$B$9),1)</x:f>
        <x:v>3.8</x:v>
      </x:c>
      <x:c r="T1622" s="37" t="n">
        <x:f>SUM(K1622:O1622)</x:f>
        <x:v>2</x:v>
      </x:c>
      <x:c r="U1622" s="37" t="n">
        <x:f>ROUND(SUM(P1622:T1622),1)</x:f>
        <x:v>5.8</x:v>
      </x:c>
      <x:c r="V1622" s="32"/>
      <x:c r="W1622" s="32" t="str">
        <x:v>연도 등록</x:v>
      </x:c>
    </x:row>
    <x:row r="1623" ht="24" customHeight="1">
      <x:c r="A1623" s="32" t="n">
        <x:v>1619</x:v>
      </x:c>
      <x:c r="B1623" s="32" t="str">
        <x:v>Dossier K</x:v>
      </x:c>
      <x:c r="C1623" s="32" t="str">
        <x:v>임레 케르테스(Imre Kertész)</x:v>
      </x:c>
      <x:c r="D1623" s="32" t="str">
        <x:v>에세이</x:v>
      </x:c>
      <x:c r="E1623" s="32" t="n">
        <x:v>2006</x:v>
      </x:c>
      <x:c r="F1623" s="32" t="n">
        <x:v>0</x:v>
      </x:c>
      <x:c r="G1623" s="32" t="n">
        <x:v>0</x:v>
      </x:c>
      <x:c r="H1623" s="32"/>
      <x:c r="I1623" s="32" t="n">
        <x:f>IF(E1623="","",MAX(0,'Scoring Method'!$B$11-E1623-IF(E1623&lt;0,1,0)))</x:f>
        <x:v>20</x:v>
      </x:c>
      <x:c r="J1623" s="32" t="n">
        <x:v>0</x:v>
      </x:c>
      <x:c r="K1623" s="32" t="n">
        <x:v>1</x:v>
      </x:c>
      <x:c r="L1623" s="32" t="n">
        <x:v>1</x:v>
      </x:c>
      <x:c r="M1623" s="32" t="n">
        <x:v>0</x:v>
      </x:c>
      <x:c r="N1623" s="32" t="n">
        <x:v>0</x:v>
      </x:c>
      <x:c r="O1623" s="32" t="n">
        <x:v>0</x:v>
      </x:c>
      <x:c r="P1623" s="37" t="n">
        <x:f>ROUND('Scoring Method'!$B$2*F1623/10,1)</x:f>
        <x:v>0</x:v>
      </x:c>
      <x:c r="Q1623" s="37" t="n">
        <x:f>ROUND(MIN('Scoring Method'!$B$3,10*G1623),1)</x:f>
        <x:v>0</x:v>
      </x:c>
      <x:c r="R1623" s="37" t="n">
        <x:f>IF(H1623="",0,ROUND('Scoring Method'!$B$4*(101-H1623)/100,1))</x:f>
        <x:v>0</x:v>
      </x:c>
      <x:c r="S1623" s="37" t="n">
        <x:f>ROUND(IF(I1623="",0,7.5*MIN(1,LN(1+I1623)/LN(1+'Scoring Method'!$B$10)))+7.5*LN(1+J1623)/LN(1+'Scoring Method'!$B$9),1)</x:f>
        <x:v>3.7</x:v>
      </x:c>
      <x:c r="T1623" s="37" t="n">
        <x:f>SUM(K1623:O1623)</x:f>
        <x:v>2</x:v>
      </x:c>
      <x:c r="U1623" s="37" t="n">
        <x:f>ROUND(SUM(P1623:T1623),1)</x:f>
        <x:v>5.7</x:v>
      </x:c>
      <x:c r="V1623" s="32"/>
      <x:c r="W1623" s="32" t="str">
        <x:v>연도 등록</x:v>
      </x:c>
    </x:row>
    <x:row r="1624" ht="24" customHeight="1">
      <x:c r="A1624" s="32" t="n">
        <x:v>1620</x:v>
      </x:c>
      <x:c r="B1624" s="32" t="str">
        <x:v>The Union Jack</x:v>
      </x:c>
      <x:c r="C1624" s="32" t="str">
        <x:v>임레 케르테스(Imre Kertész)</x:v>
      </x:c>
      <x:c r="D1624" s="32" t="str">
        <x:v>소설·단편소설</x:v>
      </x:c>
      <x:c r="E1624" s="32" t="n">
        <x:v>1991</x:v>
      </x:c>
      <x:c r="F1624" s="32" t="n">
        <x:v>0</x:v>
      </x:c>
      <x:c r="G1624" s="32" t="n">
        <x:v>0</x:v>
      </x:c>
      <x:c r="H1624" s="32"/>
      <x:c r="I1624" s="32" t="n">
        <x:f>IF(E1624="","",MAX(0,'Scoring Method'!$B$11-E1624-IF(E1624&lt;0,1,0)))</x:f>
        <x:v>35</x:v>
      </x:c>
      <x:c r="J1624" s="32" t="n">
        <x:v>0</x:v>
      </x:c>
      <x:c r="K1624" s="32" t="n">
        <x:v>1</x:v>
      </x:c>
      <x:c r="L1624" s="32" t="n">
        <x:v>1</x:v>
      </x:c>
      <x:c r="M1624" s="32" t="n">
        <x:v>0</x:v>
      </x:c>
      <x:c r="N1624" s="32" t="n">
        <x:v>0</x:v>
      </x:c>
      <x:c r="O1624" s="32" t="n">
        <x:v>0</x:v>
      </x:c>
      <x:c r="P1624" s="37" t="n">
        <x:f>ROUND('Scoring Method'!$B$2*F1624/10,1)</x:f>
        <x:v>0</x:v>
      </x:c>
      <x:c r="Q1624" s="37" t="n">
        <x:f>ROUND(MIN('Scoring Method'!$B$3,10*G1624),1)</x:f>
        <x:v>0</x:v>
      </x:c>
      <x:c r="R1624" s="37" t="n">
        <x:f>IF(H1624="",0,ROUND('Scoring Method'!$B$4*(101-H1624)/100,1))</x:f>
        <x:v>0</x:v>
      </x:c>
      <x:c r="S1624" s="37" t="n">
        <x:f>ROUND(IF(I1624="",0,7.5*MIN(1,LN(1+I1624)/LN(1+'Scoring Method'!$B$10)))+7.5*LN(1+J1624)/LN(1+'Scoring Method'!$B$9),1)</x:f>
        <x:v>4.3</x:v>
      </x:c>
      <x:c r="T1624" s="37" t="n">
        <x:f>SUM(K1624:O1624)</x:f>
        <x:v>2</x:v>
      </x:c>
      <x:c r="U1624" s="37" t="n">
        <x:f>ROUND(SUM(P1624:T1624),1)</x:f>
        <x:v>6.3</x:v>
      </x:c>
      <x:c r="V1624" s="32"/>
      <x:c r="W1624" s="32" t="str">
        <x:v>연도 등록</x:v>
      </x:c>
    </x:row>
    <x:row r="1625" ht="24" customHeight="1">
      <x:c r="A1625" s="32" t="n">
        <x:v>1621</x:v>
      </x:c>
      <x:c r="B1625" s="32" t="str">
        <x:v>추락(Disgrace)</x:v>
      </x:c>
      <x:c r="C1625" s="32" t="str">
        <x:v>존 맥스웰 쿳시(John Maxwell Coetzee)</x:v>
      </x:c>
      <x:c r="D1625" s="32" t="str">
        <x:v>소설·단편소설</x:v>
      </x:c>
      <x:c r="E1625" s="32" t="n">
        <x:v>1999</x:v>
      </x:c>
      <x:c r="F1625" s="32" t="n">
        <x:v>0</x:v>
      </x:c>
      <x:c r="G1625" s="32" t="n">
        <x:v>0</x:v>
      </x:c>
      <x:c r="H1625" s="32"/>
      <x:c r="I1625" s="32" t="n">
        <x:f>IF(E1625="","",MAX(0,'Scoring Method'!$B$11-E1625-IF(E1625&lt;0,1,0)))</x:f>
        <x:v>27</x:v>
      </x:c>
      <x:c r="J1625" s="32" t="n">
        <x:v>0</x:v>
      </x:c>
      <x:c r="K1625" s="32" t="n">
        <x:v>1</x:v>
      </x:c>
      <x:c r="L1625" s="32" t="n">
        <x:v>1</x:v>
      </x:c>
      <x:c r="M1625" s="32" t="n">
        <x:v>0</x:v>
      </x:c>
      <x:c r="N1625" s="32" t="n">
        <x:v>0</x:v>
      </x:c>
      <x:c r="O1625" s="32" t="n">
        <x:v>0</x:v>
      </x:c>
      <x:c r="P1625" s="37" t="n">
        <x:f>ROUND('Scoring Method'!$B$2*F1625/10,1)</x:f>
        <x:v>0</x:v>
      </x:c>
      <x:c r="Q1625" s="37" t="n">
        <x:f>ROUND(MIN('Scoring Method'!$B$3,10*G1625),1)</x:f>
        <x:v>0</x:v>
      </x:c>
      <x:c r="R1625" s="37" t="n">
        <x:f>IF(H1625="",0,ROUND('Scoring Method'!$B$4*(101-H1625)/100,1))</x:f>
        <x:v>0</x:v>
      </x:c>
      <x:c r="S1625" s="37" t="n">
        <x:f>ROUND(IF(I1625="",0,7.5*MIN(1,LN(1+I1625)/LN(1+'Scoring Method'!$B$10)))+7.5*LN(1+J1625)/LN(1+'Scoring Method'!$B$9),1)</x:f>
        <x:v>4</x:v>
      </x:c>
      <x:c r="T1625" s="37" t="n">
        <x:f>SUM(K1625:O1625)</x:f>
        <x:v>2</x:v>
      </x:c>
      <x:c r="U1625" s="37" t="n">
        <x:f>ROUND(SUM(P1625:T1625),1)</x:f>
        <x:v>6</x:v>
      </x:c>
      <x:c r="V1625" s="32"/>
      <x:c r="W1625" s="32" t="str">
        <x:v>연도 등록</x:v>
      </x:c>
    </x:row>
    <x:row r="1626" ht="24" customHeight="1">
      <x:c r="A1626" s="32" t="n">
        <x:v>1622</x:v>
      </x:c>
      <x:c r="B1626" s="32" t="str">
        <x:v>야만인을 기다리며(Waiting for the Barbarians)</x:v>
      </x:c>
      <x:c r="C1626" s="32" t="str">
        <x:v>존 맥스웰 쿳시(John Maxwell Coetzee)</x:v>
      </x:c>
      <x:c r="D1626" s="32" t="str">
        <x:v>소설·단편소설</x:v>
      </x:c>
      <x:c r="E1626" s="32" t="n">
        <x:v>1980</x:v>
      </x:c>
      <x:c r="F1626" s="32" t="n">
        <x:v>0</x:v>
      </x:c>
      <x:c r="G1626" s="32" t="n">
        <x:v>0</x:v>
      </x:c>
      <x:c r="H1626" s="32"/>
      <x:c r="I1626" s="32" t="n">
        <x:f>IF(E1626="","",MAX(0,'Scoring Method'!$B$11-E1626-IF(E1626&lt;0,1,0)))</x:f>
        <x:v>46</x:v>
      </x:c>
      <x:c r="J1626" s="32" t="n">
        <x:v>0</x:v>
      </x:c>
      <x:c r="K1626" s="32" t="n">
        <x:v>1</x:v>
      </x:c>
      <x:c r="L1626" s="32" t="n">
        <x:v>1</x:v>
      </x:c>
      <x:c r="M1626" s="32" t="n">
        <x:v>0</x:v>
      </x:c>
      <x:c r="N1626" s="32" t="n">
        <x:v>0</x:v>
      </x:c>
      <x:c r="O1626" s="32" t="n">
        <x:v>0</x:v>
      </x:c>
      <x:c r="P1626" s="37" t="n">
        <x:f>ROUND('Scoring Method'!$B$2*F1626/10,1)</x:f>
        <x:v>0</x:v>
      </x:c>
      <x:c r="Q1626" s="37" t="n">
        <x:f>ROUND(MIN('Scoring Method'!$B$3,10*G1626),1)</x:f>
        <x:v>0</x:v>
      </x:c>
      <x:c r="R1626" s="37" t="n">
        <x:f>IF(H1626="",0,ROUND('Scoring Method'!$B$4*(101-H1626)/100,1))</x:f>
        <x:v>0</x:v>
      </x:c>
      <x:c r="S1626" s="37" t="n">
        <x:f>ROUND(IF(I1626="",0,7.5*MIN(1,LN(1+I1626)/LN(1+'Scoring Method'!$B$10)))+7.5*LN(1+J1626)/LN(1+'Scoring Method'!$B$9),1)</x:f>
        <x:v>4.6</x:v>
      </x:c>
      <x:c r="T1626" s="37" t="n">
        <x:f>SUM(K1626:O1626)</x:f>
        <x:v>2</x:v>
      </x:c>
      <x:c r="U1626" s="37" t="n">
        <x:f>ROUND(SUM(P1626:T1626),1)</x:f>
        <x:v>6.6</x:v>
      </x:c>
      <x:c r="V1626" s="32"/>
      <x:c r="W1626" s="32" t="str">
        <x:v>연도 등록</x:v>
      </x:c>
    </x:row>
    <x:row r="1627" ht="24" customHeight="1">
      <x:c r="A1627" s="32" t="n">
        <x:v>1623</x:v>
      </x:c>
      <x:c r="B1627" s="32" t="str">
        <x:v>마이클 K의 삶과 시대(Life &amp; Times of Michael K)</x:v>
      </x:c>
      <x:c r="C1627" s="32" t="str">
        <x:v>존 맥스웰 쿳시(John Maxwell Coetzee)</x:v>
      </x:c>
      <x:c r="D1627" s="32" t="str">
        <x:v>소설·단편소설</x:v>
      </x:c>
      <x:c r="E1627" s="32" t="n">
        <x:v>1983</x:v>
      </x:c>
      <x:c r="F1627" s="32" t="n">
        <x:v>0</x:v>
      </x:c>
      <x:c r="G1627" s="32" t="n">
        <x:v>0</x:v>
      </x:c>
      <x:c r="H1627" s="32"/>
      <x:c r="I1627" s="32" t="n">
        <x:f>IF(E1627="","",MAX(0,'Scoring Method'!$B$11-E1627-IF(E1627&lt;0,1,0)))</x:f>
        <x:v>43</x:v>
      </x:c>
      <x:c r="J1627" s="32" t="n">
        <x:v>0</x:v>
      </x:c>
      <x:c r="K1627" s="32" t="n">
        <x:v>1</x:v>
      </x:c>
      <x:c r="L1627" s="32" t="n">
        <x:v>1</x:v>
      </x:c>
      <x:c r="M1627" s="32" t="n">
        <x:v>0</x:v>
      </x:c>
      <x:c r="N1627" s="32" t="n">
        <x:v>0</x:v>
      </x:c>
      <x:c r="O1627" s="32" t="n">
        <x:v>0</x:v>
      </x:c>
      <x:c r="P1627" s="37" t="n">
        <x:f>ROUND('Scoring Method'!$B$2*F1627/10,1)</x:f>
        <x:v>0</x:v>
      </x:c>
      <x:c r="Q1627" s="37" t="n">
        <x:f>ROUND(MIN('Scoring Method'!$B$3,10*G1627),1)</x:f>
        <x:v>0</x:v>
      </x:c>
      <x:c r="R1627" s="37" t="n">
        <x:f>IF(H1627="",0,ROUND('Scoring Method'!$B$4*(101-H1627)/100,1))</x:f>
        <x:v>0</x:v>
      </x:c>
      <x:c r="S1627" s="37" t="n">
        <x:f>ROUND(IF(I1627="",0,7.5*MIN(1,LN(1+I1627)/LN(1+'Scoring Method'!$B$10)))+7.5*LN(1+J1627)/LN(1+'Scoring Method'!$B$9),1)</x:f>
        <x:v>4.6</x:v>
      </x:c>
      <x:c r="T1627" s="37" t="n">
        <x:f>SUM(K1627:O1627)</x:f>
        <x:v>2</x:v>
      </x:c>
      <x:c r="U1627" s="37" t="n">
        <x:f>ROUND(SUM(P1627:T1627),1)</x:f>
        <x:v>6.6</x:v>
      </x:c>
      <x:c r="V1627" s="32"/>
      <x:c r="W1627" s="32" t="str">
        <x:v>연도 등록</x:v>
      </x:c>
    </x:row>
    <x:row r="1628" ht="24" customHeight="1">
      <x:c r="A1628" s="32" t="n">
        <x:v>1624</x:v>
      </x:c>
      <x:c r="B1628" s="32" t="str">
        <x:v>포(Foe)</x:v>
      </x:c>
      <x:c r="C1628" s="32" t="str">
        <x:v>존 맥스웰 쿳시(John Maxwell Coetzee)</x:v>
      </x:c>
      <x:c r="D1628" s="32" t="str">
        <x:v>소설·단편소설</x:v>
      </x:c>
      <x:c r="E1628" s="32" t="n">
        <x:v>1986</x:v>
      </x:c>
      <x:c r="F1628" s="32" t="n">
        <x:v>0</x:v>
      </x:c>
      <x:c r="G1628" s="32" t="n">
        <x:v>0</x:v>
      </x:c>
      <x:c r="H1628" s="32"/>
      <x:c r="I1628" s="32" t="n">
        <x:f>IF(E1628="","",MAX(0,'Scoring Method'!$B$11-E1628-IF(E1628&lt;0,1,0)))</x:f>
        <x:v>40</x:v>
      </x:c>
      <x:c r="J1628" s="32" t="n">
        <x:v>0</x:v>
      </x:c>
      <x:c r="K1628" s="32" t="n">
        <x:v>1</x:v>
      </x:c>
      <x:c r="L1628" s="32" t="n">
        <x:v>1</x:v>
      </x:c>
      <x:c r="M1628" s="32" t="n">
        <x:v>0</x:v>
      </x:c>
      <x:c r="N1628" s="32" t="n">
        <x:v>0</x:v>
      </x:c>
      <x:c r="O1628" s="32" t="n">
        <x:v>0</x:v>
      </x:c>
      <x:c r="P1628" s="37" t="n">
        <x:f>ROUND('Scoring Method'!$B$2*F1628/10,1)</x:f>
        <x:v>0</x:v>
      </x:c>
      <x:c r="Q1628" s="37" t="n">
        <x:f>ROUND(MIN('Scoring Method'!$B$3,10*G1628),1)</x:f>
        <x:v>0</x:v>
      </x:c>
      <x:c r="R1628" s="37" t="n">
        <x:f>IF(H1628="",0,ROUND('Scoring Method'!$B$4*(101-H1628)/100,1))</x:f>
        <x:v>0</x:v>
      </x:c>
      <x:c r="S1628" s="37" t="n">
        <x:f>ROUND(IF(I1628="",0,7.5*MIN(1,LN(1+I1628)/LN(1+'Scoring Method'!$B$10)))+7.5*LN(1+J1628)/LN(1+'Scoring Method'!$B$9),1)</x:f>
        <x:v>4.5</x:v>
      </x:c>
      <x:c r="T1628" s="37" t="n">
        <x:f>SUM(K1628:O1628)</x:f>
        <x:v>2</x:v>
      </x:c>
      <x:c r="U1628" s="37" t="n">
        <x:f>ROUND(SUM(P1628:T1628),1)</x:f>
        <x:v>6.5</x:v>
      </x:c>
      <x:c r="V1628" s="32"/>
      <x:c r="W1628" s="32" t="str">
        <x:v>연도 등록</x:v>
      </x:c>
    </x:row>
    <x:row r="1629" ht="24" customHeight="1">
      <x:c r="A1629" s="32" t="n">
        <x:v>1625</x:v>
      </x:c>
      <x:c r="B1629" s="32" t="str">
        <x:v>Age of Iron</x:v>
      </x:c>
      <x:c r="C1629" s="32" t="str">
        <x:v>존 맥스웰 쿳시(John Maxwell Coetzee)</x:v>
      </x:c>
      <x:c r="D1629" s="32" t="str">
        <x:v>소설·단편소설</x:v>
      </x:c>
      <x:c r="E1629" s="32" t="n">
        <x:v>1990</x:v>
      </x:c>
      <x:c r="F1629" s="32" t="n">
        <x:v>0</x:v>
      </x:c>
      <x:c r="G1629" s="32" t="n">
        <x:v>0</x:v>
      </x:c>
      <x:c r="H1629" s="32"/>
      <x:c r="I1629" s="32" t="n">
        <x:f>IF(E1629="","",MAX(0,'Scoring Method'!$B$11-E1629-IF(E1629&lt;0,1,0)))</x:f>
        <x:v>36</x:v>
      </x:c>
      <x:c r="J1629" s="32" t="n">
        <x:v>0</x:v>
      </x:c>
      <x:c r="K1629" s="32" t="n">
        <x:v>1</x:v>
      </x:c>
      <x:c r="L1629" s="32" t="n">
        <x:v>1</x:v>
      </x:c>
      <x:c r="M1629" s="32" t="n">
        <x:v>0</x:v>
      </x:c>
      <x:c r="N1629" s="32" t="n">
        <x:v>0</x:v>
      </x:c>
      <x:c r="O1629" s="32" t="n">
        <x:v>0</x:v>
      </x:c>
      <x:c r="P1629" s="37" t="n">
        <x:f>ROUND('Scoring Method'!$B$2*F1629/10,1)</x:f>
        <x:v>0</x:v>
      </x:c>
      <x:c r="Q1629" s="37" t="n">
        <x:f>ROUND(MIN('Scoring Method'!$B$3,10*G1629),1)</x:f>
        <x:v>0</x:v>
      </x:c>
      <x:c r="R1629" s="37" t="n">
        <x:f>IF(H1629="",0,ROUND('Scoring Method'!$B$4*(101-H1629)/100,1))</x:f>
        <x:v>0</x:v>
      </x:c>
      <x:c r="S1629" s="37" t="n">
        <x:f>ROUND(IF(I1629="",0,7.5*MIN(1,LN(1+I1629)/LN(1+'Scoring Method'!$B$10)))+7.5*LN(1+J1629)/LN(1+'Scoring Method'!$B$9),1)</x:f>
        <x:v>4.4</x:v>
      </x:c>
      <x:c r="T1629" s="37" t="n">
        <x:f>SUM(K1629:O1629)</x:f>
        <x:v>2</x:v>
      </x:c>
      <x:c r="U1629" s="37" t="n">
        <x:f>ROUND(SUM(P1629:T1629),1)</x:f>
        <x:v>6.4</x:v>
      </x:c>
      <x:c r="V1629" s="32"/>
      <x:c r="W1629" s="32" t="str">
        <x:v>연도 등록</x:v>
      </x:c>
    </x:row>
    <x:row r="1630" ht="24" customHeight="1">
      <x:c r="A1630" s="32" t="n">
        <x:v>1626</x:v>
      </x:c>
      <x:c r="B1630" s="32" t="str">
        <x:v>Elizabeth Costello</x:v>
      </x:c>
      <x:c r="C1630" s="32" t="str">
        <x:v>존 맥스웰 쿳시(John Maxwell Coetzee)</x:v>
      </x:c>
      <x:c r="D1630" s="32" t="str">
        <x:v>소설·단편소설</x:v>
      </x:c>
      <x:c r="E1630" s="32" t="n">
        <x:v>2003</x:v>
      </x:c>
      <x:c r="F1630" s="32" t="n">
        <x:v>0</x:v>
      </x:c>
      <x:c r="G1630" s="32" t="n">
        <x:v>0</x:v>
      </x:c>
      <x:c r="H1630" s="32"/>
      <x:c r="I1630" s="32" t="n">
        <x:f>IF(E1630="","",MAX(0,'Scoring Method'!$B$11-E1630-IF(E1630&lt;0,1,0)))</x:f>
        <x:v>23</x:v>
      </x:c>
      <x:c r="J1630" s="32" t="n">
        <x:v>0</x:v>
      </x:c>
      <x:c r="K1630" s="32" t="n">
        <x:v>1</x:v>
      </x:c>
      <x:c r="L1630" s="32" t="n">
        <x:v>1</x:v>
      </x:c>
      <x:c r="M1630" s="32" t="n">
        <x:v>0</x:v>
      </x:c>
      <x:c r="N1630" s="32" t="n">
        <x:v>0</x:v>
      </x:c>
      <x:c r="O1630" s="32" t="n">
        <x:v>0</x:v>
      </x:c>
      <x:c r="P1630" s="37" t="n">
        <x:f>ROUND('Scoring Method'!$B$2*F1630/10,1)</x:f>
        <x:v>0</x:v>
      </x:c>
      <x:c r="Q1630" s="37" t="n">
        <x:f>ROUND(MIN('Scoring Method'!$B$3,10*G1630),1)</x:f>
        <x:v>0</x:v>
      </x:c>
      <x:c r="R1630" s="37" t="n">
        <x:f>IF(H1630="",0,ROUND('Scoring Method'!$B$4*(101-H1630)/100,1))</x:f>
        <x:v>0</x:v>
      </x:c>
      <x:c r="S1630" s="37" t="n">
        <x:f>ROUND(IF(I1630="",0,7.5*MIN(1,LN(1+I1630)/LN(1+'Scoring Method'!$B$10)))+7.5*LN(1+J1630)/LN(1+'Scoring Method'!$B$9),1)</x:f>
        <x:v>3.8</x:v>
      </x:c>
      <x:c r="T1630" s="37" t="n">
        <x:f>SUM(K1630:O1630)</x:f>
        <x:v>2</x:v>
      </x:c>
      <x:c r="U1630" s="37" t="n">
        <x:f>ROUND(SUM(P1630:T1630),1)</x:f>
        <x:v>5.8</x:v>
      </x:c>
      <x:c r="V1630" s="32"/>
      <x:c r="W1630" s="32" t="str">
        <x:v>연도 등록</x:v>
      </x:c>
    </x:row>
    <x:row r="1631" ht="24" customHeight="1">
      <x:c r="A1631" s="32" t="n">
        <x:v>1627</x:v>
      </x:c>
      <x:c r="B1631" s="32" t="str">
        <x:v>Slow Man</x:v>
      </x:c>
      <x:c r="C1631" s="32" t="str">
        <x:v>존 맥스웰 쿳시(John Maxwell Coetzee)</x:v>
      </x:c>
      <x:c r="D1631" s="32" t="str">
        <x:v>소설·단편소설</x:v>
      </x:c>
      <x:c r="E1631" s="32" t="n">
        <x:v>2005</x:v>
      </x:c>
      <x:c r="F1631" s="32" t="n">
        <x:v>0</x:v>
      </x:c>
      <x:c r="G1631" s="32" t="n">
        <x:v>0</x:v>
      </x:c>
      <x:c r="H1631" s="32"/>
      <x:c r="I1631" s="32" t="n">
        <x:f>IF(E1631="","",MAX(0,'Scoring Method'!$B$11-E1631-IF(E1631&lt;0,1,0)))</x:f>
        <x:v>21</x:v>
      </x:c>
      <x:c r="J1631" s="32" t="n">
        <x:v>0</x:v>
      </x:c>
      <x:c r="K1631" s="32" t="n">
        <x:v>1</x:v>
      </x:c>
      <x:c r="L1631" s="32" t="n">
        <x:v>1</x:v>
      </x:c>
      <x:c r="M1631" s="32" t="n">
        <x:v>0</x:v>
      </x:c>
      <x:c r="N1631" s="32" t="n">
        <x:v>0</x:v>
      </x:c>
      <x:c r="O1631" s="32" t="n">
        <x:v>0</x:v>
      </x:c>
      <x:c r="P1631" s="37" t="n">
        <x:f>ROUND('Scoring Method'!$B$2*F1631/10,1)</x:f>
        <x:v>0</x:v>
      </x:c>
      <x:c r="Q1631" s="37" t="n">
        <x:f>ROUND(MIN('Scoring Method'!$B$3,10*G1631),1)</x:f>
        <x:v>0</x:v>
      </x:c>
      <x:c r="R1631" s="37" t="n">
        <x:f>IF(H1631="",0,ROUND('Scoring Method'!$B$4*(101-H1631)/100,1))</x:f>
        <x:v>0</x:v>
      </x:c>
      <x:c r="S1631" s="37" t="n">
        <x:f>ROUND(IF(I1631="",0,7.5*MIN(1,LN(1+I1631)/LN(1+'Scoring Method'!$B$10)))+7.5*LN(1+J1631)/LN(1+'Scoring Method'!$B$9),1)</x:f>
        <x:v>3.7</x:v>
      </x:c>
      <x:c r="T1631" s="37" t="n">
        <x:f>SUM(K1631:O1631)</x:f>
        <x:v>2</x:v>
      </x:c>
      <x:c r="U1631" s="37" t="n">
        <x:f>ROUND(SUM(P1631:T1631),1)</x:f>
        <x:v>5.7</x:v>
      </x:c>
      <x:c r="V1631" s="32"/>
      <x:c r="W1631" s="32" t="str">
        <x:v>연도 등록</x:v>
      </x:c>
    </x:row>
    <x:row r="1632" ht="24" customHeight="1">
      <x:c r="A1632" s="32" t="n">
        <x:v>1628</x:v>
      </x:c>
      <x:c r="B1632" s="32" t="str">
        <x:v>Summertime</x:v>
      </x:c>
      <x:c r="C1632" s="32" t="str">
        <x:v>존 맥스웰 쿳시(John Maxwell Coetzee)</x:v>
      </x:c>
      <x:c r="D1632" s="32" t="str">
        <x:v>소설·단편소설</x:v>
      </x:c>
      <x:c r="E1632" s="32" t="n">
        <x:v>2009</x:v>
      </x:c>
      <x:c r="F1632" s="32" t="n">
        <x:v>0</x:v>
      </x:c>
      <x:c r="G1632" s="32" t="n">
        <x:v>0</x:v>
      </x:c>
      <x:c r="H1632" s="32"/>
      <x:c r="I1632" s="32" t="n">
        <x:f>IF(E1632="","",MAX(0,'Scoring Method'!$B$11-E1632-IF(E1632&lt;0,1,0)))</x:f>
        <x:v>17</x:v>
      </x:c>
      <x:c r="J1632" s="32" t="n">
        <x:v>0</x:v>
      </x:c>
      <x:c r="K1632" s="32" t="n">
        <x:v>1</x:v>
      </x:c>
      <x:c r="L1632" s="32" t="n">
        <x:v>1</x:v>
      </x:c>
      <x:c r="M1632" s="32" t="n">
        <x:v>0</x:v>
      </x:c>
      <x:c r="N1632" s="32" t="n">
        <x:v>0</x:v>
      </x:c>
      <x:c r="O1632" s="32" t="n">
        <x:v>0</x:v>
      </x:c>
      <x:c r="P1632" s="37" t="n">
        <x:f>ROUND('Scoring Method'!$B$2*F1632/10,1)</x:f>
        <x:v>0</x:v>
      </x:c>
      <x:c r="Q1632" s="37" t="n">
        <x:f>ROUND(MIN('Scoring Method'!$B$3,10*G1632),1)</x:f>
        <x:v>0</x:v>
      </x:c>
      <x:c r="R1632" s="37" t="n">
        <x:f>IF(H1632="",0,ROUND('Scoring Method'!$B$4*(101-H1632)/100,1))</x:f>
        <x:v>0</x:v>
      </x:c>
      <x:c r="S1632" s="37" t="n">
        <x:f>ROUND(IF(I1632="",0,7.5*MIN(1,LN(1+I1632)/LN(1+'Scoring Method'!$B$10)))+7.5*LN(1+J1632)/LN(1+'Scoring Method'!$B$9),1)</x:f>
        <x:v>3.5</x:v>
      </x:c>
      <x:c r="T1632" s="37" t="n">
        <x:f>SUM(K1632:O1632)</x:f>
        <x:v>2</x:v>
      </x:c>
      <x:c r="U1632" s="37" t="n">
        <x:f>ROUND(SUM(P1632:T1632),1)</x:f>
        <x:v>5.5</x:v>
      </x:c>
      <x:c r="V1632" s="32"/>
      <x:c r="W1632" s="32" t="str">
        <x:v>연도 등록</x:v>
      </x:c>
    </x:row>
    <x:row r="1633" ht="24" customHeight="1">
      <x:c r="A1633" s="32" t="n">
        <x:v>1629</x:v>
      </x:c>
      <x:c r="B1633" s="32" t="str">
        <x:v>The Piano Teacher</x:v>
      </x:c>
      <x:c r="C1633" s="32" t="str">
        <x:v>엘프리데 옐리네크(Elfriede Jelinek)</x:v>
      </x:c>
      <x:c r="D1633" s="32" t="str">
        <x:v>소설·단편소설</x:v>
      </x:c>
      <x:c r="E1633" s="32" t="n">
        <x:v>1983</x:v>
      </x:c>
      <x:c r="F1633" s="32" t="n">
        <x:v>0</x:v>
      </x:c>
      <x:c r="G1633" s="32" t="n">
        <x:v>0</x:v>
      </x:c>
      <x:c r="H1633" s="32"/>
      <x:c r="I1633" s="32" t="n">
        <x:f>IF(E1633="","",MAX(0,'Scoring Method'!$B$11-E1633-IF(E1633&lt;0,1,0)))</x:f>
        <x:v>43</x:v>
      </x:c>
      <x:c r="J1633" s="32" t="n">
        <x:v>0</x:v>
      </x:c>
      <x:c r="K1633" s="32" t="n">
        <x:v>1</x:v>
      </x:c>
      <x:c r="L1633" s="32" t="n">
        <x:v>1</x:v>
      </x:c>
      <x:c r="M1633" s="32" t="n">
        <x:v>0</x:v>
      </x:c>
      <x:c r="N1633" s="32" t="n">
        <x:v>0</x:v>
      </x:c>
      <x:c r="O1633" s="32" t="n">
        <x:v>0</x:v>
      </x:c>
      <x:c r="P1633" s="37" t="n">
        <x:f>ROUND('Scoring Method'!$B$2*F1633/10,1)</x:f>
        <x:v>0</x:v>
      </x:c>
      <x:c r="Q1633" s="37" t="n">
        <x:f>ROUND(MIN('Scoring Method'!$B$3,10*G1633),1)</x:f>
        <x:v>0</x:v>
      </x:c>
      <x:c r="R1633" s="37" t="n">
        <x:f>IF(H1633="",0,ROUND('Scoring Method'!$B$4*(101-H1633)/100,1))</x:f>
        <x:v>0</x:v>
      </x:c>
      <x:c r="S1633" s="37" t="n">
        <x:f>ROUND(IF(I1633="",0,7.5*MIN(1,LN(1+I1633)/LN(1+'Scoring Method'!$B$10)))+7.5*LN(1+J1633)/LN(1+'Scoring Method'!$B$9),1)</x:f>
        <x:v>4.6</x:v>
      </x:c>
      <x:c r="T1633" s="37" t="n">
        <x:f>SUM(K1633:O1633)</x:f>
        <x:v>2</x:v>
      </x:c>
      <x:c r="U1633" s="37" t="n">
        <x:f>ROUND(SUM(P1633:T1633),1)</x:f>
        <x:v>6.6</x:v>
      </x:c>
      <x:c r="V1633" s="32"/>
      <x:c r="W1633" s="32" t="str">
        <x:v>연도 등록</x:v>
      </x:c>
    </x:row>
    <x:row r="1634" ht="24" customHeight="1">
      <x:c r="A1634" s="32" t="n">
        <x:v>1630</x:v>
      </x:c>
      <x:c r="B1634" s="32" t="str">
        <x:v>Lust</x:v>
      </x:c>
      <x:c r="C1634" s="32" t="str">
        <x:v>엘프리데 옐리네크(Elfriede Jelinek)</x:v>
      </x:c>
      <x:c r="D1634" s="32" t="str">
        <x:v>소설·단편소설</x:v>
      </x:c>
      <x:c r="E1634" s="32" t="n">
        <x:v>1989</x:v>
      </x:c>
      <x:c r="F1634" s="32" t="n">
        <x:v>0</x:v>
      </x:c>
      <x:c r="G1634" s="32" t="n">
        <x:v>0</x:v>
      </x:c>
      <x:c r="H1634" s="32"/>
      <x:c r="I1634" s="32" t="n">
        <x:f>IF(E1634="","",MAX(0,'Scoring Method'!$B$11-E1634-IF(E1634&lt;0,1,0)))</x:f>
        <x:v>37</x:v>
      </x:c>
      <x:c r="J1634" s="32" t="n">
        <x:v>0</x:v>
      </x:c>
      <x:c r="K1634" s="32" t="n">
        <x:v>1</x:v>
      </x:c>
      <x:c r="L1634" s="32" t="n">
        <x:v>1</x:v>
      </x:c>
      <x:c r="M1634" s="32" t="n">
        <x:v>0</x:v>
      </x:c>
      <x:c r="N1634" s="32" t="n">
        <x:v>0</x:v>
      </x:c>
      <x:c r="O1634" s="32" t="n">
        <x:v>0</x:v>
      </x:c>
      <x:c r="P1634" s="37" t="n">
        <x:f>ROUND('Scoring Method'!$B$2*F1634/10,1)</x:f>
        <x:v>0</x:v>
      </x:c>
      <x:c r="Q1634" s="37" t="n">
        <x:f>ROUND(MIN('Scoring Method'!$B$3,10*G1634),1)</x:f>
        <x:v>0</x:v>
      </x:c>
      <x:c r="R1634" s="37" t="n">
        <x:f>IF(H1634="",0,ROUND('Scoring Method'!$B$4*(101-H1634)/100,1))</x:f>
        <x:v>0</x:v>
      </x:c>
      <x:c r="S1634" s="37" t="n">
        <x:f>ROUND(IF(I1634="",0,7.5*MIN(1,LN(1+I1634)/LN(1+'Scoring Method'!$B$10)))+7.5*LN(1+J1634)/LN(1+'Scoring Method'!$B$9),1)</x:f>
        <x:v>4.4</x:v>
      </x:c>
      <x:c r="T1634" s="37" t="n">
        <x:f>SUM(K1634:O1634)</x:f>
        <x:v>2</x:v>
      </x:c>
      <x:c r="U1634" s="37" t="n">
        <x:f>ROUND(SUM(P1634:T1634),1)</x:f>
        <x:v>6.4</x:v>
      </x:c>
      <x:c r="V1634" s="32"/>
      <x:c r="W1634" s="32" t="str">
        <x:v>연도 등록</x:v>
      </x:c>
    </x:row>
    <x:row r="1635" ht="24" customHeight="1">
      <x:c r="A1635" s="32" t="n">
        <x:v>1631</x:v>
      </x:c>
      <x:c r="B1635" s="32" t="str">
        <x:v>Wonderful, Wonderful Times</x:v>
      </x:c>
      <x:c r="C1635" s="32" t="str">
        <x:v>엘프리데 옐리네크(Elfriede Jelinek)</x:v>
      </x:c>
      <x:c r="D1635" s="32" t="str">
        <x:v>소설·단편소설</x:v>
      </x:c>
      <x:c r="E1635" s="32" t="n">
        <x:v>1980</x:v>
      </x:c>
      <x:c r="F1635" s="32" t="n">
        <x:v>0</x:v>
      </x:c>
      <x:c r="G1635" s="32" t="n">
        <x:v>0</x:v>
      </x:c>
      <x:c r="H1635" s="32"/>
      <x:c r="I1635" s="32" t="n">
        <x:f>IF(E1635="","",MAX(0,'Scoring Method'!$B$11-E1635-IF(E1635&lt;0,1,0)))</x:f>
        <x:v>46</x:v>
      </x:c>
      <x:c r="J1635" s="32" t="n">
        <x:v>0</x:v>
      </x:c>
      <x:c r="K1635" s="32" t="n">
        <x:v>1</x:v>
      </x:c>
      <x:c r="L1635" s="32" t="n">
        <x:v>1</x:v>
      </x:c>
      <x:c r="M1635" s="32" t="n">
        <x:v>0</x:v>
      </x:c>
      <x:c r="N1635" s="32" t="n">
        <x:v>0</x:v>
      </x:c>
      <x:c r="O1635" s="32" t="n">
        <x:v>0</x:v>
      </x:c>
      <x:c r="P1635" s="37" t="n">
        <x:f>ROUND('Scoring Method'!$B$2*F1635/10,1)</x:f>
        <x:v>0</x:v>
      </x:c>
      <x:c r="Q1635" s="37" t="n">
        <x:f>ROUND(MIN('Scoring Method'!$B$3,10*G1635),1)</x:f>
        <x:v>0</x:v>
      </x:c>
      <x:c r="R1635" s="37" t="n">
        <x:f>IF(H1635="",0,ROUND('Scoring Method'!$B$4*(101-H1635)/100,1))</x:f>
        <x:v>0</x:v>
      </x:c>
      <x:c r="S1635" s="37" t="n">
        <x:f>ROUND(IF(I1635="",0,7.5*MIN(1,LN(1+I1635)/LN(1+'Scoring Method'!$B$10)))+7.5*LN(1+J1635)/LN(1+'Scoring Method'!$B$9),1)</x:f>
        <x:v>4.6</x:v>
      </x:c>
      <x:c r="T1635" s="37" t="n">
        <x:f>SUM(K1635:O1635)</x:f>
        <x:v>2</x:v>
      </x:c>
      <x:c r="U1635" s="37" t="n">
        <x:f>ROUND(SUM(P1635:T1635),1)</x:f>
        <x:v>6.6</x:v>
      </x:c>
      <x:c r="V1635" s="32"/>
      <x:c r="W1635" s="32" t="str">
        <x:v>연도 등록</x:v>
      </x:c>
    </x:row>
    <x:row r="1636" ht="24" customHeight="1">
      <x:c r="A1636" s="32" t="n">
        <x:v>1632</x:v>
      </x:c>
      <x:c r="B1636" s="32" t="str">
        <x:v>Greed</x:v>
      </x:c>
      <x:c r="C1636" s="32" t="str">
        <x:v>엘프리데 옐리네크(Elfriede Jelinek)</x:v>
      </x:c>
      <x:c r="D1636" s="32" t="str">
        <x:v>소설·단편소설</x:v>
      </x:c>
      <x:c r="E1636" s="32" t="n">
        <x:v>2000</x:v>
      </x:c>
      <x:c r="F1636" s="32" t="n">
        <x:v>0</x:v>
      </x:c>
      <x:c r="G1636" s="32" t="n">
        <x:v>0</x:v>
      </x:c>
      <x:c r="H1636" s="32"/>
      <x:c r="I1636" s="32" t="n">
        <x:f>IF(E1636="","",MAX(0,'Scoring Method'!$B$11-E1636-IF(E1636&lt;0,1,0)))</x:f>
        <x:v>26</x:v>
      </x:c>
      <x:c r="J1636" s="32" t="n">
        <x:v>0</x:v>
      </x:c>
      <x:c r="K1636" s="32" t="n">
        <x:v>1</x:v>
      </x:c>
      <x:c r="L1636" s="32" t="n">
        <x:v>1</x:v>
      </x:c>
      <x:c r="M1636" s="32" t="n">
        <x:v>0</x:v>
      </x:c>
      <x:c r="N1636" s="32" t="n">
        <x:v>0</x:v>
      </x:c>
      <x:c r="O1636" s="32" t="n">
        <x:v>0</x:v>
      </x:c>
      <x:c r="P1636" s="37" t="n">
        <x:f>ROUND('Scoring Method'!$B$2*F1636/10,1)</x:f>
        <x:v>0</x:v>
      </x:c>
      <x:c r="Q1636" s="37" t="n">
        <x:f>ROUND(MIN('Scoring Method'!$B$3,10*G1636),1)</x:f>
        <x:v>0</x:v>
      </x:c>
      <x:c r="R1636" s="37" t="n">
        <x:f>IF(H1636="",0,ROUND('Scoring Method'!$B$4*(101-H1636)/100,1))</x:f>
        <x:v>0</x:v>
      </x:c>
      <x:c r="S1636" s="37" t="n">
        <x:f>ROUND(IF(I1636="",0,7.5*MIN(1,LN(1+I1636)/LN(1+'Scoring Method'!$B$10)))+7.5*LN(1+J1636)/LN(1+'Scoring Method'!$B$9),1)</x:f>
        <x:v>4</x:v>
      </x:c>
      <x:c r="T1636" s="37" t="n">
        <x:f>SUM(K1636:O1636)</x:f>
        <x:v>2</x:v>
      </x:c>
      <x:c r="U1636" s="37" t="n">
        <x:f>ROUND(SUM(P1636:T1636),1)</x:f>
        <x:v>6</x:v>
      </x:c>
      <x:c r="V1636" s="32"/>
      <x:c r="W1636" s="32" t="str">
        <x:v>연도 등록</x:v>
      </x:c>
    </x:row>
    <x:row r="1637" ht="24" customHeight="1">
      <x:c r="A1637" s="32" t="n">
        <x:v>1633</x:v>
      </x:c>
      <x:c r="B1637" s="32" t="str">
        <x:v>The Children of the Dead</x:v>
      </x:c>
      <x:c r="C1637" s="32" t="str">
        <x:v>엘프리데 옐리네크(Elfriede Jelinek)</x:v>
      </x:c>
      <x:c r="D1637" s="32" t="str">
        <x:v>소설·단편소설</x:v>
      </x:c>
      <x:c r="E1637" s="32" t="n">
        <x:v>1995</x:v>
      </x:c>
      <x:c r="F1637" s="32" t="n">
        <x:v>0</x:v>
      </x:c>
      <x:c r="G1637" s="32" t="n">
        <x:v>0</x:v>
      </x:c>
      <x:c r="H1637" s="32"/>
      <x:c r="I1637" s="32" t="n">
        <x:f>IF(E1637="","",MAX(0,'Scoring Method'!$B$11-E1637-IF(E1637&lt;0,1,0)))</x:f>
        <x:v>31</x:v>
      </x:c>
      <x:c r="J1637" s="32" t="n">
        <x:v>0</x:v>
      </x:c>
      <x:c r="K1637" s="32" t="n">
        <x:v>1</x:v>
      </x:c>
      <x:c r="L1637" s="32" t="n">
        <x:v>1</x:v>
      </x:c>
      <x:c r="M1637" s="32" t="n">
        <x:v>0</x:v>
      </x:c>
      <x:c r="N1637" s="32" t="n">
        <x:v>0</x:v>
      </x:c>
      <x:c r="O1637" s="32" t="n">
        <x:v>0</x:v>
      </x:c>
      <x:c r="P1637" s="37" t="n">
        <x:f>ROUND('Scoring Method'!$B$2*F1637/10,1)</x:f>
        <x:v>0</x:v>
      </x:c>
      <x:c r="Q1637" s="37" t="n">
        <x:f>ROUND(MIN('Scoring Method'!$B$3,10*G1637),1)</x:f>
        <x:v>0</x:v>
      </x:c>
      <x:c r="R1637" s="37" t="n">
        <x:f>IF(H1637="",0,ROUND('Scoring Method'!$B$4*(101-H1637)/100,1))</x:f>
        <x:v>0</x:v>
      </x:c>
      <x:c r="S1637" s="37" t="n">
        <x:f>ROUND(IF(I1637="",0,7.5*MIN(1,LN(1+I1637)/LN(1+'Scoring Method'!$B$10)))+7.5*LN(1+J1637)/LN(1+'Scoring Method'!$B$9),1)</x:f>
        <x:v>4.2</x:v>
      </x:c>
      <x:c r="T1637" s="37" t="n">
        <x:f>SUM(K1637:O1637)</x:f>
        <x:v>2</x:v>
      </x:c>
      <x:c r="U1637" s="37" t="n">
        <x:f>ROUND(SUM(P1637:T1637),1)</x:f>
        <x:v>6.2</x:v>
      </x:c>
      <x:c r="V1637" s="32"/>
      <x:c r="W1637" s="32" t="str">
        <x:v>연도 등록</x:v>
      </x:c>
    </x:row>
    <x:row r="1638" ht="24" customHeight="1">
      <x:c r="A1638" s="32" t="n">
        <x:v>1634</x:v>
      </x:c>
      <x:c r="B1638" s="32" t="str">
        <x:v>Women as Lovers</x:v>
      </x:c>
      <x:c r="C1638" s="32" t="str">
        <x:v>엘프리데 옐리네크(Elfriede Jelinek)</x:v>
      </x:c>
      <x:c r="D1638" s="32" t="str">
        <x:v>소설·단편소설</x:v>
      </x:c>
      <x:c r="E1638" s="32" t="n">
        <x:v>1975</x:v>
      </x:c>
      <x:c r="F1638" s="32" t="n">
        <x:v>0</x:v>
      </x:c>
      <x:c r="G1638" s="32" t="n">
        <x:v>0</x:v>
      </x:c>
      <x:c r="H1638" s="32"/>
      <x:c r="I1638" s="32" t="n">
        <x:f>IF(E1638="","",MAX(0,'Scoring Method'!$B$11-E1638-IF(E1638&lt;0,1,0)))</x:f>
        <x:v>51</x:v>
      </x:c>
      <x:c r="J1638" s="32" t="n">
        <x:v>0</x:v>
      </x:c>
      <x:c r="K1638" s="32" t="n">
        <x:v>1</x:v>
      </x:c>
      <x:c r="L1638" s="32" t="n">
        <x:v>1</x:v>
      </x:c>
      <x:c r="M1638" s="32" t="n">
        <x:v>0</x:v>
      </x:c>
      <x:c r="N1638" s="32" t="n">
        <x:v>0</x:v>
      </x:c>
      <x:c r="O1638" s="32" t="n">
        <x:v>0</x:v>
      </x:c>
      <x:c r="P1638" s="37" t="n">
        <x:f>ROUND('Scoring Method'!$B$2*F1638/10,1)</x:f>
        <x:v>0</x:v>
      </x:c>
      <x:c r="Q1638" s="37" t="n">
        <x:f>ROUND(MIN('Scoring Method'!$B$3,10*G1638),1)</x:f>
        <x:v>0</x:v>
      </x:c>
      <x:c r="R1638" s="37" t="n">
        <x:f>IF(H1638="",0,ROUND('Scoring Method'!$B$4*(101-H1638)/100,1))</x:f>
        <x:v>0</x:v>
      </x:c>
      <x:c r="S1638" s="37" t="n">
        <x:f>ROUND(IF(I1638="",0,7.5*MIN(1,LN(1+I1638)/LN(1+'Scoring Method'!$B$10)))+7.5*LN(1+J1638)/LN(1+'Scoring Method'!$B$9),1)</x:f>
        <x:v>4.8</x:v>
      </x:c>
      <x:c r="T1638" s="37" t="n">
        <x:f>SUM(K1638:O1638)</x:f>
        <x:v>2</x:v>
      </x:c>
      <x:c r="U1638" s="37" t="n">
        <x:f>ROUND(SUM(P1638:T1638),1)</x:f>
        <x:v>6.8</x:v>
      </x:c>
      <x:c r="V1638" s="32"/>
      <x:c r="W1638" s="32" t="str">
        <x:v>연도 등록</x:v>
      </x:c>
    </x:row>
    <x:row r="1639" ht="24" customHeight="1">
      <x:c r="A1639" s="32" t="n">
        <x:v>1635</x:v>
      </x:c>
      <x:c r="B1639" s="32" t="str">
        <x:v>The Birthday Party</x:v>
      </x:c>
      <x:c r="C1639" s="32" t="str">
        <x:v>해럴드 핀터(Harold Pinter)</x:v>
      </x:c>
      <x:c r="D1639" s="32" t="str">
        <x:v>희곡</x:v>
      </x:c>
      <x:c r="E1639" s="32" t="n">
        <x:v>1958</x:v>
      </x:c>
      <x:c r="F1639" s="32" t="n">
        <x:v>0</x:v>
      </x:c>
      <x:c r="G1639" s="32" t="n">
        <x:v>0</x:v>
      </x:c>
      <x:c r="H1639" s="32"/>
      <x:c r="I1639" s="32" t="n">
        <x:f>IF(E1639="","",MAX(0,'Scoring Method'!$B$11-E1639-IF(E1639&lt;0,1,0)))</x:f>
        <x:v>68</x:v>
      </x:c>
      <x:c r="J1639" s="32" t="n">
        <x:v>0</x:v>
      </x:c>
      <x:c r="K1639" s="32" t="n">
        <x:v>1</x:v>
      </x:c>
      <x:c r="L1639" s="32" t="n">
        <x:v>1</x:v>
      </x:c>
      <x:c r="M1639" s="32" t="n">
        <x:v>0</x:v>
      </x:c>
      <x:c r="N1639" s="32" t="n">
        <x:v>0</x:v>
      </x:c>
      <x:c r="O1639" s="32" t="n">
        <x:v>0</x:v>
      </x:c>
      <x:c r="P1639" s="37" t="n">
        <x:f>ROUND('Scoring Method'!$B$2*F1639/10,1)</x:f>
        <x:v>0</x:v>
      </x:c>
      <x:c r="Q1639" s="37" t="n">
        <x:f>ROUND(MIN('Scoring Method'!$B$3,10*G1639),1)</x:f>
        <x:v>0</x:v>
      </x:c>
      <x:c r="R1639" s="37" t="n">
        <x:f>IF(H1639="",0,ROUND('Scoring Method'!$B$4*(101-H1639)/100,1))</x:f>
        <x:v>0</x:v>
      </x:c>
      <x:c r="S1639" s="37" t="n">
        <x:f>ROUND(IF(I1639="",0,7.5*MIN(1,LN(1+I1639)/LN(1+'Scoring Method'!$B$10)))+7.5*LN(1+J1639)/LN(1+'Scoring Method'!$B$9),1)</x:f>
        <x:v>5.1</x:v>
      </x:c>
      <x:c r="T1639" s="37" t="n">
        <x:f>SUM(K1639:O1639)</x:f>
        <x:v>2</x:v>
      </x:c>
      <x:c r="U1639" s="37" t="n">
        <x:f>ROUND(SUM(P1639:T1639),1)</x:f>
        <x:v>7.1</x:v>
      </x:c>
      <x:c r="V1639" s="32"/>
      <x:c r="W1639" s="32" t="str">
        <x:v>연도 등록</x:v>
      </x:c>
    </x:row>
    <x:row r="1640" ht="24" customHeight="1">
      <x:c r="A1640" s="32" t="n">
        <x:v>1636</x:v>
      </x:c>
      <x:c r="B1640" s="32" t="str">
        <x:v>The Caretaker</x:v>
      </x:c>
      <x:c r="C1640" s="32" t="str">
        <x:v>해럴드 핀터(Harold Pinter)</x:v>
      </x:c>
      <x:c r="D1640" s="32" t="str">
        <x:v>희곡</x:v>
      </x:c>
      <x:c r="E1640" s="32" t="n">
        <x:v>1960</x:v>
      </x:c>
      <x:c r="F1640" s="32" t="n">
        <x:v>0</x:v>
      </x:c>
      <x:c r="G1640" s="32" t="n">
        <x:v>0</x:v>
      </x:c>
      <x:c r="H1640" s="32"/>
      <x:c r="I1640" s="32" t="n">
        <x:f>IF(E1640="","",MAX(0,'Scoring Method'!$B$11-E1640-IF(E1640&lt;0,1,0)))</x:f>
        <x:v>66</x:v>
      </x:c>
      <x:c r="J1640" s="32" t="n">
        <x:v>0</x:v>
      </x:c>
      <x:c r="K1640" s="32" t="n">
        <x:v>1</x:v>
      </x:c>
      <x:c r="L1640" s="32" t="n">
        <x:v>1</x:v>
      </x:c>
      <x:c r="M1640" s="32" t="n">
        <x:v>0</x:v>
      </x:c>
      <x:c r="N1640" s="32" t="n">
        <x:v>0</x:v>
      </x:c>
      <x:c r="O1640" s="32" t="n">
        <x:v>0</x:v>
      </x:c>
      <x:c r="P1640" s="37" t="n">
        <x:f>ROUND('Scoring Method'!$B$2*F1640/10,1)</x:f>
        <x:v>0</x:v>
      </x:c>
      <x:c r="Q1640" s="37" t="n">
        <x:f>ROUND(MIN('Scoring Method'!$B$3,10*G1640),1)</x:f>
        <x:v>0</x:v>
      </x:c>
      <x:c r="R1640" s="37" t="n">
        <x:f>IF(H1640="",0,ROUND('Scoring Method'!$B$4*(101-H1640)/100,1))</x:f>
        <x:v>0</x:v>
      </x:c>
      <x:c r="S1640" s="37" t="n">
        <x:f>ROUND(IF(I1640="",0,7.5*MIN(1,LN(1+I1640)/LN(1+'Scoring Method'!$B$10)))+7.5*LN(1+J1640)/LN(1+'Scoring Method'!$B$9),1)</x:f>
        <x:v>5.1</x:v>
      </x:c>
      <x:c r="T1640" s="37" t="n">
        <x:f>SUM(K1640:O1640)</x:f>
        <x:v>2</x:v>
      </x:c>
      <x:c r="U1640" s="37" t="n">
        <x:f>ROUND(SUM(P1640:T1640),1)</x:f>
        <x:v>7.1</x:v>
      </x:c>
      <x:c r="V1640" s="32"/>
      <x:c r="W1640" s="32" t="str">
        <x:v>연도 등록</x:v>
      </x:c>
    </x:row>
    <x:row r="1641" ht="24" customHeight="1">
      <x:c r="A1641" s="32" t="n">
        <x:v>1637</x:v>
      </x:c>
      <x:c r="B1641" s="32" t="str">
        <x:v>The Homecoming</x:v>
      </x:c>
      <x:c r="C1641" s="32" t="str">
        <x:v>해럴드 핀터(Harold Pinter)</x:v>
      </x:c>
      <x:c r="D1641" s="32" t="str">
        <x:v>희곡</x:v>
      </x:c>
      <x:c r="E1641" s="32" t="n">
        <x:v>1965</x:v>
      </x:c>
      <x:c r="F1641" s="32" t="n">
        <x:v>0</x:v>
      </x:c>
      <x:c r="G1641" s="32" t="n">
        <x:v>0</x:v>
      </x:c>
      <x:c r="H1641" s="32"/>
      <x:c r="I1641" s="32" t="n">
        <x:f>IF(E1641="","",MAX(0,'Scoring Method'!$B$11-E1641-IF(E1641&lt;0,1,0)))</x:f>
        <x:v>61</x:v>
      </x:c>
      <x:c r="J1641" s="32" t="n">
        <x:v>0</x:v>
      </x:c>
      <x:c r="K1641" s="32" t="n">
        <x:v>1</x:v>
      </x:c>
      <x:c r="L1641" s="32" t="n">
        <x:v>1</x:v>
      </x:c>
      <x:c r="M1641" s="32" t="n">
        <x:v>0</x:v>
      </x:c>
      <x:c r="N1641" s="32" t="n">
        <x:v>0</x:v>
      </x:c>
      <x:c r="O1641" s="32" t="n">
        <x:v>0</x:v>
      </x:c>
      <x:c r="P1641" s="37" t="n">
        <x:f>ROUND('Scoring Method'!$B$2*F1641/10,1)</x:f>
        <x:v>0</x:v>
      </x:c>
      <x:c r="Q1641" s="37" t="n">
        <x:f>ROUND(MIN('Scoring Method'!$B$3,10*G1641),1)</x:f>
        <x:v>0</x:v>
      </x:c>
      <x:c r="R1641" s="37" t="n">
        <x:f>IF(H1641="",0,ROUND('Scoring Method'!$B$4*(101-H1641)/100,1))</x:f>
        <x:v>0</x:v>
      </x:c>
      <x:c r="S1641" s="37" t="n">
        <x:f>ROUND(IF(I1641="",0,7.5*MIN(1,LN(1+I1641)/LN(1+'Scoring Method'!$B$10)))+7.5*LN(1+J1641)/LN(1+'Scoring Method'!$B$9),1)</x:f>
        <x:v>5</x:v>
      </x:c>
      <x:c r="T1641" s="37" t="n">
        <x:f>SUM(K1641:O1641)</x:f>
        <x:v>2</x:v>
      </x:c>
      <x:c r="U1641" s="37" t="n">
        <x:f>ROUND(SUM(P1641:T1641),1)</x:f>
        <x:v>7</x:v>
      </x:c>
      <x:c r="V1641" s="32"/>
      <x:c r="W1641" s="32" t="str">
        <x:v>연도 등록</x:v>
      </x:c>
    </x:row>
    <x:row r="1642" ht="24" customHeight="1">
      <x:c r="A1642" s="32" t="n">
        <x:v>1638</x:v>
      </x:c>
      <x:c r="B1642" s="32" t="str">
        <x:v>Betrayal</x:v>
      </x:c>
      <x:c r="C1642" s="32" t="str">
        <x:v>해럴드 핀터(Harold Pinter)</x:v>
      </x:c>
      <x:c r="D1642" s="32" t="str">
        <x:v>희곡</x:v>
      </x:c>
      <x:c r="E1642" s="32" t="n">
        <x:v>1978</x:v>
      </x:c>
      <x:c r="F1642" s="32" t="n">
        <x:v>0</x:v>
      </x:c>
      <x:c r="G1642" s="32" t="n">
        <x:v>0</x:v>
      </x:c>
      <x:c r="H1642" s="32"/>
      <x:c r="I1642" s="32" t="n">
        <x:f>IF(E1642="","",MAX(0,'Scoring Method'!$B$11-E1642-IF(E1642&lt;0,1,0)))</x:f>
        <x:v>48</x:v>
      </x:c>
      <x:c r="J1642" s="32" t="n">
        <x:v>0</x:v>
      </x:c>
      <x:c r="K1642" s="32" t="n">
        <x:v>1</x:v>
      </x:c>
      <x:c r="L1642" s="32" t="n">
        <x:v>1</x:v>
      </x:c>
      <x:c r="M1642" s="32" t="n">
        <x:v>0</x:v>
      </x:c>
      <x:c r="N1642" s="32" t="n">
        <x:v>0</x:v>
      </x:c>
      <x:c r="O1642" s="32" t="n">
        <x:v>0</x:v>
      </x:c>
      <x:c r="P1642" s="37" t="n">
        <x:f>ROUND('Scoring Method'!$B$2*F1642/10,1)</x:f>
        <x:v>0</x:v>
      </x:c>
      <x:c r="Q1642" s="37" t="n">
        <x:f>ROUND(MIN('Scoring Method'!$B$3,10*G1642),1)</x:f>
        <x:v>0</x:v>
      </x:c>
      <x:c r="R1642" s="37" t="n">
        <x:f>IF(H1642="",0,ROUND('Scoring Method'!$B$4*(101-H1642)/100,1))</x:f>
        <x:v>0</x:v>
      </x:c>
      <x:c r="S1642" s="37" t="n">
        <x:f>ROUND(IF(I1642="",0,7.5*MIN(1,LN(1+I1642)/LN(1+'Scoring Method'!$B$10)))+7.5*LN(1+J1642)/LN(1+'Scoring Method'!$B$9),1)</x:f>
        <x:v>4.7</x:v>
      </x:c>
      <x:c r="T1642" s="37" t="n">
        <x:f>SUM(K1642:O1642)</x:f>
        <x:v>2</x:v>
      </x:c>
      <x:c r="U1642" s="37" t="n">
        <x:f>ROUND(SUM(P1642:T1642),1)</x:f>
        <x:v>6.7</x:v>
      </x:c>
      <x:c r="V1642" s="32"/>
      <x:c r="W1642" s="32" t="str">
        <x:v>연도 등록</x:v>
      </x:c>
    </x:row>
    <x:row r="1643" ht="24" customHeight="1">
      <x:c r="A1643" s="32" t="n">
        <x:v>1639</x:v>
      </x:c>
      <x:c r="B1643" s="32" t="str">
        <x:v>No Man's Land</x:v>
      </x:c>
      <x:c r="C1643" s="32" t="str">
        <x:v>해럴드 핀터(Harold Pinter)</x:v>
      </x:c>
      <x:c r="D1643" s="32" t="str">
        <x:v>희곡</x:v>
      </x:c>
      <x:c r="E1643" s="32" t="n">
        <x:v>1975</x:v>
      </x:c>
      <x:c r="F1643" s="32" t="n">
        <x:v>0</x:v>
      </x:c>
      <x:c r="G1643" s="32" t="n">
        <x:v>0</x:v>
      </x:c>
      <x:c r="H1643" s="32"/>
      <x:c r="I1643" s="32" t="n">
        <x:f>IF(E1643="","",MAX(0,'Scoring Method'!$B$11-E1643-IF(E1643&lt;0,1,0)))</x:f>
        <x:v>51</x:v>
      </x:c>
      <x:c r="J1643" s="32" t="n">
        <x:v>0</x:v>
      </x:c>
      <x:c r="K1643" s="32" t="n">
        <x:v>1</x:v>
      </x:c>
      <x:c r="L1643" s="32" t="n">
        <x:v>1</x:v>
      </x:c>
      <x:c r="M1643" s="32" t="n">
        <x:v>0</x:v>
      </x:c>
      <x:c r="N1643" s="32" t="n">
        <x:v>0</x:v>
      </x:c>
      <x:c r="O1643" s="32" t="n">
        <x:v>0</x:v>
      </x:c>
      <x:c r="P1643" s="37" t="n">
        <x:f>ROUND('Scoring Method'!$B$2*F1643/10,1)</x:f>
        <x:v>0</x:v>
      </x:c>
      <x:c r="Q1643" s="37" t="n">
        <x:f>ROUND(MIN('Scoring Method'!$B$3,10*G1643),1)</x:f>
        <x:v>0</x:v>
      </x:c>
      <x:c r="R1643" s="37" t="n">
        <x:f>IF(H1643="",0,ROUND('Scoring Method'!$B$4*(101-H1643)/100,1))</x:f>
        <x:v>0</x:v>
      </x:c>
      <x:c r="S1643" s="37" t="n">
        <x:f>ROUND(IF(I1643="",0,7.5*MIN(1,LN(1+I1643)/LN(1+'Scoring Method'!$B$10)))+7.5*LN(1+J1643)/LN(1+'Scoring Method'!$B$9),1)</x:f>
        <x:v>4.8</x:v>
      </x:c>
      <x:c r="T1643" s="37" t="n">
        <x:f>SUM(K1643:O1643)</x:f>
        <x:v>2</x:v>
      </x:c>
      <x:c r="U1643" s="37" t="n">
        <x:f>ROUND(SUM(P1643:T1643),1)</x:f>
        <x:v>6.8</x:v>
      </x:c>
      <x:c r="V1643" s="32"/>
      <x:c r="W1643" s="32" t="str">
        <x:v>연도 등록</x:v>
      </x:c>
    </x:row>
    <x:row r="1644" ht="24" customHeight="1">
      <x:c r="A1644" s="32" t="n">
        <x:v>1640</x:v>
      </x:c>
      <x:c r="B1644" s="32" t="str">
        <x:v>Old Times</x:v>
      </x:c>
      <x:c r="C1644" s="32" t="str">
        <x:v>해럴드 핀터(Harold Pinter)</x:v>
      </x:c>
      <x:c r="D1644" s="32" t="str">
        <x:v>희곡</x:v>
      </x:c>
      <x:c r="E1644" s="32" t="n">
        <x:v>1971</x:v>
      </x:c>
      <x:c r="F1644" s="32" t="n">
        <x:v>0</x:v>
      </x:c>
      <x:c r="G1644" s="32" t="n">
        <x:v>0</x:v>
      </x:c>
      <x:c r="H1644" s="32"/>
      <x:c r="I1644" s="32" t="n">
        <x:f>IF(E1644="","",MAX(0,'Scoring Method'!$B$11-E1644-IF(E1644&lt;0,1,0)))</x:f>
        <x:v>55</x:v>
      </x:c>
      <x:c r="J1644" s="32" t="n">
        <x:v>0</x:v>
      </x:c>
      <x:c r="K1644" s="32" t="n">
        <x:v>1</x:v>
      </x:c>
      <x:c r="L1644" s="32" t="n">
        <x:v>1</x:v>
      </x:c>
      <x:c r="M1644" s="32" t="n">
        <x:v>0</x:v>
      </x:c>
      <x:c r="N1644" s="32" t="n">
        <x:v>0</x:v>
      </x:c>
      <x:c r="O1644" s="32" t="n">
        <x:v>0</x:v>
      </x:c>
      <x:c r="P1644" s="37" t="n">
        <x:f>ROUND('Scoring Method'!$B$2*F1644/10,1)</x:f>
        <x:v>0</x:v>
      </x:c>
      <x:c r="Q1644" s="37" t="n">
        <x:f>ROUND(MIN('Scoring Method'!$B$3,10*G1644),1)</x:f>
        <x:v>0</x:v>
      </x:c>
      <x:c r="R1644" s="37" t="n">
        <x:f>IF(H1644="",0,ROUND('Scoring Method'!$B$4*(101-H1644)/100,1))</x:f>
        <x:v>0</x:v>
      </x:c>
      <x:c r="S1644" s="37" t="n">
        <x:f>ROUND(IF(I1644="",0,7.5*MIN(1,LN(1+I1644)/LN(1+'Scoring Method'!$B$10)))+7.5*LN(1+J1644)/LN(1+'Scoring Method'!$B$9),1)</x:f>
        <x:v>4.9</x:v>
      </x:c>
      <x:c r="T1644" s="37" t="n">
        <x:f>SUM(K1644:O1644)</x:f>
        <x:v>2</x:v>
      </x:c>
      <x:c r="U1644" s="37" t="n">
        <x:f>ROUND(SUM(P1644:T1644),1)</x:f>
        <x:v>6.9</x:v>
      </x:c>
      <x:c r="V1644" s="32"/>
      <x:c r="W1644" s="32" t="str">
        <x:v>연도 등록</x:v>
      </x:c>
    </x:row>
    <x:row r="1645" ht="24" customHeight="1">
      <x:c r="A1645" s="32" t="n">
        <x:v>1641</x:v>
      </x:c>
      <x:c r="B1645" s="32" t="str">
        <x:v>The Dumb Waiter</x:v>
      </x:c>
      <x:c r="C1645" s="32" t="str">
        <x:v>해럴드 핀터(Harold Pinter)</x:v>
      </x:c>
      <x:c r="D1645" s="32" t="str">
        <x:v>희곡</x:v>
      </x:c>
      <x:c r="E1645" s="32" t="n">
        <x:v>1960</x:v>
      </x:c>
      <x:c r="F1645" s="32" t="n">
        <x:v>0</x:v>
      </x:c>
      <x:c r="G1645" s="32" t="n">
        <x:v>0</x:v>
      </x:c>
      <x:c r="H1645" s="32"/>
      <x:c r="I1645" s="32" t="n">
        <x:f>IF(E1645="","",MAX(0,'Scoring Method'!$B$11-E1645-IF(E1645&lt;0,1,0)))</x:f>
        <x:v>66</x:v>
      </x:c>
      <x:c r="J1645" s="32" t="n">
        <x:v>0</x:v>
      </x:c>
      <x:c r="K1645" s="32" t="n">
        <x:v>1</x:v>
      </x:c>
      <x:c r="L1645" s="32" t="n">
        <x:v>1</x:v>
      </x:c>
      <x:c r="M1645" s="32" t="n">
        <x:v>0</x:v>
      </x:c>
      <x:c r="N1645" s="32" t="n">
        <x:v>0</x:v>
      </x:c>
      <x:c r="O1645" s="32" t="n">
        <x:v>0</x:v>
      </x:c>
      <x:c r="P1645" s="37" t="n">
        <x:f>ROUND('Scoring Method'!$B$2*F1645/10,1)</x:f>
        <x:v>0</x:v>
      </x:c>
      <x:c r="Q1645" s="37" t="n">
        <x:f>ROUND(MIN('Scoring Method'!$B$3,10*G1645),1)</x:f>
        <x:v>0</x:v>
      </x:c>
      <x:c r="R1645" s="37" t="n">
        <x:f>IF(H1645="",0,ROUND('Scoring Method'!$B$4*(101-H1645)/100,1))</x:f>
        <x:v>0</x:v>
      </x:c>
      <x:c r="S1645" s="37" t="n">
        <x:f>ROUND(IF(I1645="",0,7.5*MIN(1,LN(1+I1645)/LN(1+'Scoring Method'!$B$10)))+7.5*LN(1+J1645)/LN(1+'Scoring Method'!$B$9),1)</x:f>
        <x:v>5.1</x:v>
      </x:c>
      <x:c r="T1645" s="37" t="n">
        <x:f>SUM(K1645:O1645)</x:f>
        <x:v>2</x:v>
      </x:c>
      <x:c r="U1645" s="37" t="n">
        <x:f>ROUND(SUM(P1645:T1645),1)</x:f>
        <x:v>7.1</x:v>
      </x:c>
      <x:c r="V1645" s="32"/>
      <x:c r="W1645" s="32" t="str">
        <x:v>연도 등록</x:v>
      </x:c>
    </x:row>
    <x:row r="1646" ht="24" customHeight="1">
      <x:c r="A1646" s="32" t="n">
        <x:v>1642</x:v>
      </x:c>
      <x:c r="B1646" s="32" t="str">
        <x:v>내 이름은 빨강(My Name Is Red)</x:v>
      </x:c>
      <x:c r="C1646" s="32" t="str">
        <x:v>오르한 파묵(Orhan Pamuk)</x:v>
      </x:c>
      <x:c r="D1646" s="32" t="str">
        <x:v>소설·단편소설</x:v>
      </x:c>
      <x:c r="E1646" s="32" t="n">
        <x:v>1998</x:v>
      </x:c>
      <x:c r="F1646" s="32" t="n">
        <x:v>0</x:v>
      </x:c>
      <x:c r="G1646" s="32" t="n">
        <x:v>0</x:v>
      </x:c>
      <x:c r="H1646" s="32"/>
      <x:c r="I1646" s="32" t="n">
        <x:f>IF(E1646="","",MAX(0,'Scoring Method'!$B$11-E1646-IF(E1646&lt;0,1,0)))</x:f>
        <x:v>28</x:v>
      </x:c>
      <x:c r="J1646" s="32" t="n">
        <x:v>0</x:v>
      </x:c>
      <x:c r="K1646" s="32" t="n">
        <x:v>1</x:v>
      </x:c>
      <x:c r="L1646" s="32" t="n">
        <x:v>1</x:v>
      </x:c>
      <x:c r="M1646" s="32" t="n">
        <x:v>0</x:v>
      </x:c>
      <x:c r="N1646" s="32" t="n">
        <x:v>0</x:v>
      </x:c>
      <x:c r="O1646" s="32" t="n">
        <x:v>0</x:v>
      </x:c>
      <x:c r="P1646" s="37" t="n">
        <x:f>ROUND('Scoring Method'!$B$2*F1646/10,1)</x:f>
        <x:v>0</x:v>
      </x:c>
      <x:c r="Q1646" s="37" t="n">
        <x:f>ROUND(MIN('Scoring Method'!$B$3,10*G1646),1)</x:f>
        <x:v>0</x:v>
      </x:c>
      <x:c r="R1646" s="37" t="n">
        <x:f>IF(H1646="",0,ROUND('Scoring Method'!$B$4*(101-H1646)/100,1))</x:f>
        <x:v>0</x:v>
      </x:c>
      <x:c r="S1646" s="37" t="n">
        <x:f>ROUND(IF(I1646="",0,7.5*MIN(1,LN(1+I1646)/LN(1+'Scoring Method'!$B$10)))+7.5*LN(1+J1646)/LN(1+'Scoring Method'!$B$9),1)</x:f>
        <x:v>4.1</x:v>
      </x:c>
      <x:c r="T1646" s="37" t="n">
        <x:f>SUM(K1646:O1646)</x:f>
        <x:v>2</x:v>
      </x:c>
      <x:c r="U1646" s="37" t="n">
        <x:f>ROUND(SUM(P1646:T1646),1)</x:f>
        <x:v>6.1</x:v>
      </x:c>
      <x:c r="V1646" s="32"/>
      <x:c r="W1646" s="32" t="str">
        <x:v>연도 등록</x:v>
      </x:c>
    </x:row>
    <x:row r="1647" ht="24" customHeight="1">
      <x:c r="A1647" s="32" t="n">
        <x:v>1643</x:v>
      </x:c>
      <x:c r="B1647" s="32" t="str">
        <x:v>눈(Snow)</x:v>
      </x:c>
      <x:c r="C1647" s="32" t="str">
        <x:v>오르한 파묵(Orhan Pamuk)</x:v>
      </x:c>
      <x:c r="D1647" s="32" t="str">
        <x:v>소설·단편소설</x:v>
      </x:c>
      <x:c r="E1647" s="32" t="n">
        <x:v>2002</x:v>
      </x:c>
      <x:c r="F1647" s="32" t="n">
        <x:v>0</x:v>
      </x:c>
      <x:c r="G1647" s="32" t="n">
        <x:v>0</x:v>
      </x:c>
      <x:c r="H1647" s="32"/>
      <x:c r="I1647" s="32" t="n">
        <x:f>IF(E1647="","",MAX(0,'Scoring Method'!$B$11-E1647-IF(E1647&lt;0,1,0)))</x:f>
        <x:v>24</x:v>
      </x:c>
      <x:c r="J1647" s="32" t="n">
        <x:v>0</x:v>
      </x:c>
      <x:c r="K1647" s="32" t="n">
        <x:v>1</x:v>
      </x:c>
      <x:c r="L1647" s="32" t="n">
        <x:v>1</x:v>
      </x:c>
      <x:c r="M1647" s="32" t="n">
        <x:v>0</x:v>
      </x:c>
      <x:c r="N1647" s="32" t="n">
        <x:v>0</x:v>
      </x:c>
      <x:c r="O1647" s="32" t="n">
        <x:v>0</x:v>
      </x:c>
      <x:c r="P1647" s="37" t="n">
        <x:f>ROUND('Scoring Method'!$B$2*F1647/10,1)</x:f>
        <x:v>0</x:v>
      </x:c>
      <x:c r="Q1647" s="37" t="n">
        <x:f>ROUND(MIN('Scoring Method'!$B$3,10*G1647),1)</x:f>
        <x:v>0</x:v>
      </x:c>
      <x:c r="R1647" s="37" t="n">
        <x:f>IF(H1647="",0,ROUND('Scoring Method'!$B$4*(101-H1647)/100,1))</x:f>
        <x:v>0</x:v>
      </x:c>
      <x:c r="S1647" s="37" t="n">
        <x:f>ROUND(IF(I1647="",0,7.5*MIN(1,LN(1+I1647)/LN(1+'Scoring Method'!$B$10)))+7.5*LN(1+J1647)/LN(1+'Scoring Method'!$B$9),1)</x:f>
        <x:v>3.9</x:v>
      </x:c>
      <x:c r="T1647" s="37" t="n">
        <x:f>SUM(K1647:O1647)</x:f>
        <x:v>2</x:v>
      </x:c>
      <x:c r="U1647" s="37" t="n">
        <x:f>ROUND(SUM(P1647:T1647),1)</x:f>
        <x:v>5.9</x:v>
      </x:c>
      <x:c r="V1647" s="32"/>
      <x:c r="W1647" s="32" t="str">
        <x:v>연도 등록</x:v>
      </x:c>
    </x:row>
    <x:row r="1648" ht="24" customHeight="1">
      <x:c r="A1648" s="32" t="n">
        <x:v>1644</x:v>
      </x:c>
      <x:c r="B1648" s="32" t="str">
        <x:v>순수 박물관(The Museum of Innocence)</x:v>
      </x:c>
      <x:c r="C1648" s="32" t="str">
        <x:v>오르한 파묵(Orhan Pamuk)</x:v>
      </x:c>
      <x:c r="D1648" s="32" t="str">
        <x:v>소설·단편소설</x:v>
      </x:c>
      <x:c r="E1648" s="32" t="n">
        <x:v>2008</x:v>
      </x:c>
      <x:c r="F1648" s="32" t="n">
        <x:v>0</x:v>
      </x:c>
      <x:c r="G1648" s="32" t="n">
        <x:v>0</x:v>
      </x:c>
      <x:c r="H1648" s="32"/>
      <x:c r="I1648" s="32" t="n">
        <x:f>IF(E1648="","",MAX(0,'Scoring Method'!$B$11-E1648-IF(E1648&lt;0,1,0)))</x:f>
        <x:v>18</x:v>
      </x:c>
      <x:c r="J1648" s="32" t="n">
        <x:v>0</x:v>
      </x:c>
      <x:c r="K1648" s="32" t="n">
        <x:v>1</x:v>
      </x:c>
      <x:c r="L1648" s="32" t="n">
        <x:v>1</x:v>
      </x:c>
      <x:c r="M1648" s="32" t="n">
        <x:v>0</x:v>
      </x:c>
      <x:c r="N1648" s="32" t="n">
        <x:v>0</x:v>
      </x:c>
      <x:c r="O1648" s="32" t="n">
        <x:v>0</x:v>
      </x:c>
      <x:c r="P1648" s="37" t="n">
        <x:f>ROUND('Scoring Method'!$B$2*F1648/10,1)</x:f>
        <x:v>0</x:v>
      </x:c>
      <x:c r="Q1648" s="37" t="n">
        <x:f>ROUND(MIN('Scoring Method'!$B$3,10*G1648),1)</x:f>
        <x:v>0</x:v>
      </x:c>
      <x:c r="R1648" s="37" t="n">
        <x:f>IF(H1648="",0,ROUND('Scoring Method'!$B$4*(101-H1648)/100,1))</x:f>
        <x:v>0</x:v>
      </x:c>
      <x:c r="S1648" s="37" t="n">
        <x:f>ROUND(IF(I1648="",0,7.5*MIN(1,LN(1+I1648)/LN(1+'Scoring Method'!$B$10)))+7.5*LN(1+J1648)/LN(1+'Scoring Method'!$B$9),1)</x:f>
        <x:v>3.6</x:v>
      </x:c>
      <x:c r="T1648" s="37" t="n">
        <x:f>SUM(K1648:O1648)</x:f>
        <x:v>2</x:v>
      </x:c>
      <x:c r="U1648" s="37" t="n">
        <x:f>ROUND(SUM(P1648:T1648),1)</x:f>
        <x:v>5.6</x:v>
      </x:c>
      <x:c r="V1648" s="32"/>
      <x:c r="W1648" s="32" t="str">
        <x:v>연도 등록</x:v>
      </x:c>
    </x:row>
    <x:row r="1649" ht="24" customHeight="1">
      <x:c r="A1649" s="32" t="n">
        <x:v>1645</x:v>
      </x:c>
      <x:c r="B1649" s="32" t="str">
        <x:v>검은 책(The Black Book)</x:v>
      </x:c>
      <x:c r="C1649" s="32" t="str">
        <x:v>오르한 파묵(Orhan Pamuk)</x:v>
      </x:c>
      <x:c r="D1649" s="32" t="str">
        <x:v>소설·단편소설</x:v>
      </x:c>
      <x:c r="E1649" s="32" t="n">
        <x:v>1990</x:v>
      </x:c>
      <x:c r="F1649" s="32" t="n">
        <x:v>0</x:v>
      </x:c>
      <x:c r="G1649" s="32" t="n">
        <x:v>0</x:v>
      </x:c>
      <x:c r="H1649" s="32"/>
      <x:c r="I1649" s="32" t="n">
        <x:f>IF(E1649="","",MAX(0,'Scoring Method'!$B$11-E1649-IF(E1649&lt;0,1,0)))</x:f>
        <x:v>36</x:v>
      </x:c>
      <x:c r="J1649" s="32" t="n">
        <x:v>0</x:v>
      </x:c>
      <x:c r="K1649" s="32" t="n">
        <x:v>1</x:v>
      </x:c>
      <x:c r="L1649" s="32" t="n">
        <x:v>1</x:v>
      </x:c>
      <x:c r="M1649" s="32" t="n">
        <x:v>0</x:v>
      </x:c>
      <x:c r="N1649" s="32" t="n">
        <x:v>0</x:v>
      </x:c>
      <x:c r="O1649" s="32" t="n">
        <x:v>0</x:v>
      </x:c>
      <x:c r="P1649" s="37" t="n">
        <x:f>ROUND('Scoring Method'!$B$2*F1649/10,1)</x:f>
        <x:v>0</x:v>
      </x:c>
      <x:c r="Q1649" s="37" t="n">
        <x:f>ROUND(MIN('Scoring Method'!$B$3,10*G1649),1)</x:f>
        <x:v>0</x:v>
      </x:c>
      <x:c r="R1649" s="37" t="n">
        <x:f>IF(H1649="",0,ROUND('Scoring Method'!$B$4*(101-H1649)/100,1))</x:f>
        <x:v>0</x:v>
      </x:c>
      <x:c r="S1649" s="37" t="n">
        <x:f>ROUND(IF(I1649="",0,7.5*MIN(1,LN(1+I1649)/LN(1+'Scoring Method'!$B$10)))+7.5*LN(1+J1649)/LN(1+'Scoring Method'!$B$9),1)</x:f>
        <x:v>4.4</x:v>
      </x:c>
      <x:c r="T1649" s="37" t="n">
        <x:f>SUM(K1649:O1649)</x:f>
        <x:v>2</x:v>
      </x:c>
      <x:c r="U1649" s="37" t="n">
        <x:f>ROUND(SUM(P1649:T1649),1)</x:f>
        <x:v>6.4</x:v>
      </x:c>
      <x:c r="V1649" s="32"/>
      <x:c r="W1649" s="32" t="str">
        <x:v>연도 등록</x:v>
      </x:c>
    </x:row>
    <x:row r="1650" ht="24" customHeight="1">
      <x:c r="A1650" s="32" t="n">
        <x:v>1646</x:v>
      </x:c>
      <x:c r="B1650" s="32" t="str">
        <x:v>Istanbul</x:v>
      </x:c>
      <x:c r="C1650" s="32" t="str">
        <x:v>오르한 파묵(Orhan Pamuk)</x:v>
      </x:c>
      <x:c r="D1650" s="32" t="str">
        <x:v>에세이</x:v>
      </x:c>
      <x:c r="E1650" s="32" t="n">
        <x:v>2003</x:v>
      </x:c>
      <x:c r="F1650" s="32" t="n">
        <x:v>0</x:v>
      </x:c>
      <x:c r="G1650" s="32" t="n">
        <x:v>0</x:v>
      </x:c>
      <x:c r="H1650" s="32"/>
      <x:c r="I1650" s="32" t="n">
        <x:f>IF(E1650="","",MAX(0,'Scoring Method'!$B$11-E1650-IF(E1650&lt;0,1,0)))</x:f>
        <x:v>23</x:v>
      </x:c>
      <x:c r="J1650" s="32" t="n">
        <x:v>0</x:v>
      </x:c>
      <x:c r="K1650" s="32" t="n">
        <x:v>1</x:v>
      </x:c>
      <x:c r="L1650" s="32" t="n">
        <x:v>1</x:v>
      </x:c>
      <x:c r="M1650" s="32" t="n">
        <x:v>0</x:v>
      </x:c>
      <x:c r="N1650" s="32" t="n">
        <x:v>0</x:v>
      </x:c>
      <x:c r="O1650" s="32" t="n">
        <x:v>0</x:v>
      </x:c>
      <x:c r="P1650" s="37" t="n">
        <x:f>ROUND('Scoring Method'!$B$2*F1650/10,1)</x:f>
        <x:v>0</x:v>
      </x:c>
      <x:c r="Q1650" s="37" t="n">
        <x:f>ROUND(MIN('Scoring Method'!$B$3,10*G1650),1)</x:f>
        <x:v>0</x:v>
      </x:c>
      <x:c r="R1650" s="37" t="n">
        <x:f>IF(H1650="",0,ROUND('Scoring Method'!$B$4*(101-H1650)/100,1))</x:f>
        <x:v>0</x:v>
      </x:c>
      <x:c r="S1650" s="37" t="n">
        <x:f>ROUND(IF(I1650="",0,7.5*MIN(1,LN(1+I1650)/LN(1+'Scoring Method'!$B$10)))+7.5*LN(1+J1650)/LN(1+'Scoring Method'!$B$9),1)</x:f>
        <x:v>3.8</x:v>
      </x:c>
      <x:c r="T1650" s="37" t="n">
        <x:f>SUM(K1650:O1650)</x:f>
        <x:v>2</x:v>
      </x:c>
      <x:c r="U1650" s="37" t="n">
        <x:f>ROUND(SUM(P1650:T1650),1)</x:f>
        <x:v>5.8</x:v>
      </x:c>
      <x:c r="V1650" s="32"/>
      <x:c r="W1650" s="32" t="str">
        <x:v>연도 등록</x:v>
      </x:c>
    </x:row>
    <x:row r="1651" ht="24" customHeight="1">
      <x:c r="A1651" s="32" t="n">
        <x:v>1647</x:v>
      </x:c>
      <x:c r="B1651" s="32" t="str">
        <x:v>하얀 성(The White Castle)</x:v>
      </x:c>
      <x:c r="C1651" s="32" t="str">
        <x:v>오르한 파묵(Orhan Pamuk)</x:v>
      </x:c>
      <x:c r="D1651" s="32" t="str">
        <x:v>소설·단편소설</x:v>
      </x:c>
      <x:c r="E1651" s="32" t="n">
        <x:v>1985</x:v>
      </x:c>
      <x:c r="F1651" s="32" t="n">
        <x:v>0</x:v>
      </x:c>
      <x:c r="G1651" s="32" t="n">
        <x:v>0</x:v>
      </x:c>
      <x:c r="H1651" s="32"/>
      <x:c r="I1651" s="32" t="n">
        <x:f>IF(E1651="","",MAX(0,'Scoring Method'!$B$11-E1651-IF(E1651&lt;0,1,0)))</x:f>
        <x:v>41</x:v>
      </x:c>
      <x:c r="J1651" s="32" t="n">
        <x:v>0</x:v>
      </x:c>
      <x:c r="K1651" s="32" t="n">
        <x:v>1</x:v>
      </x:c>
      <x:c r="L1651" s="32" t="n">
        <x:v>1</x:v>
      </x:c>
      <x:c r="M1651" s="32" t="n">
        <x:v>0</x:v>
      </x:c>
      <x:c r="N1651" s="32" t="n">
        <x:v>0</x:v>
      </x:c>
      <x:c r="O1651" s="32" t="n">
        <x:v>0</x:v>
      </x:c>
      <x:c r="P1651" s="37" t="n">
        <x:f>ROUND('Scoring Method'!$B$2*F1651/10,1)</x:f>
        <x:v>0</x:v>
      </x:c>
      <x:c r="Q1651" s="37" t="n">
        <x:f>ROUND(MIN('Scoring Method'!$B$3,10*G1651),1)</x:f>
        <x:v>0</x:v>
      </x:c>
      <x:c r="R1651" s="37" t="n">
        <x:f>IF(H1651="",0,ROUND('Scoring Method'!$B$4*(101-H1651)/100,1))</x:f>
        <x:v>0</x:v>
      </x:c>
      <x:c r="S1651" s="37" t="n">
        <x:f>ROUND(IF(I1651="",0,7.5*MIN(1,LN(1+I1651)/LN(1+'Scoring Method'!$B$10)))+7.5*LN(1+J1651)/LN(1+'Scoring Method'!$B$9),1)</x:f>
        <x:v>4.5</x:v>
      </x:c>
      <x:c r="T1651" s="37" t="n">
        <x:f>SUM(K1651:O1651)</x:f>
        <x:v>2</x:v>
      </x:c>
      <x:c r="U1651" s="37" t="n">
        <x:f>ROUND(SUM(P1651:T1651),1)</x:f>
        <x:v>6.5</x:v>
      </x:c>
      <x:c r="V1651" s="32"/>
      <x:c r="W1651" s="32" t="str">
        <x:v>연도 등록</x:v>
      </x:c>
    </x:row>
    <x:row r="1652" ht="24" customHeight="1">
      <x:c r="A1652" s="32" t="n">
        <x:v>1648</x:v>
      </x:c>
      <x:c r="B1652" s="32" t="str">
        <x:v>A Strangeness in My Mind</x:v>
      </x:c>
      <x:c r="C1652" s="32" t="str">
        <x:v>오르한 파묵(Orhan Pamuk)</x:v>
      </x:c>
      <x:c r="D1652" s="32" t="str">
        <x:v>소설·단편소설</x:v>
      </x:c>
      <x:c r="E1652" s="32" t="n">
        <x:v>2014</x:v>
      </x:c>
      <x:c r="F1652" s="32" t="n">
        <x:v>0</x:v>
      </x:c>
      <x:c r="G1652" s="32" t="n">
        <x:v>0</x:v>
      </x:c>
      <x:c r="H1652" s="32"/>
      <x:c r="I1652" s="32" t="n">
        <x:f>IF(E1652="","",MAX(0,'Scoring Method'!$B$11-E1652-IF(E1652&lt;0,1,0)))</x:f>
        <x:v>12</x:v>
      </x:c>
      <x:c r="J1652" s="32" t="n">
        <x:v>0</x:v>
      </x:c>
      <x:c r="K1652" s="32" t="n">
        <x:v>1</x:v>
      </x:c>
      <x:c r="L1652" s="32" t="n">
        <x:v>1</x:v>
      </x:c>
      <x:c r="M1652" s="32" t="n">
        <x:v>0</x:v>
      </x:c>
      <x:c r="N1652" s="32" t="n">
        <x:v>0</x:v>
      </x:c>
      <x:c r="O1652" s="32" t="n">
        <x:v>0</x:v>
      </x:c>
      <x:c r="P1652" s="37" t="n">
        <x:f>ROUND('Scoring Method'!$B$2*F1652/10,1)</x:f>
        <x:v>0</x:v>
      </x:c>
      <x:c r="Q1652" s="37" t="n">
        <x:f>ROUND(MIN('Scoring Method'!$B$3,10*G1652),1)</x:f>
        <x:v>0</x:v>
      </x:c>
      <x:c r="R1652" s="37" t="n">
        <x:f>IF(H1652="",0,ROUND('Scoring Method'!$B$4*(101-H1652)/100,1))</x:f>
        <x:v>0</x:v>
      </x:c>
      <x:c r="S1652" s="37" t="n">
        <x:f>ROUND(IF(I1652="",0,7.5*MIN(1,LN(1+I1652)/LN(1+'Scoring Method'!$B$10)))+7.5*LN(1+J1652)/LN(1+'Scoring Method'!$B$9),1)</x:f>
        <x:v>3.1</x:v>
      </x:c>
      <x:c r="T1652" s="37" t="n">
        <x:f>SUM(K1652:O1652)</x:f>
        <x:v>2</x:v>
      </x:c>
      <x:c r="U1652" s="37" t="n">
        <x:f>ROUND(SUM(P1652:T1652),1)</x:f>
        <x:v>5.1</x:v>
      </x:c>
      <x:c r="V1652" s="32"/>
      <x:c r="W1652" s="32" t="str">
        <x:v>연도 등록</x:v>
      </x:c>
    </x:row>
    <x:row r="1653" ht="24" customHeight="1">
      <x:c r="A1653" s="32" t="n">
        <x:v>1649</x:v>
      </x:c>
      <x:c r="B1653" s="32" t="str">
        <x:v>Nights of Plague</x:v>
      </x:c>
      <x:c r="C1653" s="32" t="str">
        <x:v>오르한 파묵(Orhan Pamuk)</x:v>
      </x:c>
      <x:c r="D1653" s="32" t="str">
        <x:v>소설·단편소설</x:v>
      </x:c>
      <x:c r="E1653" s="32" t="n">
        <x:v>2021</x:v>
      </x:c>
      <x:c r="F1653" s="32" t="n">
        <x:v>0</x:v>
      </x:c>
      <x:c r="G1653" s="32" t="n">
        <x:v>0</x:v>
      </x:c>
      <x:c r="H1653" s="32"/>
      <x:c r="I1653" s="32" t="n">
        <x:f>IF(E1653="","",MAX(0,'Scoring Method'!$B$11-E1653-IF(E1653&lt;0,1,0)))</x:f>
        <x:v>5</x:v>
      </x:c>
      <x:c r="J1653" s="32" t="n">
        <x:v>0</x:v>
      </x:c>
      <x:c r="K1653" s="32" t="n">
        <x:v>1</x:v>
      </x:c>
      <x:c r="L1653" s="32" t="n">
        <x:v>1</x:v>
      </x:c>
      <x:c r="M1653" s="32" t="n">
        <x:v>0</x:v>
      </x:c>
      <x:c r="N1653" s="32" t="n">
        <x:v>0</x:v>
      </x:c>
      <x:c r="O1653" s="32" t="n">
        <x:v>0</x:v>
      </x:c>
      <x:c r="P1653" s="37" t="n">
        <x:f>ROUND('Scoring Method'!$B$2*F1653/10,1)</x:f>
        <x:v>0</x:v>
      </x:c>
      <x:c r="Q1653" s="37" t="n">
        <x:f>ROUND(MIN('Scoring Method'!$B$3,10*G1653),1)</x:f>
        <x:v>0</x:v>
      </x:c>
      <x:c r="R1653" s="37" t="n">
        <x:f>IF(H1653="",0,ROUND('Scoring Method'!$B$4*(101-H1653)/100,1))</x:f>
        <x:v>0</x:v>
      </x:c>
      <x:c r="S1653" s="37" t="n">
        <x:f>ROUND(IF(I1653="",0,7.5*MIN(1,LN(1+I1653)/LN(1+'Scoring Method'!$B$10)))+7.5*LN(1+J1653)/LN(1+'Scoring Method'!$B$9),1)</x:f>
        <x:v>2.2</x:v>
      </x:c>
      <x:c r="T1653" s="37" t="n">
        <x:f>SUM(K1653:O1653)</x:f>
        <x:v>2</x:v>
      </x:c>
      <x:c r="U1653" s="37" t="n">
        <x:f>ROUND(SUM(P1653:T1653),1)</x:f>
        <x:v>4.2</x:v>
      </x:c>
      <x:c r="V1653" s="32"/>
      <x:c r="W1653" s="32" t="str">
        <x:v>연도 등록</x:v>
      </x:c>
    </x:row>
    <x:row r="1654" ht="24" customHeight="1">
      <x:c r="A1654" s="32" t="n">
        <x:v>1650</x:v>
      </x:c>
      <x:c r="B1654" s="32" t="str">
        <x:v>The Golden Notebook</x:v>
      </x:c>
      <x:c r="C1654" s="32" t="str">
        <x:v>도리스 레싱(Doris Lessing)</x:v>
      </x:c>
      <x:c r="D1654" s="32" t="str">
        <x:v>소설·단편소설</x:v>
      </x:c>
      <x:c r="E1654" s="32" t="n">
        <x:v>1962</x:v>
      </x:c>
      <x:c r="F1654" s="32" t="n">
        <x:v>0</x:v>
      </x:c>
      <x:c r="G1654" s="32" t="n">
        <x:v>0</x:v>
      </x:c>
      <x:c r="H1654" s="32"/>
      <x:c r="I1654" s="32" t="n">
        <x:f>IF(E1654="","",MAX(0,'Scoring Method'!$B$11-E1654-IF(E1654&lt;0,1,0)))</x:f>
        <x:v>64</x:v>
      </x:c>
      <x:c r="J1654" s="32" t="n">
        <x:v>0</x:v>
      </x:c>
      <x:c r="K1654" s="32" t="n">
        <x:v>1</x:v>
      </x:c>
      <x:c r="L1654" s="32" t="n">
        <x:v>1</x:v>
      </x:c>
      <x:c r="M1654" s="32" t="n">
        <x:v>0</x:v>
      </x:c>
      <x:c r="N1654" s="32" t="n">
        <x:v>0</x:v>
      </x:c>
      <x:c r="O1654" s="32" t="n">
        <x:v>0</x:v>
      </x:c>
      <x:c r="P1654" s="37" t="n">
        <x:f>ROUND('Scoring Method'!$B$2*F1654/10,1)</x:f>
        <x:v>0</x:v>
      </x:c>
      <x:c r="Q1654" s="37" t="n">
        <x:f>ROUND(MIN('Scoring Method'!$B$3,10*G1654),1)</x:f>
        <x:v>0</x:v>
      </x:c>
      <x:c r="R1654" s="37" t="n">
        <x:f>IF(H1654="",0,ROUND('Scoring Method'!$B$4*(101-H1654)/100,1))</x:f>
        <x:v>0</x:v>
      </x:c>
      <x:c r="S1654" s="37" t="n">
        <x:f>ROUND(IF(I1654="",0,7.5*MIN(1,LN(1+I1654)/LN(1+'Scoring Method'!$B$10)))+7.5*LN(1+J1654)/LN(1+'Scoring Method'!$B$9),1)</x:f>
        <x:v>5</x:v>
      </x:c>
      <x:c r="T1654" s="37" t="n">
        <x:f>SUM(K1654:O1654)</x:f>
        <x:v>2</x:v>
      </x:c>
      <x:c r="U1654" s="37" t="n">
        <x:f>ROUND(SUM(P1654:T1654),1)</x:f>
        <x:v>7</x:v>
      </x:c>
      <x:c r="V1654" s="32"/>
      <x:c r="W1654" s="32" t="str">
        <x:v>연도 등록</x:v>
      </x:c>
    </x:row>
    <x:row r="1655" ht="24" customHeight="1">
      <x:c r="A1655" s="32" t="n">
        <x:v>1651</x:v>
      </x:c>
      <x:c r="B1655" s="32" t="str">
        <x:v>The Grass Is Singing</x:v>
      </x:c>
      <x:c r="C1655" s="32" t="str">
        <x:v>도리스 레싱(Doris Lessing)</x:v>
      </x:c>
      <x:c r="D1655" s="32" t="str">
        <x:v>소설·단편소설</x:v>
      </x:c>
      <x:c r="E1655" s="32" t="n">
        <x:v>1950</x:v>
      </x:c>
      <x:c r="F1655" s="32" t="n">
        <x:v>0</x:v>
      </x:c>
      <x:c r="G1655" s="32" t="n">
        <x:v>0</x:v>
      </x:c>
      <x:c r="H1655" s="32"/>
      <x:c r="I1655" s="32" t="n">
        <x:f>IF(E1655="","",MAX(0,'Scoring Method'!$B$11-E1655-IF(E1655&lt;0,1,0)))</x:f>
        <x:v>76</x:v>
      </x:c>
      <x:c r="J1655" s="32" t="n">
        <x:v>0</x:v>
      </x:c>
      <x:c r="K1655" s="32" t="n">
        <x:v>1</x:v>
      </x:c>
      <x:c r="L1655" s="32" t="n">
        <x:v>1</x:v>
      </x:c>
      <x:c r="M1655" s="32" t="n">
        <x:v>0</x:v>
      </x:c>
      <x:c r="N1655" s="32" t="n">
        <x:v>0</x:v>
      </x:c>
      <x:c r="O1655" s="32" t="n">
        <x:v>0</x:v>
      </x:c>
      <x:c r="P1655" s="37" t="n">
        <x:f>ROUND('Scoring Method'!$B$2*F1655/10,1)</x:f>
        <x:v>0</x:v>
      </x:c>
      <x:c r="Q1655" s="37" t="n">
        <x:f>ROUND(MIN('Scoring Method'!$B$3,10*G1655),1)</x:f>
        <x:v>0</x:v>
      </x:c>
      <x:c r="R1655" s="37" t="n">
        <x:f>IF(H1655="",0,ROUND('Scoring Method'!$B$4*(101-H1655)/100,1))</x:f>
        <x:v>0</x:v>
      </x:c>
      <x:c r="S1655" s="37" t="n">
        <x:f>ROUND(IF(I1655="",0,7.5*MIN(1,LN(1+I1655)/LN(1+'Scoring Method'!$B$10)))+7.5*LN(1+J1655)/LN(1+'Scoring Method'!$B$9),1)</x:f>
        <x:v>5.2</x:v>
      </x:c>
      <x:c r="T1655" s="37" t="n">
        <x:f>SUM(K1655:O1655)</x:f>
        <x:v>2</x:v>
      </x:c>
      <x:c r="U1655" s="37" t="n">
        <x:f>ROUND(SUM(P1655:T1655),1)</x:f>
        <x:v>7.2</x:v>
      </x:c>
      <x:c r="V1655" s="32"/>
      <x:c r="W1655" s="32" t="str">
        <x:v>연도 등록</x:v>
      </x:c>
    </x:row>
    <x:row r="1656" ht="24" customHeight="1">
      <x:c r="A1656" s="32" t="n">
        <x:v>1652</x:v>
      </x:c>
      <x:c r="B1656" s="32" t="str">
        <x:v>Children of Violence</x:v>
      </x:c>
      <x:c r="C1656" s="32" t="str">
        <x:v>도리스 레싱(Doris Lessing)</x:v>
      </x:c>
      <x:c r="D1656" s="32" t="str">
        <x:v>소설·단편소설</x:v>
      </x:c>
      <x:c r="E1656" s="32" t="n">
        <x:v>1952</x:v>
      </x:c>
      <x:c r="F1656" s="32" t="n">
        <x:v>0</x:v>
      </x:c>
      <x:c r="G1656" s="32" t="n">
        <x:v>0</x:v>
      </x:c>
      <x:c r="H1656" s="32"/>
      <x:c r="I1656" s="32" t="n">
        <x:f>IF(E1656="","",MAX(0,'Scoring Method'!$B$11-E1656-IF(E1656&lt;0,1,0)))</x:f>
        <x:v>74</x:v>
      </x:c>
      <x:c r="J1656" s="32" t="n">
        <x:v>0</x:v>
      </x:c>
      <x:c r="K1656" s="32" t="n">
        <x:v>1</x:v>
      </x:c>
      <x:c r="L1656" s="32" t="n">
        <x:v>1</x:v>
      </x:c>
      <x:c r="M1656" s="32" t="n">
        <x:v>0</x:v>
      </x:c>
      <x:c r="N1656" s="32" t="n">
        <x:v>0</x:v>
      </x:c>
      <x:c r="O1656" s="32" t="n">
        <x:v>0</x:v>
      </x:c>
      <x:c r="P1656" s="37" t="n">
        <x:f>ROUND('Scoring Method'!$B$2*F1656/10,1)</x:f>
        <x:v>0</x:v>
      </x:c>
      <x:c r="Q1656" s="37" t="n">
        <x:f>ROUND(MIN('Scoring Method'!$B$3,10*G1656),1)</x:f>
        <x:v>0</x:v>
      </x:c>
      <x:c r="R1656" s="37" t="n">
        <x:f>IF(H1656="",0,ROUND('Scoring Method'!$B$4*(101-H1656)/100,1))</x:f>
        <x:v>0</x:v>
      </x:c>
      <x:c r="S1656" s="37" t="n">
        <x:f>ROUND(IF(I1656="",0,7.5*MIN(1,LN(1+I1656)/LN(1+'Scoring Method'!$B$10)))+7.5*LN(1+J1656)/LN(1+'Scoring Method'!$B$9),1)</x:f>
        <x:v>5.2</x:v>
      </x:c>
      <x:c r="T1656" s="37" t="n">
        <x:f>SUM(K1656:O1656)</x:f>
        <x:v>2</x:v>
      </x:c>
      <x:c r="U1656" s="37" t="n">
        <x:f>ROUND(SUM(P1656:T1656),1)</x:f>
        <x:v>7.2</x:v>
      </x:c>
      <x:c r="V1656" s="32"/>
      <x:c r="W1656" s="32" t="str">
        <x:v>연도 등록</x:v>
      </x:c>
    </x:row>
    <x:row r="1657" ht="24" customHeight="1">
      <x:c r="A1657" s="32" t="n">
        <x:v>1653</x:v>
      </x:c>
      <x:c r="B1657" s="32" t="str">
        <x:v>The Fifth Child</x:v>
      </x:c>
      <x:c r="C1657" s="32" t="str">
        <x:v>도리스 레싱(Doris Lessing)</x:v>
      </x:c>
      <x:c r="D1657" s="32" t="str">
        <x:v>소설·단편소설</x:v>
      </x:c>
      <x:c r="E1657" s="32" t="n">
        <x:v>1988</x:v>
      </x:c>
      <x:c r="F1657" s="32" t="n">
        <x:v>0</x:v>
      </x:c>
      <x:c r="G1657" s="32" t="n">
        <x:v>0</x:v>
      </x:c>
      <x:c r="H1657" s="32"/>
      <x:c r="I1657" s="32" t="n">
        <x:f>IF(E1657="","",MAX(0,'Scoring Method'!$B$11-E1657-IF(E1657&lt;0,1,0)))</x:f>
        <x:v>38</x:v>
      </x:c>
      <x:c r="J1657" s="32" t="n">
        <x:v>0</x:v>
      </x:c>
      <x:c r="K1657" s="32" t="n">
        <x:v>1</x:v>
      </x:c>
      <x:c r="L1657" s="32" t="n">
        <x:v>1</x:v>
      </x:c>
      <x:c r="M1657" s="32" t="n">
        <x:v>0</x:v>
      </x:c>
      <x:c r="N1657" s="32" t="n">
        <x:v>0</x:v>
      </x:c>
      <x:c r="O1657" s="32" t="n">
        <x:v>0</x:v>
      </x:c>
      <x:c r="P1657" s="37" t="n">
        <x:f>ROUND('Scoring Method'!$B$2*F1657/10,1)</x:f>
        <x:v>0</x:v>
      </x:c>
      <x:c r="Q1657" s="37" t="n">
        <x:f>ROUND(MIN('Scoring Method'!$B$3,10*G1657),1)</x:f>
        <x:v>0</x:v>
      </x:c>
      <x:c r="R1657" s="37" t="n">
        <x:f>IF(H1657="",0,ROUND('Scoring Method'!$B$4*(101-H1657)/100,1))</x:f>
        <x:v>0</x:v>
      </x:c>
      <x:c r="S1657" s="37" t="n">
        <x:f>ROUND(IF(I1657="",0,7.5*MIN(1,LN(1+I1657)/LN(1+'Scoring Method'!$B$10)))+7.5*LN(1+J1657)/LN(1+'Scoring Method'!$B$9),1)</x:f>
        <x:v>4.4</x:v>
      </x:c>
      <x:c r="T1657" s="37" t="n">
        <x:f>SUM(K1657:O1657)</x:f>
        <x:v>2</x:v>
      </x:c>
      <x:c r="U1657" s="37" t="n">
        <x:f>ROUND(SUM(P1657:T1657),1)</x:f>
        <x:v>6.4</x:v>
      </x:c>
      <x:c r="V1657" s="32"/>
      <x:c r="W1657" s="32" t="str">
        <x:v>연도 등록</x:v>
      </x:c>
    </x:row>
    <x:row r="1658" ht="24" customHeight="1">
      <x:c r="A1658" s="32" t="n">
        <x:v>1654</x:v>
      </x:c>
      <x:c r="B1658" s="32" t="str">
        <x:v>The Good Terrorist</x:v>
      </x:c>
      <x:c r="C1658" s="32" t="str">
        <x:v>도리스 레싱(Doris Lessing)</x:v>
      </x:c>
      <x:c r="D1658" s="32" t="str">
        <x:v>소설·단편소설</x:v>
      </x:c>
      <x:c r="E1658" s="32" t="n">
        <x:v>1985</x:v>
      </x:c>
      <x:c r="F1658" s="32" t="n">
        <x:v>0</x:v>
      </x:c>
      <x:c r="G1658" s="32" t="n">
        <x:v>0</x:v>
      </x:c>
      <x:c r="H1658" s="32"/>
      <x:c r="I1658" s="32" t="n">
        <x:f>IF(E1658="","",MAX(0,'Scoring Method'!$B$11-E1658-IF(E1658&lt;0,1,0)))</x:f>
        <x:v>41</x:v>
      </x:c>
      <x:c r="J1658" s="32" t="n">
        <x:v>0</x:v>
      </x:c>
      <x:c r="K1658" s="32" t="n">
        <x:v>1</x:v>
      </x:c>
      <x:c r="L1658" s="32" t="n">
        <x:v>1</x:v>
      </x:c>
      <x:c r="M1658" s="32" t="n">
        <x:v>0</x:v>
      </x:c>
      <x:c r="N1658" s="32" t="n">
        <x:v>0</x:v>
      </x:c>
      <x:c r="O1658" s="32" t="n">
        <x:v>0</x:v>
      </x:c>
      <x:c r="P1658" s="37" t="n">
        <x:f>ROUND('Scoring Method'!$B$2*F1658/10,1)</x:f>
        <x:v>0</x:v>
      </x:c>
      <x:c r="Q1658" s="37" t="n">
        <x:f>ROUND(MIN('Scoring Method'!$B$3,10*G1658),1)</x:f>
        <x:v>0</x:v>
      </x:c>
      <x:c r="R1658" s="37" t="n">
        <x:f>IF(H1658="",0,ROUND('Scoring Method'!$B$4*(101-H1658)/100,1))</x:f>
        <x:v>0</x:v>
      </x:c>
      <x:c r="S1658" s="37" t="n">
        <x:f>ROUND(IF(I1658="",0,7.5*MIN(1,LN(1+I1658)/LN(1+'Scoring Method'!$B$10)))+7.5*LN(1+J1658)/LN(1+'Scoring Method'!$B$9),1)</x:f>
        <x:v>4.5</x:v>
      </x:c>
      <x:c r="T1658" s="37" t="n">
        <x:f>SUM(K1658:O1658)</x:f>
        <x:v>2</x:v>
      </x:c>
      <x:c r="U1658" s="37" t="n">
        <x:f>ROUND(SUM(P1658:T1658),1)</x:f>
        <x:v>6.5</x:v>
      </x:c>
      <x:c r="V1658" s="32"/>
      <x:c r="W1658" s="32" t="str">
        <x:v>연도 등록</x:v>
      </x:c>
    </x:row>
    <x:row r="1659" ht="24" customHeight="1">
      <x:c r="A1659" s="32" t="n">
        <x:v>1655</x:v>
      </x:c>
      <x:c r="B1659" s="32" t="str">
        <x:v>Canopus in Argos</x:v>
      </x:c>
      <x:c r="C1659" s="32" t="str">
        <x:v>도리스 레싱(Doris Lessing)</x:v>
      </x:c>
      <x:c r="D1659" s="32" t="str">
        <x:v>기타</x:v>
      </x:c>
      <x:c r="E1659" s="32" t="n">
        <x:v>1979</x:v>
      </x:c>
      <x:c r="F1659" s="32" t="n">
        <x:v>0</x:v>
      </x:c>
      <x:c r="G1659" s="32" t="n">
        <x:v>0</x:v>
      </x:c>
      <x:c r="H1659" s="32"/>
      <x:c r="I1659" s="32" t="n">
        <x:f>IF(E1659="","",MAX(0,'Scoring Method'!$B$11-E1659-IF(E1659&lt;0,1,0)))</x:f>
        <x:v>47</x:v>
      </x:c>
      <x:c r="J1659" s="32" t="n">
        <x:v>0</x:v>
      </x:c>
      <x:c r="K1659" s="32" t="n">
        <x:v>1</x:v>
      </x:c>
      <x:c r="L1659" s="32" t="n">
        <x:v>1</x:v>
      </x:c>
      <x:c r="M1659" s="32" t="n">
        <x:v>0</x:v>
      </x:c>
      <x:c r="N1659" s="32" t="n">
        <x:v>0</x:v>
      </x:c>
      <x:c r="O1659" s="32" t="n">
        <x:v>0</x:v>
      </x:c>
      <x:c r="P1659" s="37" t="n">
        <x:f>ROUND('Scoring Method'!$B$2*F1659/10,1)</x:f>
        <x:v>0</x:v>
      </x:c>
      <x:c r="Q1659" s="37" t="n">
        <x:f>ROUND(MIN('Scoring Method'!$B$3,10*G1659),1)</x:f>
        <x:v>0</x:v>
      </x:c>
      <x:c r="R1659" s="37" t="n">
        <x:f>IF(H1659="",0,ROUND('Scoring Method'!$B$4*(101-H1659)/100,1))</x:f>
        <x:v>0</x:v>
      </x:c>
      <x:c r="S1659" s="37" t="n">
        <x:f>ROUND(IF(I1659="",0,7.5*MIN(1,LN(1+I1659)/LN(1+'Scoring Method'!$B$10)))+7.5*LN(1+J1659)/LN(1+'Scoring Method'!$B$9),1)</x:f>
        <x:v>4.7</x:v>
      </x:c>
      <x:c r="T1659" s="37" t="n">
        <x:f>SUM(K1659:O1659)</x:f>
        <x:v>2</x:v>
      </x:c>
      <x:c r="U1659" s="37" t="n">
        <x:f>ROUND(SUM(P1659:T1659),1)</x:f>
        <x:v>6.7</x:v>
      </x:c>
      <x:c r="V1659" s="32"/>
      <x:c r="W1659" s="32" t="str">
        <x:v>연도 등록</x:v>
      </x:c>
    </x:row>
    <x:row r="1660" ht="24" customHeight="1">
      <x:c r="A1660" s="32" t="n">
        <x:v>1656</x:v>
      </x:c>
      <x:c r="B1660" s="32" t="str">
        <x:v>Desert</x:v>
      </x:c>
      <x:c r="C1660" s="32" t="str">
        <x:v>장마리 귀스타브 르 클레지오(Jean-Marie Gustave Le Clézio)</x:v>
      </x:c>
      <x:c r="D1660" s="32" t="str">
        <x:v>소설·단편소설</x:v>
      </x:c>
      <x:c r="E1660" s="32" t="n">
        <x:v>1980</x:v>
      </x:c>
      <x:c r="F1660" s="32" t="n">
        <x:v>0</x:v>
      </x:c>
      <x:c r="G1660" s="32" t="n">
        <x:v>0</x:v>
      </x:c>
      <x:c r="H1660" s="32"/>
      <x:c r="I1660" s="32" t="n">
        <x:f>IF(E1660="","",MAX(0,'Scoring Method'!$B$11-E1660-IF(E1660&lt;0,1,0)))</x:f>
        <x:v>46</x:v>
      </x:c>
      <x:c r="J1660" s="32" t="n">
        <x:v>0</x:v>
      </x:c>
      <x:c r="K1660" s="32" t="n">
        <x:v>1</x:v>
      </x:c>
      <x:c r="L1660" s="32" t="n">
        <x:v>1</x:v>
      </x:c>
      <x:c r="M1660" s="32" t="n">
        <x:v>0</x:v>
      </x:c>
      <x:c r="N1660" s="32" t="n">
        <x:v>0</x:v>
      </x:c>
      <x:c r="O1660" s="32" t="n">
        <x:v>0</x:v>
      </x:c>
      <x:c r="P1660" s="37" t="n">
        <x:f>ROUND('Scoring Method'!$B$2*F1660/10,1)</x:f>
        <x:v>0</x:v>
      </x:c>
      <x:c r="Q1660" s="37" t="n">
        <x:f>ROUND(MIN('Scoring Method'!$B$3,10*G1660),1)</x:f>
        <x:v>0</x:v>
      </x:c>
      <x:c r="R1660" s="37" t="n">
        <x:f>IF(H1660="",0,ROUND('Scoring Method'!$B$4*(101-H1660)/100,1))</x:f>
        <x:v>0</x:v>
      </x:c>
      <x:c r="S1660" s="37" t="n">
        <x:f>ROUND(IF(I1660="",0,7.5*MIN(1,LN(1+I1660)/LN(1+'Scoring Method'!$B$10)))+7.5*LN(1+J1660)/LN(1+'Scoring Method'!$B$9),1)</x:f>
        <x:v>4.6</x:v>
      </x:c>
      <x:c r="T1660" s="37" t="n">
        <x:f>SUM(K1660:O1660)</x:f>
        <x:v>2</x:v>
      </x:c>
      <x:c r="U1660" s="37" t="n">
        <x:f>ROUND(SUM(P1660:T1660),1)</x:f>
        <x:v>6.6</x:v>
      </x:c>
      <x:c r="V1660" s="32"/>
      <x:c r="W1660" s="32" t="str">
        <x:v>연도 등록</x:v>
      </x:c>
    </x:row>
    <x:row r="1661" ht="24" customHeight="1">
      <x:c r="A1661" s="32" t="n">
        <x:v>1657</x:v>
      </x:c>
      <x:c r="B1661" s="32" t="str">
        <x:v>The Interrogation</x:v>
      </x:c>
      <x:c r="C1661" s="32" t="str">
        <x:v>장마리 귀스타브 르 클레지오(Jean-Marie Gustave Le Clézio)</x:v>
      </x:c>
      <x:c r="D1661" s="32" t="str">
        <x:v>소설·단편소설</x:v>
      </x:c>
      <x:c r="E1661" s="32" t="n">
        <x:v>1963</x:v>
      </x:c>
      <x:c r="F1661" s="32" t="n">
        <x:v>0</x:v>
      </x:c>
      <x:c r="G1661" s="32" t="n">
        <x:v>0</x:v>
      </x:c>
      <x:c r="H1661" s="32"/>
      <x:c r="I1661" s="32" t="n">
        <x:f>IF(E1661="","",MAX(0,'Scoring Method'!$B$11-E1661-IF(E1661&lt;0,1,0)))</x:f>
        <x:v>63</x:v>
      </x:c>
      <x:c r="J1661" s="32" t="n">
        <x:v>0</x:v>
      </x:c>
      <x:c r="K1661" s="32" t="n">
        <x:v>1</x:v>
      </x:c>
      <x:c r="L1661" s="32" t="n">
        <x:v>1</x:v>
      </x:c>
      <x:c r="M1661" s="32" t="n">
        <x:v>0</x:v>
      </x:c>
      <x:c r="N1661" s="32" t="n">
        <x:v>0</x:v>
      </x:c>
      <x:c r="O1661" s="32" t="n">
        <x:v>0</x:v>
      </x:c>
      <x:c r="P1661" s="37" t="n">
        <x:f>ROUND('Scoring Method'!$B$2*F1661/10,1)</x:f>
        <x:v>0</x:v>
      </x:c>
      <x:c r="Q1661" s="37" t="n">
        <x:f>ROUND(MIN('Scoring Method'!$B$3,10*G1661),1)</x:f>
        <x:v>0</x:v>
      </x:c>
      <x:c r="R1661" s="37" t="n">
        <x:f>IF(H1661="",0,ROUND('Scoring Method'!$B$4*(101-H1661)/100,1))</x:f>
        <x:v>0</x:v>
      </x:c>
      <x:c r="S1661" s="37" t="n">
        <x:f>ROUND(IF(I1661="",0,7.5*MIN(1,LN(1+I1661)/LN(1+'Scoring Method'!$B$10)))+7.5*LN(1+J1661)/LN(1+'Scoring Method'!$B$9),1)</x:f>
        <x:v>5</x:v>
      </x:c>
      <x:c r="T1661" s="37" t="n">
        <x:f>SUM(K1661:O1661)</x:f>
        <x:v>2</x:v>
      </x:c>
      <x:c r="U1661" s="37" t="n">
        <x:f>ROUND(SUM(P1661:T1661),1)</x:f>
        <x:v>7</x:v>
      </x:c>
      <x:c r="V1661" s="32"/>
      <x:c r="W1661" s="32" t="str">
        <x:v>연도 등록</x:v>
      </x:c>
    </x:row>
    <x:row r="1662" ht="24" customHeight="1">
      <x:c r="A1662" s="32" t="n">
        <x:v>1658</x:v>
      </x:c>
      <x:c r="B1662" s="32" t="str">
        <x:v>The Prospector</x:v>
      </x:c>
      <x:c r="C1662" s="32" t="str">
        <x:v>장마리 귀스타브 르 클레지오(Jean-Marie Gustave Le Clézio)</x:v>
      </x:c>
      <x:c r="D1662" s="32" t="str">
        <x:v>소설·단편소설</x:v>
      </x:c>
      <x:c r="E1662" s="32" t="n">
        <x:v>1985</x:v>
      </x:c>
      <x:c r="F1662" s="32" t="n">
        <x:v>0</x:v>
      </x:c>
      <x:c r="G1662" s="32" t="n">
        <x:v>0</x:v>
      </x:c>
      <x:c r="H1662" s="32"/>
      <x:c r="I1662" s="32" t="n">
        <x:f>IF(E1662="","",MAX(0,'Scoring Method'!$B$11-E1662-IF(E1662&lt;0,1,0)))</x:f>
        <x:v>41</x:v>
      </x:c>
      <x:c r="J1662" s="32" t="n">
        <x:v>0</x:v>
      </x:c>
      <x:c r="K1662" s="32" t="n">
        <x:v>1</x:v>
      </x:c>
      <x:c r="L1662" s="32" t="n">
        <x:v>1</x:v>
      </x:c>
      <x:c r="M1662" s="32" t="n">
        <x:v>0</x:v>
      </x:c>
      <x:c r="N1662" s="32" t="n">
        <x:v>0</x:v>
      </x:c>
      <x:c r="O1662" s="32" t="n">
        <x:v>0</x:v>
      </x:c>
      <x:c r="P1662" s="37" t="n">
        <x:f>ROUND('Scoring Method'!$B$2*F1662/10,1)</x:f>
        <x:v>0</x:v>
      </x:c>
      <x:c r="Q1662" s="37" t="n">
        <x:f>ROUND(MIN('Scoring Method'!$B$3,10*G1662),1)</x:f>
        <x:v>0</x:v>
      </x:c>
      <x:c r="R1662" s="37" t="n">
        <x:f>IF(H1662="",0,ROUND('Scoring Method'!$B$4*(101-H1662)/100,1))</x:f>
        <x:v>0</x:v>
      </x:c>
      <x:c r="S1662" s="37" t="n">
        <x:f>ROUND(IF(I1662="",0,7.5*MIN(1,LN(1+I1662)/LN(1+'Scoring Method'!$B$10)))+7.5*LN(1+J1662)/LN(1+'Scoring Method'!$B$9),1)</x:f>
        <x:v>4.5</x:v>
      </x:c>
      <x:c r="T1662" s="37" t="n">
        <x:f>SUM(K1662:O1662)</x:f>
        <x:v>2</x:v>
      </x:c>
      <x:c r="U1662" s="37" t="n">
        <x:f>ROUND(SUM(P1662:T1662),1)</x:f>
        <x:v>6.5</x:v>
      </x:c>
      <x:c r="V1662" s="32"/>
      <x:c r="W1662" s="32" t="str">
        <x:v>연도 등록</x:v>
      </x:c>
    </x:row>
    <x:row r="1663" ht="24" customHeight="1">
      <x:c r="A1663" s="32" t="n">
        <x:v>1659</x:v>
      </x:c>
      <x:c r="B1663" s="32" t="str">
        <x:v>Onitsha</x:v>
      </x:c>
      <x:c r="C1663" s="32" t="str">
        <x:v>장마리 귀스타브 르 클레지오(Jean-Marie Gustave Le Clézio)</x:v>
      </x:c>
      <x:c r="D1663" s="32" t="str">
        <x:v>소설·단편소설</x:v>
      </x:c>
      <x:c r="E1663" s="32" t="n">
        <x:v>1991</x:v>
      </x:c>
      <x:c r="F1663" s="32" t="n">
        <x:v>0</x:v>
      </x:c>
      <x:c r="G1663" s="32" t="n">
        <x:v>0</x:v>
      </x:c>
      <x:c r="H1663" s="32"/>
      <x:c r="I1663" s="32" t="n">
        <x:f>IF(E1663="","",MAX(0,'Scoring Method'!$B$11-E1663-IF(E1663&lt;0,1,0)))</x:f>
        <x:v>35</x:v>
      </x:c>
      <x:c r="J1663" s="32" t="n">
        <x:v>0</x:v>
      </x:c>
      <x:c r="K1663" s="32" t="n">
        <x:v>1</x:v>
      </x:c>
      <x:c r="L1663" s="32" t="n">
        <x:v>1</x:v>
      </x:c>
      <x:c r="M1663" s="32" t="n">
        <x:v>0</x:v>
      </x:c>
      <x:c r="N1663" s="32" t="n">
        <x:v>0</x:v>
      </x:c>
      <x:c r="O1663" s="32" t="n">
        <x:v>0</x:v>
      </x:c>
      <x:c r="P1663" s="37" t="n">
        <x:f>ROUND('Scoring Method'!$B$2*F1663/10,1)</x:f>
        <x:v>0</x:v>
      </x:c>
      <x:c r="Q1663" s="37" t="n">
        <x:f>ROUND(MIN('Scoring Method'!$B$3,10*G1663),1)</x:f>
        <x:v>0</x:v>
      </x:c>
      <x:c r="R1663" s="37" t="n">
        <x:f>IF(H1663="",0,ROUND('Scoring Method'!$B$4*(101-H1663)/100,1))</x:f>
        <x:v>0</x:v>
      </x:c>
      <x:c r="S1663" s="37" t="n">
        <x:f>ROUND(IF(I1663="",0,7.5*MIN(1,LN(1+I1663)/LN(1+'Scoring Method'!$B$10)))+7.5*LN(1+J1663)/LN(1+'Scoring Method'!$B$9),1)</x:f>
        <x:v>4.3</x:v>
      </x:c>
      <x:c r="T1663" s="37" t="n">
        <x:f>SUM(K1663:O1663)</x:f>
        <x:v>2</x:v>
      </x:c>
      <x:c r="U1663" s="37" t="n">
        <x:f>ROUND(SUM(P1663:T1663),1)</x:f>
        <x:v>6.3</x:v>
      </x:c>
      <x:c r="V1663" s="32"/>
      <x:c r="W1663" s="32" t="str">
        <x:v>연도 등록</x:v>
      </x:c>
    </x:row>
    <x:row r="1664" ht="24" customHeight="1">
      <x:c r="A1664" s="32" t="n">
        <x:v>1660</x:v>
      </x:c>
      <x:c r="B1664" s="32" t="str">
        <x:v>Wandering Star</x:v>
      </x:c>
      <x:c r="C1664" s="32" t="str">
        <x:v>장마리 귀스타브 르 클레지오(Jean-Marie Gustave Le Clézio)</x:v>
      </x:c>
      <x:c r="D1664" s="32" t="str">
        <x:v>소설·단편소설</x:v>
      </x:c>
      <x:c r="E1664" s="32" t="n">
        <x:v>1992</x:v>
      </x:c>
      <x:c r="F1664" s="32" t="n">
        <x:v>0</x:v>
      </x:c>
      <x:c r="G1664" s="32" t="n">
        <x:v>0</x:v>
      </x:c>
      <x:c r="H1664" s="32"/>
      <x:c r="I1664" s="32" t="n">
        <x:f>IF(E1664="","",MAX(0,'Scoring Method'!$B$11-E1664-IF(E1664&lt;0,1,0)))</x:f>
        <x:v>34</x:v>
      </x:c>
      <x:c r="J1664" s="32" t="n">
        <x:v>0</x:v>
      </x:c>
      <x:c r="K1664" s="32" t="n">
        <x:v>1</x:v>
      </x:c>
      <x:c r="L1664" s="32" t="n">
        <x:v>1</x:v>
      </x:c>
      <x:c r="M1664" s="32" t="n">
        <x:v>0</x:v>
      </x:c>
      <x:c r="N1664" s="32" t="n">
        <x:v>0</x:v>
      </x:c>
      <x:c r="O1664" s="32" t="n">
        <x:v>0</x:v>
      </x:c>
      <x:c r="P1664" s="37" t="n">
        <x:f>ROUND('Scoring Method'!$B$2*F1664/10,1)</x:f>
        <x:v>0</x:v>
      </x:c>
      <x:c r="Q1664" s="37" t="n">
        <x:f>ROUND(MIN('Scoring Method'!$B$3,10*G1664),1)</x:f>
        <x:v>0</x:v>
      </x:c>
      <x:c r="R1664" s="37" t="n">
        <x:f>IF(H1664="",0,ROUND('Scoring Method'!$B$4*(101-H1664)/100,1))</x:f>
        <x:v>0</x:v>
      </x:c>
      <x:c r="S1664" s="37" t="n">
        <x:f>ROUND(IF(I1664="",0,7.5*MIN(1,LN(1+I1664)/LN(1+'Scoring Method'!$B$10)))+7.5*LN(1+J1664)/LN(1+'Scoring Method'!$B$9),1)</x:f>
        <x:v>4.3</x:v>
      </x:c>
      <x:c r="T1664" s="37" t="n">
        <x:f>SUM(K1664:O1664)</x:f>
        <x:v>2</x:v>
      </x:c>
      <x:c r="U1664" s="37" t="n">
        <x:f>ROUND(SUM(P1664:T1664),1)</x:f>
        <x:v>6.3</x:v>
      </x:c>
      <x:c r="V1664" s="32"/>
      <x:c r="W1664" s="32" t="str">
        <x:v>연도 등록</x:v>
      </x:c>
    </x:row>
    <x:row r="1665" ht="24" customHeight="1">
      <x:c r="A1665" s="32" t="n">
        <x:v>1661</x:v>
      </x:c>
      <x:c r="B1665" s="32" t="str">
        <x:v>Révolutions</x:v>
      </x:c>
      <x:c r="C1665" s="32" t="str">
        <x:v>장마리 귀스타브 르 클레지오(Jean-Marie Gustave Le Clézio)</x:v>
      </x:c>
      <x:c r="D1665" s="32" t="str">
        <x:v>소설·단편소설</x:v>
      </x:c>
      <x:c r="E1665" s="32" t="n">
        <x:v>2003</x:v>
      </x:c>
      <x:c r="F1665" s="32" t="n">
        <x:v>0</x:v>
      </x:c>
      <x:c r="G1665" s="32" t="n">
        <x:v>0</x:v>
      </x:c>
      <x:c r="H1665" s="32"/>
      <x:c r="I1665" s="32" t="n">
        <x:f>IF(E1665="","",MAX(0,'Scoring Method'!$B$11-E1665-IF(E1665&lt;0,1,0)))</x:f>
        <x:v>23</x:v>
      </x:c>
      <x:c r="J1665" s="32" t="n">
        <x:v>0</x:v>
      </x:c>
      <x:c r="K1665" s="32" t="n">
        <x:v>1</x:v>
      </x:c>
      <x:c r="L1665" s="32" t="n">
        <x:v>1</x:v>
      </x:c>
      <x:c r="M1665" s="32" t="n">
        <x:v>0</x:v>
      </x:c>
      <x:c r="N1665" s="32" t="n">
        <x:v>0</x:v>
      </x:c>
      <x:c r="O1665" s="32" t="n">
        <x:v>0</x:v>
      </x:c>
      <x:c r="P1665" s="37" t="n">
        <x:f>ROUND('Scoring Method'!$B$2*F1665/10,1)</x:f>
        <x:v>0</x:v>
      </x:c>
      <x:c r="Q1665" s="37" t="n">
        <x:f>ROUND(MIN('Scoring Method'!$B$3,10*G1665),1)</x:f>
        <x:v>0</x:v>
      </x:c>
      <x:c r="R1665" s="37" t="n">
        <x:f>IF(H1665="",0,ROUND('Scoring Method'!$B$4*(101-H1665)/100,1))</x:f>
        <x:v>0</x:v>
      </x:c>
      <x:c r="S1665" s="37" t="n">
        <x:f>ROUND(IF(I1665="",0,7.5*MIN(1,LN(1+I1665)/LN(1+'Scoring Method'!$B$10)))+7.5*LN(1+J1665)/LN(1+'Scoring Method'!$B$9),1)</x:f>
        <x:v>3.8</x:v>
      </x:c>
      <x:c r="T1665" s="37" t="n">
        <x:f>SUM(K1665:O1665)</x:f>
        <x:v>2</x:v>
      </x:c>
      <x:c r="U1665" s="37" t="n">
        <x:f>ROUND(SUM(P1665:T1665),1)</x:f>
        <x:v>5.8</x:v>
      </x:c>
      <x:c r="V1665" s="32"/>
      <x:c r="W1665" s="32" t="str">
        <x:v>연도 등록</x:v>
      </x:c>
    </x:row>
    <x:row r="1666" ht="24" customHeight="1">
      <x:c r="A1666" s="32" t="n">
        <x:v>1662</x:v>
      </x:c>
      <x:c r="B1666" s="32" t="str">
        <x:v>The African</x:v>
      </x:c>
      <x:c r="C1666" s="32" t="str">
        <x:v>장마리 귀스타브 르 클레지오(Jean-Marie Gustave Le Clézio)</x:v>
      </x:c>
      <x:c r="D1666" s="32" t="str">
        <x:v>기타</x:v>
      </x:c>
      <x:c r="E1666" s="32" t="n">
        <x:v>2004</x:v>
      </x:c>
      <x:c r="F1666" s="32" t="n">
        <x:v>0</x:v>
      </x:c>
      <x:c r="G1666" s="32" t="n">
        <x:v>0</x:v>
      </x:c>
      <x:c r="H1666" s="32"/>
      <x:c r="I1666" s="32" t="n">
        <x:f>IF(E1666="","",MAX(0,'Scoring Method'!$B$11-E1666-IF(E1666&lt;0,1,0)))</x:f>
        <x:v>22</x:v>
      </x:c>
      <x:c r="J1666" s="32" t="n">
        <x:v>0</x:v>
      </x:c>
      <x:c r="K1666" s="32" t="n">
        <x:v>1</x:v>
      </x:c>
      <x:c r="L1666" s="32" t="n">
        <x:v>1</x:v>
      </x:c>
      <x:c r="M1666" s="32" t="n">
        <x:v>0</x:v>
      </x:c>
      <x:c r="N1666" s="32" t="n">
        <x:v>0</x:v>
      </x:c>
      <x:c r="O1666" s="32" t="n">
        <x:v>0</x:v>
      </x:c>
      <x:c r="P1666" s="37" t="n">
        <x:f>ROUND('Scoring Method'!$B$2*F1666/10,1)</x:f>
        <x:v>0</x:v>
      </x:c>
      <x:c r="Q1666" s="37" t="n">
        <x:f>ROUND(MIN('Scoring Method'!$B$3,10*G1666),1)</x:f>
        <x:v>0</x:v>
      </x:c>
      <x:c r="R1666" s="37" t="n">
        <x:f>IF(H1666="",0,ROUND('Scoring Method'!$B$4*(101-H1666)/100,1))</x:f>
        <x:v>0</x:v>
      </x:c>
      <x:c r="S1666" s="37" t="n">
        <x:f>ROUND(IF(I1666="",0,7.5*MIN(1,LN(1+I1666)/LN(1+'Scoring Method'!$B$10)))+7.5*LN(1+J1666)/LN(1+'Scoring Method'!$B$9),1)</x:f>
        <x:v>3.8</x:v>
      </x:c>
      <x:c r="T1666" s="37" t="n">
        <x:f>SUM(K1666:O1666)</x:f>
        <x:v>2</x:v>
      </x:c>
      <x:c r="U1666" s="37" t="n">
        <x:f>ROUND(SUM(P1666:T1666),1)</x:f>
        <x:v>5.8</x:v>
      </x:c>
      <x:c r="V1666" s="32"/>
      <x:c r="W1666" s="32" t="str">
        <x:v>연도 등록</x:v>
      </x:c>
    </x:row>
    <x:row r="1667" ht="24" customHeight="1">
      <x:c r="A1667" s="32" t="n">
        <x:v>1663</x:v>
      </x:c>
      <x:c r="B1667" s="32" t="str">
        <x:v>The Land of Green Plums</x:v>
      </x:c>
      <x:c r="C1667" s="32" t="str">
        <x:v>헤르타 뮐러(Herta Müller)</x:v>
      </x:c>
      <x:c r="D1667" s="32" t="str">
        <x:v>소설·단편소설</x:v>
      </x:c>
      <x:c r="E1667" s="32" t="n">
        <x:v>1994</x:v>
      </x:c>
      <x:c r="F1667" s="32" t="n">
        <x:v>0</x:v>
      </x:c>
      <x:c r="G1667" s="32" t="n">
        <x:v>0</x:v>
      </x:c>
      <x:c r="H1667" s="32"/>
      <x:c r="I1667" s="32" t="n">
        <x:f>IF(E1667="","",MAX(0,'Scoring Method'!$B$11-E1667-IF(E1667&lt;0,1,0)))</x:f>
        <x:v>32</x:v>
      </x:c>
      <x:c r="J1667" s="32" t="n">
        <x:v>0</x:v>
      </x:c>
      <x:c r="K1667" s="32" t="n">
        <x:v>1</x:v>
      </x:c>
      <x:c r="L1667" s="32" t="n">
        <x:v>1</x:v>
      </x:c>
      <x:c r="M1667" s="32" t="n">
        <x:v>0</x:v>
      </x:c>
      <x:c r="N1667" s="32" t="n">
        <x:v>0</x:v>
      </x:c>
      <x:c r="O1667" s="32" t="n">
        <x:v>0</x:v>
      </x:c>
      <x:c r="P1667" s="37" t="n">
        <x:f>ROUND('Scoring Method'!$B$2*F1667/10,1)</x:f>
        <x:v>0</x:v>
      </x:c>
      <x:c r="Q1667" s="37" t="n">
        <x:f>ROUND(MIN('Scoring Method'!$B$3,10*G1667),1)</x:f>
        <x:v>0</x:v>
      </x:c>
      <x:c r="R1667" s="37" t="n">
        <x:f>IF(H1667="",0,ROUND('Scoring Method'!$B$4*(101-H1667)/100,1))</x:f>
        <x:v>0</x:v>
      </x:c>
      <x:c r="S1667" s="37" t="n">
        <x:f>ROUND(IF(I1667="",0,7.5*MIN(1,LN(1+I1667)/LN(1+'Scoring Method'!$B$10)))+7.5*LN(1+J1667)/LN(1+'Scoring Method'!$B$9),1)</x:f>
        <x:v>4.2</x:v>
      </x:c>
      <x:c r="T1667" s="37" t="n">
        <x:f>SUM(K1667:O1667)</x:f>
        <x:v>2</x:v>
      </x:c>
      <x:c r="U1667" s="37" t="n">
        <x:f>ROUND(SUM(P1667:T1667),1)</x:f>
        <x:v>6.2</x:v>
      </x:c>
      <x:c r="V1667" s="32"/>
      <x:c r="W1667" s="32" t="str">
        <x:v>연도 등록</x:v>
      </x:c>
    </x:row>
    <x:row r="1668" ht="24" customHeight="1">
      <x:c r="A1668" s="32" t="n">
        <x:v>1664</x:v>
      </x:c>
      <x:c r="B1668" s="32" t="str">
        <x:v>The Appointment</x:v>
      </x:c>
      <x:c r="C1668" s="32" t="str">
        <x:v>헤르타 뮐러(Herta Müller)</x:v>
      </x:c>
      <x:c r="D1668" s="32" t="str">
        <x:v>소설·단편소설</x:v>
      </x:c>
      <x:c r="E1668" s="32" t="n">
        <x:v>1997</x:v>
      </x:c>
      <x:c r="F1668" s="32" t="n">
        <x:v>0</x:v>
      </x:c>
      <x:c r="G1668" s="32" t="n">
        <x:v>0</x:v>
      </x:c>
      <x:c r="H1668" s="32"/>
      <x:c r="I1668" s="32" t="n">
        <x:f>IF(E1668="","",MAX(0,'Scoring Method'!$B$11-E1668-IF(E1668&lt;0,1,0)))</x:f>
        <x:v>29</x:v>
      </x:c>
      <x:c r="J1668" s="32" t="n">
        <x:v>0</x:v>
      </x:c>
      <x:c r="K1668" s="32" t="n">
        <x:v>1</x:v>
      </x:c>
      <x:c r="L1668" s="32" t="n">
        <x:v>1</x:v>
      </x:c>
      <x:c r="M1668" s="32" t="n">
        <x:v>0</x:v>
      </x:c>
      <x:c r="N1668" s="32" t="n">
        <x:v>0</x:v>
      </x:c>
      <x:c r="O1668" s="32" t="n">
        <x:v>0</x:v>
      </x:c>
      <x:c r="P1668" s="37" t="n">
        <x:f>ROUND('Scoring Method'!$B$2*F1668/10,1)</x:f>
        <x:v>0</x:v>
      </x:c>
      <x:c r="Q1668" s="37" t="n">
        <x:f>ROUND(MIN('Scoring Method'!$B$3,10*G1668),1)</x:f>
        <x:v>0</x:v>
      </x:c>
      <x:c r="R1668" s="37" t="n">
        <x:f>IF(H1668="",0,ROUND('Scoring Method'!$B$4*(101-H1668)/100,1))</x:f>
        <x:v>0</x:v>
      </x:c>
      <x:c r="S1668" s="37" t="n">
        <x:f>ROUND(IF(I1668="",0,7.5*MIN(1,LN(1+I1668)/LN(1+'Scoring Method'!$B$10)))+7.5*LN(1+J1668)/LN(1+'Scoring Method'!$B$9),1)</x:f>
        <x:v>4.1</x:v>
      </x:c>
      <x:c r="T1668" s="37" t="n">
        <x:f>SUM(K1668:O1668)</x:f>
        <x:v>2</x:v>
      </x:c>
      <x:c r="U1668" s="37" t="n">
        <x:f>ROUND(SUM(P1668:T1668),1)</x:f>
        <x:v>6.1</x:v>
      </x:c>
      <x:c r="V1668" s="32"/>
      <x:c r="W1668" s="32" t="str">
        <x:v>연도 등록</x:v>
      </x:c>
    </x:row>
    <x:row r="1669" ht="24" customHeight="1">
      <x:c r="A1669" s="32" t="n">
        <x:v>1665</x:v>
      </x:c>
      <x:c r="B1669" s="32" t="str">
        <x:v>The Hunger Angel</x:v>
      </x:c>
      <x:c r="C1669" s="32" t="str">
        <x:v>헤르타 뮐러(Herta Müller)</x:v>
      </x:c>
      <x:c r="D1669" s="32" t="str">
        <x:v>소설·단편소설</x:v>
      </x:c>
      <x:c r="E1669" s="32" t="n">
        <x:v>2009</x:v>
      </x:c>
      <x:c r="F1669" s="32" t="n">
        <x:v>0</x:v>
      </x:c>
      <x:c r="G1669" s="32" t="n">
        <x:v>0</x:v>
      </x:c>
      <x:c r="H1669" s="32"/>
      <x:c r="I1669" s="32" t="n">
        <x:f>IF(E1669="","",MAX(0,'Scoring Method'!$B$11-E1669-IF(E1669&lt;0,1,0)))</x:f>
        <x:v>17</x:v>
      </x:c>
      <x:c r="J1669" s="32" t="n">
        <x:v>0</x:v>
      </x:c>
      <x:c r="K1669" s="32" t="n">
        <x:v>1</x:v>
      </x:c>
      <x:c r="L1669" s="32" t="n">
        <x:v>1</x:v>
      </x:c>
      <x:c r="M1669" s="32" t="n">
        <x:v>0</x:v>
      </x:c>
      <x:c r="N1669" s="32" t="n">
        <x:v>0</x:v>
      </x:c>
      <x:c r="O1669" s="32" t="n">
        <x:v>0</x:v>
      </x:c>
      <x:c r="P1669" s="37" t="n">
        <x:f>ROUND('Scoring Method'!$B$2*F1669/10,1)</x:f>
        <x:v>0</x:v>
      </x:c>
      <x:c r="Q1669" s="37" t="n">
        <x:f>ROUND(MIN('Scoring Method'!$B$3,10*G1669),1)</x:f>
        <x:v>0</x:v>
      </x:c>
      <x:c r="R1669" s="37" t="n">
        <x:f>IF(H1669="",0,ROUND('Scoring Method'!$B$4*(101-H1669)/100,1))</x:f>
        <x:v>0</x:v>
      </x:c>
      <x:c r="S1669" s="37" t="n">
        <x:f>ROUND(IF(I1669="",0,7.5*MIN(1,LN(1+I1669)/LN(1+'Scoring Method'!$B$10)))+7.5*LN(1+J1669)/LN(1+'Scoring Method'!$B$9),1)</x:f>
        <x:v>3.5</x:v>
      </x:c>
      <x:c r="T1669" s="37" t="n">
        <x:f>SUM(K1669:O1669)</x:f>
        <x:v>2</x:v>
      </x:c>
      <x:c r="U1669" s="37" t="n">
        <x:f>ROUND(SUM(P1669:T1669),1)</x:f>
        <x:v>5.5</x:v>
      </x:c>
      <x:c r="V1669" s="32"/>
      <x:c r="W1669" s="32" t="str">
        <x:v>연도 등록</x:v>
      </x:c>
    </x:row>
    <x:row r="1670" ht="24" customHeight="1">
      <x:c r="A1670" s="32" t="n">
        <x:v>1666</x:v>
      </x:c>
      <x:c r="B1670" s="32" t="str">
        <x:v>Nadirs</x:v>
      </x:c>
      <x:c r="C1670" s="32" t="str">
        <x:v>헤르타 뮐러(Herta Müller)</x:v>
      </x:c>
      <x:c r="D1670" s="32" t="str">
        <x:v>소설·단편소설</x:v>
      </x:c>
      <x:c r="E1670" s="32" t="n">
        <x:v>1982</x:v>
      </x:c>
      <x:c r="F1670" s="32" t="n">
        <x:v>0</x:v>
      </x:c>
      <x:c r="G1670" s="32" t="n">
        <x:v>0</x:v>
      </x:c>
      <x:c r="H1670" s="32"/>
      <x:c r="I1670" s="32" t="n">
        <x:f>IF(E1670="","",MAX(0,'Scoring Method'!$B$11-E1670-IF(E1670&lt;0,1,0)))</x:f>
        <x:v>44</x:v>
      </x:c>
      <x:c r="J1670" s="32" t="n">
        <x:v>0</x:v>
      </x:c>
      <x:c r="K1670" s="32" t="n">
        <x:v>1</x:v>
      </x:c>
      <x:c r="L1670" s="32" t="n">
        <x:v>1</x:v>
      </x:c>
      <x:c r="M1670" s="32" t="n">
        <x:v>0</x:v>
      </x:c>
      <x:c r="N1670" s="32" t="n">
        <x:v>0</x:v>
      </x:c>
      <x:c r="O1670" s="32" t="n">
        <x:v>0</x:v>
      </x:c>
      <x:c r="P1670" s="37" t="n">
        <x:f>ROUND('Scoring Method'!$B$2*F1670/10,1)</x:f>
        <x:v>0</x:v>
      </x:c>
      <x:c r="Q1670" s="37" t="n">
        <x:f>ROUND(MIN('Scoring Method'!$B$3,10*G1670),1)</x:f>
        <x:v>0</x:v>
      </x:c>
      <x:c r="R1670" s="37" t="n">
        <x:f>IF(H1670="",0,ROUND('Scoring Method'!$B$4*(101-H1670)/100,1))</x:f>
        <x:v>0</x:v>
      </x:c>
      <x:c r="S1670" s="37" t="n">
        <x:f>ROUND(IF(I1670="",0,7.5*MIN(1,LN(1+I1670)/LN(1+'Scoring Method'!$B$10)))+7.5*LN(1+J1670)/LN(1+'Scoring Method'!$B$9),1)</x:f>
        <x:v>4.6</x:v>
      </x:c>
      <x:c r="T1670" s="37" t="n">
        <x:f>SUM(K1670:O1670)</x:f>
        <x:v>2</x:v>
      </x:c>
      <x:c r="U1670" s="37" t="n">
        <x:f>ROUND(SUM(P1670:T1670),1)</x:f>
        <x:v>6.6</x:v>
      </x:c>
      <x:c r="V1670" s="32"/>
      <x:c r="W1670" s="32" t="str">
        <x:v>연도 등록</x:v>
      </x:c>
    </x:row>
    <x:row r="1671" ht="24" customHeight="1">
      <x:c r="A1671" s="32" t="n">
        <x:v>1667</x:v>
      </x:c>
      <x:c r="B1671" s="32" t="str">
        <x:v>The Passport</x:v>
      </x:c>
      <x:c r="C1671" s="32" t="str">
        <x:v>헤르타 뮐러(Herta Müller)</x:v>
      </x:c>
      <x:c r="D1671" s="32" t="str">
        <x:v>소설·단편소설</x:v>
      </x:c>
      <x:c r="E1671" s="32" t="n">
        <x:v>1986</x:v>
      </x:c>
      <x:c r="F1671" s="32" t="n">
        <x:v>0</x:v>
      </x:c>
      <x:c r="G1671" s="32" t="n">
        <x:v>0</x:v>
      </x:c>
      <x:c r="H1671" s="32"/>
      <x:c r="I1671" s="32" t="n">
        <x:f>IF(E1671="","",MAX(0,'Scoring Method'!$B$11-E1671-IF(E1671&lt;0,1,0)))</x:f>
        <x:v>40</x:v>
      </x:c>
      <x:c r="J1671" s="32" t="n">
        <x:v>0</x:v>
      </x:c>
      <x:c r="K1671" s="32" t="n">
        <x:v>1</x:v>
      </x:c>
      <x:c r="L1671" s="32" t="n">
        <x:v>1</x:v>
      </x:c>
      <x:c r="M1671" s="32" t="n">
        <x:v>0</x:v>
      </x:c>
      <x:c r="N1671" s="32" t="n">
        <x:v>0</x:v>
      </x:c>
      <x:c r="O1671" s="32" t="n">
        <x:v>0</x:v>
      </x:c>
      <x:c r="P1671" s="37" t="n">
        <x:f>ROUND('Scoring Method'!$B$2*F1671/10,1)</x:f>
        <x:v>0</x:v>
      </x:c>
      <x:c r="Q1671" s="37" t="n">
        <x:f>ROUND(MIN('Scoring Method'!$B$3,10*G1671),1)</x:f>
        <x:v>0</x:v>
      </x:c>
      <x:c r="R1671" s="37" t="n">
        <x:f>IF(H1671="",0,ROUND('Scoring Method'!$B$4*(101-H1671)/100,1))</x:f>
        <x:v>0</x:v>
      </x:c>
      <x:c r="S1671" s="37" t="n">
        <x:f>ROUND(IF(I1671="",0,7.5*MIN(1,LN(1+I1671)/LN(1+'Scoring Method'!$B$10)))+7.5*LN(1+J1671)/LN(1+'Scoring Method'!$B$9),1)</x:f>
        <x:v>4.5</x:v>
      </x:c>
      <x:c r="T1671" s="37" t="n">
        <x:f>SUM(K1671:O1671)</x:f>
        <x:v>2</x:v>
      </x:c>
      <x:c r="U1671" s="37" t="n">
        <x:f>ROUND(SUM(P1671:T1671),1)</x:f>
        <x:v>6.5</x:v>
      </x:c>
      <x:c r="V1671" s="32"/>
      <x:c r="W1671" s="32" t="str">
        <x:v>연도 등록</x:v>
      </x:c>
    </x:row>
    <x:row r="1672" ht="24" customHeight="1">
      <x:c r="A1672" s="32" t="n">
        <x:v>1668</x:v>
      </x:c>
      <x:c r="B1672" s="32" t="str">
        <x:v>Traveling on One Leg</x:v>
      </x:c>
      <x:c r="C1672" s="32" t="str">
        <x:v>헤르타 뮐러(Herta Müller)</x:v>
      </x:c>
      <x:c r="D1672" s="32" t="str">
        <x:v>소설·단편소설</x:v>
      </x:c>
      <x:c r="E1672" s="32" t="n">
        <x:v>1989</x:v>
      </x:c>
      <x:c r="F1672" s="32" t="n">
        <x:v>0</x:v>
      </x:c>
      <x:c r="G1672" s="32" t="n">
        <x:v>0</x:v>
      </x:c>
      <x:c r="H1672" s="32"/>
      <x:c r="I1672" s="32" t="n">
        <x:f>IF(E1672="","",MAX(0,'Scoring Method'!$B$11-E1672-IF(E1672&lt;0,1,0)))</x:f>
        <x:v>37</x:v>
      </x:c>
      <x:c r="J1672" s="32" t="n">
        <x:v>0</x:v>
      </x:c>
      <x:c r="K1672" s="32" t="n">
        <x:v>1</x:v>
      </x:c>
      <x:c r="L1672" s="32" t="n">
        <x:v>1</x:v>
      </x:c>
      <x:c r="M1672" s="32" t="n">
        <x:v>0</x:v>
      </x:c>
      <x:c r="N1672" s="32" t="n">
        <x:v>0</x:v>
      </x:c>
      <x:c r="O1672" s="32" t="n">
        <x:v>0</x:v>
      </x:c>
      <x:c r="P1672" s="37" t="n">
        <x:f>ROUND('Scoring Method'!$B$2*F1672/10,1)</x:f>
        <x:v>0</x:v>
      </x:c>
      <x:c r="Q1672" s="37" t="n">
        <x:f>ROUND(MIN('Scoring Method'!$B$3,10*G1672),1)</x:f>
        <x:v>0</x:v>
      </x:c>
      <x:c r="R1672" s="37" t="n">
        <x:f>IF(H1672="",0,ROUND('Scoring Method'!$B$4*(101-H1672)/100,1))</x:f>
        <x:v>0</x:v>
      </x:c>
      <x:c r="S1672" s="37" t="n">
        <x:f>ROUND(IF(I1672="",0,7.5*MIN(1,LN(1+I1672)/LN(1+'Scoring Method'!$B$10)))+7.5*LN(1+J1672)/LN(1+'Scoring Method'!$B$9),1)</x:f>
        <x:v>4.4</x:v>
      </x:c>
      <x:c r="T1672" s="37" t="n">
        <x:f>SUM(K1672:O1672)</x:f>
        <x:v>2</x:v>
      </x:c>
      <x:c r="U1672" s="37" t="n">
        <x:f>ROUND(SUM(P1672:T1672),1)</x:f>
        <x:v>6.4</x:v>
      </x:c>
      <x:c r="V1672" s="32"/>
      <x:c r="W1672" s="32" t="str">
        <x:v>연도 등록</x:v>
      </x:c>
    </x:row>
    <x:row r="1673" ht="24" customHeight="1">
      <x:c r="A1673" s="32" t="n">
        <x:v>1669</x:v>
      </x:c>
      <x:c r="B1673" s="32" t="str">
        <x:v>The Time of the Hero</x:v>
      </x:c>
      <x:c r="C1673" s="32" t="str">
        <x:v>마리오 바르가스 요사(Mario Vargas Llosa)</x:v>
      </x:c>
      <x:c r="D1673" s="32" t="str">
        <x:v>소설·단편소설</x:v>
      </x:c>
      <x:c r="E1673" s="32" t="n">
        <x:v>1963</x:v>
      </x:c>
      <x:c r="F1673" s="32" t="n">
        <x:v>0</x:v>
      </x:c>
      <x:c r="G1673" s="32" t="n">
        <x:v>0</x:v>
      </x:c>
      <x:c r="H1673" s="32"/>
      <x:c r="I1673" s="32" t="n">
        <x:f>IF(E1673="","",MAX(0,'Scoring Method'!$B$11-E1673-IF(E1673&lt;0,1,0)))</x:f>
        <x:v>63</x:v>
      </x:c>
      <x:c r="J1673" s="32" t="n">
        <x:v>0</x:v>
      </x:c>
      <x:c r="K1673" s="32" t="n">
        <x:v>1</x:v>
      </x:c>
      <x:c r="L1673" s="32" t="n">
        <x:v>1</x:v>
      </x:c>
      <x:c r="M1673" s="32" t="n">
        <x:v>0</x:v>
      </x:c>
      <x:c r="N1673" s="32" t="n">
        <x:v>0</x:v>
      </x:c>
      <x:c r="O1673" s="32" t="n">
        <x:v>0</x:v>
      </x:c>
      <x:c r="P1673" s="37" t="n">
        <x:f>ROUND('Scoring Method'!$B$2*F1673/10,1)</x:f>
        <x:v>0</x:v>
      </x:c>
      <x:c r="Q1673" s="37" t="n">
        <x:f>ROUND(MIN('Scoring Method'!$B$3,10*G1673),1)</x:f>
        <x:v>0</x:v>
      </x:c>
      <x:c r="R1673" s="37" t="n">
        <x:f>IF(H1673="",0,ROUND('Scoring Method'!$B$4*(101-H1673)/100,1))</x:f>
        <x:v>0</x:v>
      </x:c>
      <x:c r="S1673" s="37" t="n">
        <x:f>ROUND(IF(I1673="",0,7.5*MIN(1,LN(1+I1673)/LN(1+'Scoring Method'!$B$10)))+7.5*LN(1+J1673)/LN(1+'Scoring Method'!$B$9),1)</x:f>
        <x:v>5</x:v>
      </x:c>
      <x:c r="T1673" s="37" t="n">
        <x:f>SUM(K1673:O1673)</x:f>
        <x:v>2</x:v>
      </x:c>
      <x:c r="U1673" s="37" t="n">
        <x:f>ROUND(SUM(P1673:T1673),1)</x:f>
        <x:v>7</x:v>
      </x:c>
      <x:c r="V1673" s="32"/>
      <x:c r="W1673" s="32" t="str">
        <x:v>연도 등록</x:v>
      </x:c>
    </x:row>
    <x:row r="1674" ht="24" customHeight="1">
      <x:c r="A1674" s="32" t="n">
        <x:v>1670</x:v>
      </x:c>
      <x:c r="B1674" s="32" t="str">
        <x:v>Conversation in the Cathedral</x:v>
      </x:c>
      <x:c r="C1674" s="32" t="str">
        <x:v>마리오 바르가스 요사(Mario Vargas Llosa)</x:v>
      </x:c>
      <x:c r="D1674" s="32" t="str">
        <x:v>소설·단편소설</x:v>
      </x:c>
      <x:c r="E1674" s="32" t="n">
        <x:v>1969</x:v>
      </x:c>
      <x:c r="F1674" s="32" t="n">
        <x:v>0</x:v>
      </x:c>
      <x:c r="G1674" s="32" t="n">
        <x:v>0</x:v>
      </x:c>
      <x:c r="H1674" s="32"/>
      <x:c r="I1674" s="32" t="n">
        <x:f>IF(E1674="","",MAX(0,'Scoring Method'!$B$11-E1674-IF(E1674&lt;0,1,0)))</x:f>
        <x:v>57</x:v>
      </x:c>
      <x:c r="J1674" s="32" t="n">
        <x:v>0</x:v>
      </x:c>
      <x:c r="K1674" s="32" t="n">
        <x:v>1</x:v>
      </x:c>
      <x:c r="L1674" s="32" t="n">
        <x:v>1</x:v>
      </x:c>
      <x:c r="M1674" s="32" t="n">
        <x:v>0</x:v>
      </x:c>
      <x:c r="N1674" s="32" t="n">
        <x:v>0</x:v>
      </x:c>
      <x:c r="O1674" s="32" t="n">
        <x:v>0</x:v>
      </x:c>
      <x:c r="P1674" s="37" t="n">
        <x:f>ROUND('Scoring Method'!$B$2*F1674/10,1)</x:f>
        <x:v>0</x:v>
      </x:c>
      <x:c r="Q1674" s="37" t="n">
        <x:f>ROUND(MIN('Scoring Method'!$B$3,10*G1674),1)</x:f>
        <x:v>0</x:v>
      </x:c>
      <x:c r="R1674" s="37" t="n">
        <x:f>IF(H1674="",0,ROUND('Scoring Method'!$B$4*(101-H1674)/100,1))</x:f>
        <x:v>0</x:v>
      </x:c>
      <x:c r="S1674" s="37" t="n">
        <x:f>ROUND(IF(I1674="",0,7.5*MIN(1,LN(1+I1674)/LN(1+'Scoring Method'!$B$10)))+7.5*LN(1+J1674)/LN(1+'Scoring Method'!$B$9),1)</x:f>
        <x:v>4.9</x:v>
      </x:c>
      <x:c r="T1674" s="37" t="n">
        <x:f>SUM(K1674:O1674)</x:f>
        <x:v>2</x:v>
      </x:c>
      <x:c r="U1674" s="37" t="n">
        <x:f>ROUND(SUM(P1674:T1674),1)</x:f>
        <x:v>6.9</x:v>
      </x:c>
      <x:c r="V1674" s="32"/>
      <x:c r="W1674" s="32" t="str">
        <x:v>연도 등록</x:v>
      </x:c>
    </x:row>
    <x:row r="1675" ht="24" customHeight="1">
      <x:c r="A1675" s="32" t="n">
        <x:v>1671</x:v>
      </x:c>
      <x:c r="B1675" s="32" t="str">
        <x:v>The War of the End of the World</x:v>
      </x:c>
      <x:c r="C1675" s="32" t="str">
        <x:v>마리오 바르가스 요사(Mario Vargas Llosa)</x:v>
      </x:c>
      <x:c r="D1675" s="32" t="str">
        <x:v>소설·단편소설</x:v>
      </x:c>
      <x:c r="E1675" s="32" t="n">
        <x:v>1981</x:v>
      </x:c>
      <x:c r="F1675" s="32" t="n">
        <x:v>0</x:v>
      </x:c>
      <x:c r="G1675" s="32" t="n">
        <x:v>0</x:v>
      </x:c>
      <x:c r="H1675" s="32"/>
      <x:c r="I1675" s="32" t="n">
        <x:f>IF(E1675="","",MAX(0,'Scoring Method'!$B$11-E1675-IF(E1675&lt;0,1,0)))</x:f>
        <x:v>45</x:v>
      </x:c>
      <x:c r="J1675" s="32" t="n">
        <x:v>0</x:v>
      </x:c>
      <x:c r="K1675" s="32" t="n">
        <x:v>1</x:v>
      </x:c>
      <x:c r="L1675" s="32" t="n">
        <x:v>1</x:v>
      </x:c>
      <x:c r="M1675" s="32" t="n">
        <x:v>0</x:v>
      </x:c>
      <x:c r="N1675" s="32" t="n">
        <x:v>0</x:v>
      </x:c>
      <x:c r="O1675" s="32" t="n">
        <x:v>0</x:v>
      </x:c>
      <x:c r="P1675" s="37" t="n">
        <x:f>ROUND('Scoring Method'!$B$2*F1675/10,1)</x:f>
        <x:v>0</x:v>
      </x:c>
      <x:c r="Q1675" s="37" t="n">
        <x:f>ROUND(MIN('Scoring Method'!$B$3,10*G1675),1)</x:f>
        <x:v>0</x:v>
      </x:c>
      <x:c r="R1675" s="37" t="n">
        <x:f>IF(H1675="",0,ROUND('Scoring Method'!$B$4*(101-H1675)/100,1))</x:f>
        <x:v>0</x:v>
      </x:c>
      <x:c r="S1675" s="37" t="n">
        <x:f>ROUND(IF(I1675="",0,7.5*MIN(1,LN(1+I1675)/LN(1+'Scoring Method'!$B$10)))+7.5*LN(1+J1675)/LN(1+'Scoring Method'!$B$9),1)</x:f>
        <x:v>4.6</x:v>
      </x:c>
      <x:c r="T1675" s="37" t="n">
        <x:f>SUM(K1675:O1675)</x:f>
        <x:v>2</x:v>
      </x:c>
      <x:c r="U1675" s="37" t="n">
        <x:f>ROUND(SUM(P1675:T1675),1)</x:f>
        <x:v>6.6</x:v>
      </x:c>
      <x:c r="V1675" s="32"/>
      <x:c r="W1675" s="32" t="str">
        <x:v>연도 등록</x:v>
      </x:c>
    </x:row>
    <x:row r="1676" ht="24" customHeight="1">
      <x:c r="A1676" s="32" t="n">
        <x:v>1672</x:v>
      </x:c>
      <x:c r="B1676" s="32" t="str">
        <x:v>Aunt Julia and the Scriptwriter</x:v>
      </x:c>
      <x:c r="C1676" s="32" t="str">
        <x:v>마리오 바르가스 요사(Mario Vargas Llosa)</x:v>
      </x:c>
      <x:c r="D1676" s="32" t="str">
        <x:v>소설·단편소설</x:v>
      </x:c>
      <x:c r="E1676" s="32" t="n">
        <x:v>1977</x:v>
      </x:c>
      <x:c r="F1676" s="32" t="n">
        <x:v>0</x:v>
      </x:c>
      <x:c r="G1676" s="32" t="n">
        <x:v>0</x:v>
      </x:c>
      <x:c r="H1676" s="32"/>
      <x:c r="I1676" s="32" t="n">
        <x:f>IF(E1676="","",MAX(0,'Scoring Method'!$B$11-E1676-IF(E1676&lt;0,1,0)))</x:f>
        <x:v>49</x:v>
      </x:c>
      <x:c r="J1676" s="32" t="n">
        <x:v>0</x:v>
      </x:c>
      <x:c r="K1676" s="32" t="n">
        <x:v>1</x:v>
      </x:c>
      <x:c r="L1676" s="32" t="n">
        <x:v>1</x:v>
      </x:c>
      <x:c r="M1676" s="32" t="n">
        <x:v>0</x:v>
      </x:c>
      <x:c r="N1676" s="32" t="n">
        <x:v>0</x:v>
      </x:c>
      <x:c r="O1676" s="32" t="n">
        <x:v>0</x:v>
      </x:c>
      <x:c r="P1676" s="37" t="n">
        <x:f>ROUND('Scoring Method'!$B$2*F1676/10,1)</x:f>
        <x:v>0</x:v>
      </x:c>
      <x:c r="Q1676" s="37" t="n">
        <x:f>ROUND(MIN('Scoring Method'!$B$3,10*G1676),1)</x:f>
        <x:v>0</x:v>
      </x:c>
      <x:c r="R1676" s="37" t="n">
        <x:f>IF(H1676="",0,ROUND('Scoring Method'!$B$4*(101-H1676)/100,1))</x:f>
        <x:v>0</x:v>
      </x:c>
      <x:c r="S1676" s="37" t="n">
        <x:f>ROUND(IF(I1676="",0,7.5*MIN(1,LN(1+I1676)/LN(1+'Scoring Method'!$B$10)))+7.5*LN(1+J1676)/LN(1+'Scoring Method'!$B$9),1)</x:f>
        <x:v>4.7</x:v>
      </x:c>
      <x:c r="T1676" s="37" t="n">
        <x:f>SUM(K1676:O1676)</x:f>
        <x:v>2</x:v>
      </x:c>
      <x:c r="U1676" s="37" t="n">
        <x:f>ROUND(SUM(P1676:T1676),1)</x:f>
        <x:v>6.7</x:v>
      </x:c>
      <x:c r="V1676" s="32"/>
      <x:c r="W1676" s="32" t="str">
        <x:v>연도 등록</x:v>
      </x:c>
    </x:row>
    <x:row r="1677" ht="24" customHeight="1">
      <x:c r="A1677" s="32" t="n">
        <x:v>1673</x:v>
      </x:c>
      <x:c r="B1677" s="32" t="str">
        <x:v>The Feast of the Goat</x:v>
      </x:c>
      <x:c r="C1677" s="32" t="str">
        <x:v>마리오 바르가스 요사(Mario Vargas Llosa)</x:v>
      </x:c>
      <x:c r="D1677" s="32" t="str">
        <x:v>소설·단편소설</x:v>
      </x:c>
      <x:c r="E1677" s="32" t="n">
        <x:v>2000</x:v>
      </x:c>
      <x:c r="F1677" s="32" t="n">
        <x:v>0</x:v>
      </x:c>
      <x:c r="G1677" s="32" t="n">
        <x:v>0</x:v>
      </x:c>
      <x:c r="H1677" s="32"/>
      <x:c r="I1677" s="32" t="n">
        <x:f>IF(E1677="","",MAX(0,'Scoring Method'!$B$11-E1677-IF(E1677&lt;0,1,0)))</x:f>
        <x:v>26</x:v>
      </x:c>
      <x:c r="J1677" s="32" t="n">
        <x:v>0</x:v>
      </x:c>
      <x:c r="K1677" s="32" t="n">
        <x:v>1</x:v>
      </x:c>
      <x:c r="L1677" s="32" t="n">
        <x:v>1</x:v>
      </x:c>
      <x:c r="M1677" s="32" t="n">
        <x:v>0</x:v>
      </x:c>
      <x:c r="N1677" s="32" t="n">
        <x:v>0</x:v>
      </x:c>
      <x:c r="O1677" s="32" t="n">
        <x:v>0</x:v>
      </x:c>
      <x:c r="P1677" s="37" t="n">
        <x:f>ROUND('Scoring Method'!$B$2*F1677/10,1)</x:f>
        <x:v>0</x:v>
      </x:c>
      <x:c r="Q1677" s="37" t="n">
        <x:f>ROUND(MIN('Scoring Method'!$B$3,10*G1677),1)</x:f>
        <x:v>0</x:v>
      </x:c>
      <x:c r="R1677" s="37" t="n">
        <x:f>IF(H1677="",0,ROUND('Scoring Method'!$B$4*(101-H1677)/100,1))</x:f>
        <x:v>0</x:v>
      </x:c>
      <x:c r="S1677" s="37" t="n">
        <x:f>ROUND(IF(I1677="",0,7.5*MIN(1,LN(1+I1677)/LN(1+'Scoring Method'!$B$10)))+7.5*LN(1+J1677)/LN(1+'Scoring Method'!$B$9),1)</x:f>
        <x:v>4</x:v>
      </x:c>
      <x:c r="T1677" s="37" t="n">
        <x:f>SUM(K1677:O1677)</x:f>
        <x:v>2</x:v>
      </x:c>
      <x:c r="U1677" s="37" t="n">
        <x:f>ROUND(SUM(P1677:T1677),1)</x:f>
        <x:v>6</x:v>
      </x:c>
      <x:c r="V1677" s="32"/>
      <x:c r="W1677" s="32" t="str">
        <x:v>연도 등록</x:v>
      </x:c>
    </x:row>
    <x:row r="1678" ht="24" customHeight="1">
      <x:c r="A1678" s="32" t="n">
        <x:v>1674</x:v>
      </x:c>
      <x:c r="B1678" s="32" t="str">
        <x:v>The Bad Girl</x:v>
      </x:c>
      <x:c r="C1678" s="32" t="str">
        <x:v>마리오 바르가스 요사(Mario Vargas Llosa)</x:v>
      </x:c>
      <x:c r="D1678" s="32" t="str">
        <x:v>소설·단편소설</x:v>
      </x:c>
      <x:c r="E1678" s="32" t="n">
        <x:v>2006</x:v>
      </x:c>
      <x:c r="F1678" s="32" t="n">
        <x:v>0</x:v>
      </x:c>
      <x:c r="G1678" s="32" t="n">
        <x:v>0</x:v>
      </x:c>
      <x:c r="H1678" s="32"/>
      <x:c r="I1678" s="32" t="n">
        <x:f>IF(E1678="","",MAX(0,'Scoring Method'!$B$11-E1678-IF(E1678&lt;0,1,0)))</x:f>
        <x:v>20</x:v>
      </x:c>
      <x:c r="J1678" s="32" t="n">
        <x:v>0</x:v>
      </x:c>
      <x:c r="K1678" s="32" t="n">
        <x:v>1</x:v>
      </x:c>
      <x:c r="L1678" s="32" t="n">
        <x:v>1</x:v>
      </x:c>
      <x:c r="M1678" s="32" t="n">
        <x:v>0</x:v>
      </x:c>
      <x:c r="N1678" s="32" t="n">
        <x:v>0</x:v>
      </x:c>
      <x:c r="O1678" s="32" t="n">
        <x:v>0</x:v>
      </x:c>
      <x:c r="P1678" s="37" t="n">
        <x:f>ROUND('Scoring Method'!$B$2*F1678/10,1)</x:f>
        <x:v>0</x:v>
      </x:c>
      <x:c r="Q1678" s="37" t="n">
        <x:f>ROUND(MIN('Scoring Method'!$B$3,10*G1678),1)</x:f>
        <x:v>0</x:v>
      </x:c>
      <x:c r="R1678" s="37" t="n">
        <x:f>IF(H1678="",0,ROUND('Scoring Method'!$B$4*(101-H1678)/100,1))</x:f>
        <x:v>0</x:v>
      </x:c>
      <x:c r="S1678" s="37" t="n">
        <x:f>ROUND(IF(I1678="",0,7.5*MIN(1,LN(1+I1678)/LN(1+'Scoring Method'!$B$10)))+7.5*LN(1+J1678)/LN(1+'Scoring Method'!$B$9),1)</x:f>
        <x:v>3.7</x:v>
      </x:c>
      <x:c r="T1678" s="37" t="n">
        <x:f>SUM(K1678:O1678)</x:f>
        <x:v>2</x:v>
      </x:c>
      <x:c r="U1678" s="37" t="n">
        <x:f>ROUND(SUM(P1678:T1678),1)</x:f>
        <x:v>5.7</x:v>
      </x:c>
      <x:c r="V1678" s="32"/>
      <x:c r="W1678" s="32" t="str">
        <x:v>연도 등록</x:v>
      </x:c>
    </x:row>
    <x:row r="1679" ht="24" customHeight="1">
      <x:c r="A1679" s="32" t="n">
        <x:v>1675</x:v>
      </x:c>
      <x:c r="B1679" s="32" t="str">
        <x:v>The Dream of the Celt</x:v>
      </x:c>
      <x:c r="C1679" s="32" t="str">
        <x:v>마리오 바르가스 요사(Mario Vargas Llosa)</x:v>
      </x:c>
      <x:c r="D1679" s="32" t="str">
        <x:v>소설·단편소설</x:v>
      </x:c>
      <x:c r="E1679" s="32" t="n">
        <x:v>2010</x:v>
      </x:c>
      <x:c r="F1679" s="32" t="n">
        <x:v>0</x:v>
      </x:c>
      <x:c r="G1679" s="32" t="n">
        <x:v>0</x:v>
      </x:c>
      <x:c r="H1679" s="32"/>
      <x:c r="I1679" s="32" t="n">
        <x:f>IF(E1679="","",MAX(0,'Scoring Method'!$B$11-E1679-IF(E1679&lt;0,1,0)))</x:f>
        <x:v>16</x:v>
      </x:c>
      <x:c r="J1679" s="32" t="n">
        <x:v>0</x:v>
      </x:c>
      <x:c r="K1679" s="32" t="n">
        <x:v>1</x:v>
      </x:c>
      <x:c r="L1679" s="32" t="n">
        <x:v>1</x:v>
      </x:c>
      <x:c r="M1679" s="32" t="n">
        <x:v>0</x:v>
      </x:c>
      <x:c r="N1679" s="32" t="n">
        <x:v>0</x:v>
      </x:c>
      <x:c r="O1679" s="32" t="n">
        <x:v>0</x:v>
      </x:c>
      <x:c r="P1679" s="37" t="n">
        <x:f>ROUND('Scoring Method'!$B$2*F1679/10,1)</x:f>
        <x:v>0</x:v>
      </x:c>
      <x:c r="Q1679" s="37" t="n">
        <x:f>ROUND(MIN('Scoring Method'!$B$3,10*G1679),1)</x:f>
        <x:v>0</x:v>
      </x:c>
      <x:c r="R1679" s="37" t="n">
        <x:f>IF(H1679="",0,ROUND('Scoring Method'!$B$4*(101-H1679)/100,1))</x:f>
        <x:v>0</x:v>
      </x:c>
      <x:c r="S1679" s="37" t="n">
        <x:f>ROUND(IF(I1679="",0,7.5*MIN(1,LN(1+I1679)/LN(1+'Scoring Method'!$B$10)))+7.5*LN(1+J1679)/LN(1+'Scoring Method'!$B$9),1)</x:f>
        <x:v>3.4</x:v>
      </x:c>
      <x:c r="T1679" s="37" t="n">
        <x:f>SUM(K1679:O1679)</x:f>
        <x:v>2</x:v>
      </x:c>
      <x:c r="U1679" s="37" t="n">
        <x:f>ROUND(SUM(P1679:T1679),1)</x:f>
        <x:v>5.4</x:v>
      </x:c>
      <x:c r="V1679" s="32"/>
      <x:c r="W1679" s="32" t="str">
        <x:v>연도 등록</x:v>
      </x:c>
    </x:row>
    <x:row r="1680" ht="24" customHeight="1">
      <x:c r="A1680" s="32" t="n">
        <x:v>1676</x:v>
      </x:c>
      <x:c r="B1680" s="32" t="str">
        <x:v>17 Poems</x:v>
      </x:c>
      <x:c r="C1680" s="32" t="str">
        <x:v>토마스 트란스트뢰메르(Tomas Tranströmer)</x:v>
      </x:c>
      <x:c r="D1680" s="32" t="str">
        <x:v>시</x:v>
      </x:c>
      <x:c r="E1680" s="32" t="n">
        <x:v>1954</x:v>
      </x:c>
      <x:c r="F1680" s="32" t="n">
        <x:v>0</x:v>
      </x:c>
      <x:c r="G1680" s="32" t="n">
        <x:v>0</x:v>
      </x:c>
      <x:c r="H1680" s="32"/>
      <x:c r="I1680" s="32" t="n">
        <x:f>IF(E1680="","",MAX(0,'Scoring Method'!$B$11-E1680-IF(E1680&lt;0,1,0)))</x:f>
        <x:v>72</x:v>
      </x:c>
      <x:c r="J1680" s="32" t="n">
        <x:v>0</x:v>
      </x:c>
      <x:c r="K1680" s="32" t="n">
        <x:v>1</x:v>
      </x:c>
      <x:c r="L1680" s="32" t="n">
        <x:v>1</x:v>
      </x:c>
      <x:c r="M1680" s="32" t="n">
        <x:v>0</x:v>
      </x:c>
      <x:c r="N1680" s="32" t="n">
        <x:v>0</x:v>
      </x:c>
      <x:c r="O1680" s="32" t="n">
        <x:v>0</x:v>
      </x:c>
      <x:c r="P1680" s="37" t="n">
        <x:f>ROUND('Scoring Method'!$B$2*F1680/10,1)</x:f>
        <x:v>0</x:v>
      </x:c>
      <x:c r="Q1680" s="37" t="n">
        <x:f>ROUND(MIN('Scoring Method'!$B$3,10*G1680),1)</x:f>
        <x:v>0</x:v>
      </x:c>
      <x:c r="R1680" s="37" t="n">
        <x:f>IF(H1680="",0,ROUND('Scoring Method'!$B$4*(101-H1680)/100,1))</x:f>
        <x:v>0</x:v>
      </x:c>
      <x:c r="S1680" s="37" t="n">
        <x:f>ROUND(IF(I1680="",0,7.5*MIN(1,LN(1+I1680)/LN(1+'Scoring Method'!$B$10)))+7.5*LN(1+J1680)/LN(1+'Scoring Method'!$B$9),1)</x:f>
        <x:v>5.2</x:v>
      </x:c>
      <x:c r="T1680" s="37" t="n">
        <x:f>SUM(K1680:O1680)</x:f>
        <x:v>2</x:v>
      </x:c>
      <x:c r="U1680" s="37" t="n">
        <x:f>ROUND(SUM(P1680:T1680),1)</x:f>
        <x:v>7.2</x:v>
      </x:c>
      <x:c r="V1680" s="32"/>
      <x:c r="W1680" s="32" t="str">
        <x:v>연도 등록</x:v>
      </x:c>
    </x:row>
    <x:row r="1681" ht="24" customHeight="1">
      <x:c r="A1681" s="32" t="n">
        <x:v>1677</x:v>
      </x:c>
      <x:c r="B1681" s="32" t="str">
        <x:v>The Half-Finished Heaven</x:v>
      </x:c>
      <x:c r="C1681" s="32" t="str">
        <x:v>토마스 트란스트뢰메르(Tomas Tranströmer)</x:v>
      </x:c>
      <x:c r="D1681" s="32" t="str">
        <x:v>시</x:v>
      </x:c>
      <x:c r="E1681" s="32" t="n">
        <x:v>1962</x:v>
      </x:c>
      <x:c r="F1681" s="32" t="n">
        <x:v>0</x:v>
      </x:c>
      <x:c r="G1681" s="32" t="n">
        <x:v>0</x:v>
      </x:c>
      <x:c r="H1681" s="32"/>
      <x:c r="I1681" s="32" t="n">
        <x:f>IF(E1681="","",MAX(0,'Scoring Method'!$B$11-E1681-IF(E1681&lt;0,1,0)))</x:f>
        <x:v>64</x:v>
      </x:c>
      <x:c r="J1681" s="32" t="n">
        <x:v>0</x:v>
      </x:c>
      <x:c r="K1681" s="32" t="n">
        <x:v>1</x:v>
      </x:c>
      <x:c r="L1681" s="32" t="n">
        <x:v>1</x:v>
      </x:c>
      <x:c r="M1681" s="32" t="n">
        <x:v>0</x:v>
      </x:c>
      <x:c r="N1681" s="32" t="n">
        <x:v>0</x:v>
      </x:c>
      <x:c r="O1681" s="32" t="n">
        <x:v>0</x:v>
      </x:c>
      <x:c r="P1681" s="37" t="n">
        <x:f>ROUND('Scoring Method'!$B$2*F1681/10,1)</x:f>
        <x:v>0</x:v>
      </x:c>
      <x:c r="Q1681" s="37" t="n">
        <x:f>ROUND(MIN('Scoring Method'!$B$3,10*G1681),1)</x:f>
        <x:v>0</x:v>
      </x:c>
      <x:c r="R1681" s="37" t="n">
        <x:f>IF(H1681="",0,ROUND('Scoring Method'!$B$4*(101-H1681)/100,1))</x:f>
        <x:v>0</x:v>
      </x:c>
      <x:c r="S1681" s="37" t="n">
        <x:f>ROUND(IF(I1681="",0,7.5*MIN(1,LN(1+I1681)/LN(1+'Scoring Method'!$B$10)))+7.5*LN(1+J1681)/LN(1+'Scoring Method'!$B$9),1)</x:f>
        <x:v>5</x:v>
      </x:c>
      <x:c r="T1681" s="37" t="n">
        <x:f>SUM(K1681:O1681)</x:f>
        <x:v>2</x:v>
      </x:c>
      <x:c r="U1681" s="37" t="n">
        <x:f>ROUND(SUM(P1681:T1681),1)</x:f>
        <x:v>7</x:v>
      </x:c>
      <x:c r="V1681" s="32"/>
      <x:c r="W1681" s="32" t="str">
        <x:v>연도 등록</x:v>
      </x:c>
    </x:row>
    <x:row r="1682" ht="24" customHeight="1">
      <x:c r="A1682" s="32" t="n">
        <x:v>1678</x:v>
      </x:c>
      <x:c r="B1682" s="32" t="str">
        <x:v>Baltics</x:v>
      </x:c>
      <x:c r="C1682" s="32" t="str">
        <x:v>토마스 트란스트뢰메르(Tomas Tranströmer)</x:v>
      </x:c>
      <x:c r="D1682" s="32" t="str">
        <x:v>기타</x:v>
      </x:c>
      <x:c r="E1682" s="32" t="n">
        <x:v>1974</x:v>
      </x:c>
      <x:c r="F1682" s="32" t="n">
        <x:v>0</x:v>
      </x:c>
      <x:c r="G1682" s="32" t="n">
        <x:v>0</x:v>
      </x:c>
      <x:c r="H1682" s="32"/>
      <x:c r="I1682" s="32" t="n">
        <x:f>IF(E1682="","",MAX(0,'Scoring Method'!$B$11-E1682-IF(E1682&lt;0,1,0)))</x:f>
        <x:v>52</x:v>
      </x:c>
      <x:c r="J1682" s="32" t="n">
        <x:v>0</x:v>
      </x:c>
      <x:c r="K1682" s="32" t="n">
        <x:v>1</x:v>
      </x:c>
      <x:c r="L1682" s="32" t="n">
        <x:v>1</x:v>
      </x:c>
      <x:c r="M1682" s="32" t="n">
        <x:v>0</x:v>
      </x:c>
      <x:c r="N1682" s="32" t="n">
        <x:v>0</x:v>
      </x:c>
      <x:c r="O1682" s="32" t="n">
        <x:v>0</x:v>
      </x:c>
      <x:c r="P1682" s="37" t="n">
        <x:f>ROUND('Scoring Method'!$B$2*F1682/10,1)</x:f>
        <x:v>0</x:v>
      </x:c>
      <x:c r="Q1682" s="37" t="n">
        <x:f>ROUND(MIN('Scoring Method'!$B$3,10*G1682),1)</x:f>
        <x:v>0</x:v>
      </x:c>
      <x:c r="R1682" s="37" t="n">
        <x:f>IF(H1682="",0,ROUND('Scoring Method'!$B$4*(101-H1682)/100,1))</x:f>
        <x:v>0</x:v>
      </x:c>
      <x:c r="S1682" s="37" t="n">
        <x:f>ROUND(IF(I1682="",0,7.5*MIN(1,LN(1+I1682)/LN(1+'Scoring Method'!$B$10)))+7.5*LN(1+J1682)/LN(1+'Scoring Method'!$B$9),1)</x:f>
        <x:v>4.8</x:v>
      </x:c>
      <x:c r="T1682" s="37" t="n">
        <x:f>SUM(K1682:O1682)</x:f>
        <x:v>2</x:v>
      </x:c>
      <x:c r="U1682" s="37" t="n">
        <x:f>ROUND(SUM(P1682:T1682),1)</x:f>
        <x:v>6.8</x:v>
      </x:c>
      <x:c r="V1682" s="32"/>
      <x:c r="W1682" s="32" t="str">
        <x:v>연도 등록</x:v>
      </x:c>
    </x:row>
    <x:row r="1683" ht="24" customHeight="1">
      <x:c r="A1683" s="32" t="n">
        <x:v>1679</x:v>
      </x:c>
      <x:c r="B1683" s="32" t="str">
        <x:v>The Wild Market Square</x:v>
      </x:c>
      <x:c r="C1683" s="32" t="str">
        <x:v>토마스 트란스트뢰메르(Tomas Tranströmer)</x:v>
      </x:c>
      <x:c r="D1683" s="32" t="str">
        <x:v>시</x:v>
      </x:c>
      <x:c r="E1683" s="32" t="n">
        <x:v>1983</x:v>
      </x:c>
      <x:c r="F1683" s="32" t="n">
        <x:v>0</x:v>
      </x:c>
      <x:c r="G1683" s="32" t="n">
        <x:v>0</x:v>
      </x:c>
      <x:c r="H1683" s="32"/>
      <x:c r="I1683" s="32" t="n">
        <x:f>IF(E1683="","",MAX(0,'Scoring Method'!$B$11-E1683-IF(E1683&lt;0,1,0)))</x:f>
        <x:v>43</x:v>
      </x:c>
      <x:c r="J1683" s="32" t="n">
        <x:v>0</x:v>
      </x:c>
      <x:c r="K1683" s="32" t="n">
        <x:v>1</x:v>
      </x:c>
      <x:c r="L1683" s="32" t="n">
        <x:v>1</x:v>
      </x:c>
      <x:c r="M1683" s="32" t="n">
        <x:v>0</x:v>
      </x:c>
      <x:c r="N1683" s="32" t="n">
        <x:v>0</x:v>
      </x:c>
      <x:c r="O1683" s="32" t="n">
        <x:v>0</x:v>
      </x:c>
      <x:c r="P1683" s="37" t="n">
        <x:f>ROUND('Scoring Method'!$B$2*F1683/10,1)</x:f>
        <x:v>0</x:v>
      </x:c>
      <x:c r="Q1683" s="37" t="n">
        <x:f>ROUND(MIN('Scoring Method'!$B$3,10*G1683),1)</x:f>
        <x:v>0</x:v>
      </x:c>
      <x:c r="R1683" s="37" t="n">
        <x:f>IF(H1683="",0,ROUND('Scoring Method'!$B$4*(101-H1683)/100,1))</x:f>
        <x:v>0</x:v>
      </x:c>
      <x:c r="S1683" s="37" t="n">
        <x:f>ROUND(IF(I1683="",0,7.5*MIN(1,LN(1+I1683)/LN(1+'Scoring Method'!$B$10)))+7.5*LN(1+J1683)/LN(1+'Scoring Method'!$B$9),1)</x:f>
        <x:v>4.6</x:v>
      </x:c>
      <x:c r="T1683" s="37" t="n">
        <x:f>SUM(K1683:O1683)</x:f>
        <x:v>2</x:v>
      </x:c>
      <x:c r="U1683" s="37" t="n">
        <x:f>ROUND(SUM(P1683:T1683),1)</x:f>
        <x:v>6.6</x:v>
      </x:c>
      <x:c r="V1683" s="32"/>
      <x:c r="W1683" s="32" t="str">
        <x:v>연도 등록</x:v>
      </x:c>
    </x:row>
    <x:row r="1684" ht="24" customHeight="1">
      <x:c r="A1684" s="32" t="n">
        <x:v>1680</x:v>
      </x:c>
      <x:c r="B1684" s="32" t="str">
        <x:v>For the Living and the Dead</x:v>
      </x:c>
      <x:c r="C1684" s="32" t="str">
        <x:v>토마스 트란스트뢰메르(Tomas Tranströmer)</x:v>
      </x:c>
      <x:c r="D1684" s="32" t="str">
        <x:v>시</x:v>
      </x:c>
      <x:c r="E1684" s="32" t="n">
        <x:v>1989</x:v>
      </x:c>
      <x:c r="F1684" s="32" t="n">
        <x:v>0</x:v>
      </x:c>
      <x:c r="G1684" s="32" t="n">
        <x:v>0</x:v>
      </x:c>
      <x:c r="H1684" s="32"/>
      <x:c r="I1684" s="32" t="n">
        <x:f>IF(E1684="","",MAX(0,'Scoring Method'!$B$11-E1684-IF(E1684&lt;0,1,0)))</x:f>
        <x:v>37</x:v>
      </x:c>
      <x:c r="J1684" s="32" t="n">
        <x:v>0</x:v>
      </x:c>
      <x:c r="K1684" s="32" t="n">
        <x:v>1</x:v>
      </x:c>
      <x:c r="L1684" s="32" t="n">
        <x:v>1</x:v>
      </x:c>
      <x:c r="M1684" s="32" t="n">
        <x:v>0</x:v>
      </x:c>
      <x:c r="N1684" s="32" t="n">
        <x:v>0</x:v>
      </x:c>
      <x:c r="O1684" s="32" t="n">
        <x:v>0</x:v>
      </x:c>
      <x:c r="P1684" s="37" t="n">
        <x:f>ROUND('Scoring Method'!$B$2*F1684/10,1)</x:f>
        <x:v>0</x:v>
      </x:c>
      <x:c r="Q1684" s="37" t="n">
        <x:f>ROUND(MIN('Scoring Method'!$B$3,10*G1684),1)</x:f>
        <x:v>0</x:v>
      </x:c>
      <x:c r="R1684" s="37" t="n">
        <x:f>IF(H1684="",0,ROUND('Scoring Method'!$B$4*(101-H1684)/100,1))</x:f>
        <x:v>0</x:v>
      </x:c>
      <x:c r="S1684" s="37" t="n">
        <x:f>ROUND(IF(I1684="",0,7.5*MIN(1,LN(1+I1684)/LN(1+'Scoring Method'!$B$10)))+7.5*LN(1+J1684)/LN(1+'Scoring Method'!$B$9),1)</x:f>
        <x:v>4.4</x:v>
      </x:c>
      <x:c r="T1684" s="37" t="n">
        <x:f>SUM(K1684:O1684)</x:f>
        <x:v>2</x:v>
      </x:c>
      <x:c r="U1684" s="37" t="n">
        <x:f>ROUND(SUM(P1684:T1684),1)</x:f>
        <x:v>6.4</x:v>
      </x:c>
      <x:c r="V1684" s="32"/>
      <x:c r="W1684" s="32" t="str">
        <x:v>연도 등록</x:v>
      </x:c>
    </x:row>
    <x:row r="1685" ht="24" customHeight="1">
      <x:c r="A1685" s="32" t="n">
        <x:v>1681</x:v>
      </x:c>
      <x:c r="B1685" s="32" t="str">
        <x:v>The Great Enigma</x:v>
      </x:c>
      <x:c r="C1685" s="32" t="str">
        <x:v>토마스 트란스트뢰메르(Tomas Tranströmer)</x:v>
      </x:c>
      <x:c r="D1685" s="32" t="str">
        <x:v>시</x:v>
      </x:c>
      <x:c r="E1685" s="32" t="n">
        <x:v>2004</x:v>
      </x:c>
      <x:c r="F1685" s="32" t="n">
        <x:v>0</x:v>
      </x:c>
      <x:c r="G1685" s="32" t="n">
        <x:v>0</x:v>
      </x:c>
      <x:c r="H1685" s="32"/>
      <x:c r="I1685" s="32" t="n">
        <x:f>IF(E1685="","",MAX(0,'Scoring Method'!$B$11-E1685-IF(E1685&lt;0,1,0)))</x:f>
        <x:v>22</x:v>
      </x:c>
      <x:c r="J1685" s="32" t="n">
        <x:v>0</x:v>
      </x:c>
      <x:c r="K1685" s="32" t="n">
        <x:v>1</x:v>
      </x:c>
      <x:c r="L1685" s="32" t="n">
        <x:v>1</x:v>
      </x:c>
      <x:c r="M1685" s="32" t="n">
        <x:v>0</x:v>
      </x:c>
      <x:c r="N1685" s="32" t="n">
        <x:v>0</x:v>
      </x:c>
      <x:c r="O1685" s="32" t="n">
        <x:v>0</x:v>
      </x:c>
      <x:c r="P1685" s="37" t="n">
        <x:f>ROUND('Scoring Method'!$B$2*F1685/10,1)</x:f>
        <x:v>0</x:v>
      </x:c>
      <x:c r="Q1685" s="37" t="n">
        <x:f>ROUND(MIN('Scoring Method'!$B$3,10*G1685),1)</x:f>
        <x:v>0</x:v>
      </x:c>
      <x:c r="R1685" s="37" t="n">
        <x:f>IF(H1685="",0,ROUND('Scoring Method'!$B$4*(101-H1685)/100,1))</x:f>
        <x:v>0</x:v>
      </x:c>
      <x:c r="S1685" s="37" t="n">
        <x:f>ROUND(IF(I1685="",0,7.5*MIN(1,LN(1+I1685)/LN(1+'Scoring Method'!$B$10)))+7.5*LN(1+J1685)/LN(1+'Scoring Method'!$B$9),1)</x:f>
        <x:v>3.8</x:v>
      </x:c>
      <x:c r="T1685" s="37" t="n">
        <x:f>SUM(K1685:O1685)</x:f>
        <x:v>2</x:v>
      </x:c>
      <x:c r="U1685" s="37" t="n">
        <x:f>ROUND(SUM(P1685:T1685),1)</x:f>
        <x:v>5.8</x:v>
      </x:c>
      <x:c r="V1685" s="32"/>
      <x:c r="W1685" s="32" t="str">
        <x:v>연도 등록</x:v>
      </x:c>
    </x:row>
    <x:row r="1686" ht="24" customHeight="1">
      <x:c r="A1686" s="32" t="n">
        <x:v>1682</x:v>
      </x:c>
      <x:c r="B1686" s="32" t="str">
        <x:v>Red Sorghum</x:v>
      </x:c>
      <x:c r="C1686" s="32" t="str">
        <x:v>모옌(Mo Yan)</x:v>
      </x:c>
      <x:c r="D1686" s="32" t="str">
        <x:v>소설·단편소설</x:v>
      </x:c>
      <x:c r="E1686" s="32" t="n">
        <x:v>1986</x:v>
      </x:c>
      <x:c r="F1686" s="32" t="n">
        <x:v>0</x:v>
      </x:c>
      <x:c r="G1686" s="32" t="n">
        <x:v>0</x:v>
      </x:c>
      <x:c r="H1686" s="32"/>
      <x:c r="I1686" s="32" t="n">
        <x:f>IF(E1686="","",MAX(0,'Scoring Method'!$B$11-E1686-IF(E1686&lt;0,1,0)))</x:f>
        <x:v>40</x:v>
      </x:c>
      <x:c r="J1686" s="32" t="n">
        <x:v>0</x:v>
      </x:c>
      <x:c r="K1686" s="32" t="n">
        <x:v>1</x:v>
      </x:c>
      <x:c r="L1686" s="32" t="n">
        <x:v>1</x:v>
      </x:c>
      <x:c r="M1686" s="32" t="n">
        <x:v>0</x:v>
      </x:c>
      <x:c r="N1686" s="32" t="n">
        <x:v>0</x:v>
      </x:c>
      <x:c r="O1686" s="32" t="n">
        <x:v>0</x:v>
      </x:c>
      <x:c r="P1686" s="37" t="n">
        <x:f>ROUND('Scoring Method'!$B$2*F1686/10,1)</x:f>
        <x:v>0</x:v>
      </x:c>
      <x:c r="Q1686" s="37" t="n">
        <x:f>ROUND(MIN('Scoring Method'!$B$3,10*G1686),1)</x:f>
        <x:v>0</x:v>
      </x:c>
      <x:c r="R1686" s="37" t="n">
        <x:f>IF(H1686="",0,ROUND('Scoring Method'!$B$4*(101-H1686)/100,1))</x:f>
        <x:v>0</x:v>
      </x:c>
      <x:c r="S1686" s="37" t="n">
        <x:f>ROUND(IF(I1686="",0,7.5*MIN(1,LN(1+I1686)/LN(1+'Scoring Method'!$B$10)))+7.5*LN(1+J1686)/LN(1+'Scoring Method'!$B$9),1)</x:f>
        <x:v>4.5</x:v>
      </x:c>
      <x:c r="T1686" s="37" t="n">
        <x:f>SUM(K1686:O1686)</x:f>
        <x:v>2</x:v>
      </x:c>
      <x:c r="U1686" s="37" t="n">
        <x:f>ROUND(SUM(P1686:T1686),1)</x:f>
        <x:v>6.5</x:v>
      </x:c>
      <x:c r="V1686" s="32"/>
      <x:c r="W1686" s="32" t="str">
        <x:v>연도 등록</x:v>
      </x:c>
    </x:row>
    <x:row r="1687" ht="24" customHeight="1">
      <x:c r="A1687" s="32" t="n">
        <x:v>1683</x:v>
      </x:c>
      <x:c r="B1687" s="32" t="str">
        <x:v>Big Breasts and Wide Hips</x:v>
      </x:c>
      <x:c r="C1687" s="32" t="str">
        <x:v>모옌(Mo Yan)</x:v>
      </x:c>
      <x:c r="D1687" s="32" t="str">
        <x:v>소설·단편소설</x:v>
      </x:c>
      <x:c r="E1687" s="32" t="n">
        <x:v>1995</x:v>
      </x:c>
      <x:c r="F1687" s="32" t="n">
        <x:v>0</x:v>
      </x:c>
      <x:c r="G1687" s="32" t="n">
        <x:v>0</x:v>
      </x:c>
      <x:c r="H1687" s="32"/>
      <x:c r="I1687" s="32" t="n">
        <x:f>IF(E1687="","",MAX(0,'Scoring Method'!$B$11-E1687-IF(E1687&lt;0,1,0)))</x:f>
        <x:v>31</x:v>
      </x:c>
      <x:c r="J1687" s="32" t="n">
        <x:v>0</x:v>
      </x:c>
      <x:c r="K1687" s="32" t="n">
        <x:v>1</x:v>
      </x:c>
      <x:c r="L1687" s="32" t="n">
        <x:v>1</x:v>
      </x:c>
      <x:c r="M1687" s="32" t="n">
        <x:v>0</x:v>
      </x:c>
      <x:c r="N1687" s="32" t="n">
        <x:v>0</x:v>
      </x:c>
      <x:c r="O1687" s="32" t="n">
        <x:v>0</x:v>
      </x:c>
      <x:c r="P1687" s="37" t="n">
        <x:f>ROUND('Scoring Method'!$B$2*F1687/10,1)</x:f>
        <x:v>0</x:v>
      </x:c>
      <x:c r="Q1687" s="37" t="n">
        <x:f>ROUND(MIN('Scoring Method'!$B$3,10*G1687),1)</x:f>
        <x:v>0</x:v>
      </x:c>
      <x:c r="R1687" s="37" t="n">
        <x:f>IF(H1687="",0,ROUND('Scoring Method'!$B$4*(101-H1687)/100,1))</x:f>
        <x:v>0</x:v>
      </x:c>
      <x:c r="S1687" s="37" t="n">
        <x:f>ROUND(IF(I1687="",0,7.5*MIN(1,LN(1+I1687)/LN(1+'Scoring Method'!$B$10)))+7.5*LN(1+J1687)/LN(1+'Scoring Method'!$B$9),1)</x:f>
        <x:v>4.2</x:v>
      </x:c>
      <x:c r="T1687" s="37" t="n">
        <x:f>SUM(K1687:O1687)</x:f>
        <x:v>2</x:v>
      </x:c>
      <x:c r="U1687" s="37" t="n">
        <x:f>ROUND(SUM(P1687:T1687),1)</x:f>
        <x:v>6.2</x:v>
      </x:c>
      <x:c r="V1687" s="32"/>
      <x:c r="W1687" s="32" t="str">
        <x:v>연도 등록</x:v>
      </x:c>
    </x:row>
    <x:row r="1688" ht="24" customHeight="1">
      <x:c r="A1688" s="32" t="n">
        <x:v>1684</x:v>
      </x:c>
      <x:c r="B1688" s="32" t="str">
        <x:v>Life and Death Are Wearing Me Out</x:v>
      </x:c>
      <x:c r="C1688" s="32" t="str">
        <x:v>모옌(Mo Yan)</x:v>
      </x:c>
      <x:c r="D1688" s="32" t="str">
        <x:v>소설·단편소설</x:v>
      </x:c>
      <x:c r="E1688" s="32" t="n">
        <x:v>2006</x:v>
      </x:c>
      <x:c r="F1688" s="32" t="n">
        <x:v>0</x:v>
      </x:c>
      <x:c r="G1688" s="32" t="n">
        <x:v>0</x:v>
      </x:c>
      <x:c r="H1688" s="32"/>
      <x:c r="I1688" s="32" t="n">
        <x:f>IF(E1688="","",MAX(0,'Scoring Method'!$B$11-E1688-IF(E1688&lt;0,1,0)))</x:f>
        <x:v>20</x:v>
      </x:c>
      <x:c r="J1688" s="32" t="n">
        <x:v>0</x:v>
      </x:c>
      <x:c r="K1688" s="32" t="n">
        <x:v>1</x:v>
      </x:c>
      <x:c r="L1688" s="32" t="n">
        <x:v>1</x:v>
      </x:c>
      <x:c r="M1688" s="32" t="n">
        <x:v>0</x:v>
      </x:c>
      <x:c r="N1688" s="32" t="n">
        <x:v>0</x:v>
      </x:c>
      <x:c r="O1688" s="32" t="n">
        <x:v>0</x:v>
      </x:c>
      <x:c r="P1688" s="37" t="n">
        <x:f>ROUND('Scoring Method'!$B$2*F1688/10,1)</x:f>
        <x:v>0</x:v>
      </x:c>
      <x:c r="Q1688" s="37" t="n">
        <x:f>ROUND(MIN('Scoring Method'!$B$3,10*G1688),1)</x:f>
        <x:v>0</x:v>
      </x:c>
      <x:c r="R1688" s="37" t="n">
        <x:f>IF(H1688="",0,ROUND('Scoring Method'!$B$4*(101-H1688)/100,1))</x:f>
        <x:v>0</x:v>
      </x:c>
      <x:c r="S1688" s="37" t="n">
        <x:f>ROUND(IF(I1688="",0,7.5*MIN(1,LN(1+I1688)/LN(1+'Scoring Method'!$B$10)))+7.5*LN(1+J1688)/LN(1+'Scoring Method'!$B$9),1)</x:f>
        <x:v>3.7</x:v>
      </x:c>
      <x:c r="T1688" s="37" t="n">
        <x:f>SUM(K1688:O1688)</x:f>
        <x:v>2</x:v>
      </x:c>
      <x:c r="U1688" s="37" t="n">
        <x:f>ROUND(SUM(P1688:T1688),1)</x:f>
        <x:v>5.7</x:v>
      </x:c>
      <x:c r="V1688" s="32"/>
      <x:c r="W1688" s="32" t="str">
        <x:v>연도 등록</x:v>
      </x:c>
    </x:row>
    <x:row r="1689" ht="24" customHeight="1">
      <x:c r="A1689" s="32" t="n">
        <x:v>1685</x:v>
      </x:c>
      <x:c r="B1689" s="32" t="str">
        <x:v>The Republic of Wine</x:v>
      </x:c>
      <x:c r="C1689" s="32" t="str">
        <x:v>모옌(Mo Yan)</x:v>
      </x:c>
      <x:c r="D1689" s="32" t="str">
        <x:v>소설·단편소설</x:v>
      </x:c>
      <x:c r="E1689" s="32" t="n">
        <x:v>1992</x:v>
      </x:c>
      <x:c r="F1689" s="32" t="n">
        <x:v>0</x:v>
      </x:c>
      <x:c r="G1689" s="32" t="n">
        <x:v>0</x:v>
      </x:c>
      <x:c r="H1689" s="32"/>
      <x:c r="I1689" s="32" t="n">
        <x:f>IF(E1689="","",MAX(0,'Scoring Method'!$B$11-E1689-IF(E1689&lt;0,1,0)))</x:f>
        <x:v>34</x:v>
      </x:c>
      <x:c r="J1689" s="32" t="n">
        <x:v>0</x:v>
      </x:c>
      <x:c r="K1689" s="32" t="n">
        <x:v>1</x:v>
      </x:c>
      <x:c r="L1689" s="32" t="n">
        <x:v>1</x:v>
      </x:c>
      <x:c r="M1689" s="32" t="n">
        <x:v>0</x:v>
      </x:c>
      <x:c r="N1689" s="32" t="n">
        <x:v>0</x:v>
      </x:c>
      <x:c r="O1689" s="32" t="n">
        <x:v>0</x:v>
      </x:c>
      <x:c r="P1689" s="37" t="n">
        <x:f>ROUND('Scoring Method'!$B$2*F1689/10,1)</x:f>
        <x:v>0</x:v>
      </x:c>
      <x:c r="Q1689" s="37" t="n">
        <x:f>ROUND(MIN('Scoring Method'!$B$3,10*G1689),1)</x:f>
        <x:v>0</x:v>
      </x:c>
      <x:c r="R1689" s="37" t="n">
        <x:f>IF(H1689="",0,ROUND('Scoring Method'!$B$4*(101-H1689)/100,1))</x:f>
        <x:v>0</x:v>
      </x:c>
      <x:c r="S1689" s="37" t="n">
        <x:f>ROUND(IF(I1689="",0,7.5*MIN(1,LN(1+I1689)/LN(1+'Scoring Method'!$B$10)))+7.5*LN(1+J1689)/LN(1+'Scoring Method'!$B$9),1)</x:f>
        <x:v>4.3</x:v>
      </x:c>
      <x:c r="T1689" s="37" t="n">
        <x:f>SUM(K1689:O1689)</x:f>
        <x:v>2</x:v>
      </x:c>
      <x:c r="U1689" s="37" t="n">
        <x:f>ROUND(SUM(P1689:T1689),1)</x:f>
        <x:v>6.3</x:v>
      </x:c>
      <x:c r="V1689" s="32"/>
      <x:c r="W1689" s="32" t="str">
        <x:v>연도 등록</x:v>
      </x:c>
    </x:row>
    <x:row r="1690" ht="24" customHeight="1">
      <x:c r="A1690" s="32" t="n">
        <x:v>1686</x:v>
      </x:c>
      <x:c r="B1690" s="32" t="str">
        <x:v>Frog</x:v>
      </x:c>
      <x:c r="C1690" s="32" t="str">
        <x:v>모옌(Mo Yan)</x:v>
      </x:c>
      <x:c r="D1690" s="32" t="str">
        <x:v>소설·단편소설</x:v>
      </x:c>
      <x:c r="E1690" s="32" t="n">
        <x:v>2009</x:v>
      </x:c>
      <x:c r="F1690" s="32" t="n">
        <x:v>0</x:v>
      </x:c>
      <x:c r="G1690" s="32" t="n">
        <x:v>0</x:v>
      </x:c>
      <x:c r="H1690" s="32"/>
      <x:c r="I1690" s="32" t="n">
        <x:f>IF(E1690="","",MAX(0,'Scoring Method'!$B$11-E1690-IF(E1690&lt;0,1,0)))</x:f>
        <x:v>17</x:v>
      </x:c>
      <x:c r="J1690" s="32" t="n">
        <x:v>0</x:v>
      </x:c>
      <x:c r="K1690" s="32" t="n">
        <x:v>1</x:v>
      </x:c>
      <x:c r="L1690" s="32" t="n">
        <x:v>1</x:v>
      </x:c>
      <x:c r="M1690" s="32" t="n">
        <x:v>0</x:v>
      </x:c>
      <x:c r="N1690" s="32" t="n">
        <x:v>0</x:v>
      </x:c>
      <x:c r="O1690" s="32" t="n">
        <x:v>0</x:v>
      </x:c>
      <x:c r="P1690" s="37" t="n">
        <x:f>ROUND('Scoring Method'!$B$2*F1690/10,1)</x:f>
        <x:v>0</x:v>
      </x:c>
      <x:c r="Q1690" s="37" t="n">
        <x:f>ROUND(MIN('Scoring Method'!$B$3,10*G1690),1)</x:f>
        <x:v>0</x:v>
      </x:c>
      <x:c r="R1690" s="37" t="n">
        <x:f>IF(H1690="",0,ROUND('Scoring Method'!$B$4*(101-H1690)/100,1))</x:f>
        <x:v>0</x:v>
      </x:c>
      <x:c r="S1690" s="37" t="n">
        <x:f>ROUND(IF(I1690="",0,7.5*MIN(1,LN(1+I1690)/LN(1+'Scoring Method'!$B$10)))+7.5*LN(1+J1690)/LN(1+'Scoring Method'!$B$9),1)</x:f>
        <x:v>3.5</x:v>
      </x:c>
      <x:c r="T1690" s="37" t="n">
        <x:f>SUM(K1690:O1690)</x:f>
        <x:v>2</x:v>
      </x:c>
      <x:c r="U1690" s="37" t="n">
        <x:f>ROUND(SUM(P1690:T1690),1)</x:f>
        <x:v>5.5</x:v>
      </x:c>
      <x:c r="V1690" s="32"/>
      <x:c r="W1690" s="32" t="str">
        <x:v>연도 등록</x:v>
      </x:c>
    </x:row>
    <x:row r="1691" ht="24" customHeight="1">
      <x:c r="A1691" s="32" t="n">
        <x:v>1687</x:v>
      </x:c>
      <x:c r="B1691" s="32" t="str">
        <x:v>Sandalwood Death</x:v>
      </x:c>
      <x:c r="C1691" s="32" t="str">
        <x:v>모옌(Mo Yan)</x:v>
      </x:c>
      <x:c r="D1691" s="32" t="str">
        <x:v>소설·단편소설</x:v>
      </x:c>
      <x:c r="E1691" s="32" t="n">
        <x:v>2001</x:v>
      </x:c>
      <x:c r="F1691" s="32" t="n">
        <x:v>0</x:v>
      </x:c>
      <x:c r="G1691" s="32" t="n">
        <x:v>0</x:v>
      </x:c>
      <x:c r="H1691" s="32"/>
      <x:c r="I1691" s="32" t="n">
        <x:f>IF(E1691="","",MAX(0,'Scoring Method'!$B$11-E1691-IF(E1691&lt;0,1,0)))</x:f>
        <x:v>25</x:v>
      </x:c>
      <x:c r="J1691" s="32" t="n">
        <x:v>0</x:v>
      </x:c>
      <x:c r="K1691" s="32" t="n">
        <x:v>1</x:v>
      </x:c>
      <x:c r="L1691" s="32" t="n">
        <x:v>1</x:v>
      </x:c>
      <x:c r="M1691" s="32" t="n">
        <x:v>0</x:v>
      </x:c>
      <x:c r="N1691" s="32" t="n">
        <x:v>0</x:v>
      </x:c>
      <x:c r="O1691" s="32" t="n">
        <x:v>0</x:v>
      </x:c>
      <x:c r="P1691" s="37" t="n">
        <x:f>ROUND('Scoring Method'!$B$2*F1691/10,1)</x:f>
        <x:v>0</x:v>
      </x:c>
      <x:c r="Q1691" s="37" t="n">
        <x:f>ROUND(MIN('Scoring Method'!$B$3,10*G1691),1)</x:f>
        <x:v>0</x:v>
      </x:c>
      <x:c r="R1691" s="37" t="n">
        <x:f>IF(H1691="",0,ROUND('Scoring Method'!$B$4*(101-H1691)/100,1))</x:f>
        <x:v>0</x:v>
      </x:c>
      <x:c r="S1691" s="37" t="n">
        <x:f>ROUND(IF(I1691="",0,7.5*MIN(1,LN(1+I1691)/LN(1+'Scoring Method'!$B$10)))+7.5*LN(1+J1691)/LN(1+'Scoring Method'!$B$9),1)</x:f>
        <x:v>3.9</x:v>
      </x:c>
      <x:c r="T1691" s="37" t="n">
        <x:f>SUM(K1691:O1691)</x:f>
        <x:v>2</x:v>
      </x:c>
      <x:c r="U1691" s="37" t="n">
        <x:f>ROUND(SUM(P1691:T1691),1)</x:f>
        <x:v>5.9</x:v>
      </x:c>
      <x:c r="V1691" s="32"/>
      <x:c r="W1691" s="32" t="str">
        <x:v>연도 등록</x:v>
      </x:c>
    </x:row>
    <x:row r="1692" ht="24" customHeight="1">
      <x:c r="A1692" s="32" t="n">
        <x:v>1688</x:v>
      </x:c>
      <x:c r="B1692" s="32" t="str">
        <x:v>Dance of the Happy Shades</x:v>
      </x:c>
      <x:c r="C1692" s="32" t="str">
        <x:v>앨리스 먼로(Alice Munro)</x:v>
      </x:c>
      <x:c r="D1692" s="32" t="str">
        <x:v>소설·단편소설</x:v>
      </x:c>
      <x:c r="E1692" s="32" t="n">
        <x:v>1968</x:v>
      </x:c>
      <x:c r="F1692" s="32" t="n">
        <x:v>0</x:v>
      </x:c>
      <x:c r="G1692" s="32" t="n">
        <x:v>0</x:v>
      </x:c>
      <x:c r="H1692" s="32"/>
      <x:c r="I1692" s="32" t="n">
        <x:f>IF(E1692="","",MAX(0,'Scoring Method'!$B$11-E1692-IF(E1692&lt;0,1,0)))</x:f>
        <x:v>58</x:v>
      </x:c>
      <x:c r="J1692" s="32" t="n">
        <x:v>0</x:v>
      </x:c>
      <x:c r="K1692" s="32" t="n">
        <x:v>1</x:v>
      </x:c>
      <x:c r="L1692" s="32" t="n">
        <x:v>1</x:v>
      </x:c>
      <x:c r="M1692" s="32" t="n">
        <x:v>0</x:v>
      </x:c>
      <x:c r="N1692" s="32" t="n">
        <x:v>0</x:v>
      </x:c>
      <x:c r="O1692" s="32" t="n">
        <x:v>0</x:v>
      </x:c>
      <x:c r="P1692" s="37" t="n">
        <x:f>ROUND('Scoring Method'!$B$2*F1692/10,1)</x:f>
        <x:v>0</x:v>
      </x:c>
      <x:c r="Q1692" s="37" t="n">
        <x:f>ROUND(MIN('Scoring Method'!$B$3,10*G1692),1)</x:f>
        <x:v>0</x:v>
      </x:c>
      <x:c r="R1692" s="37" t="n">
        <x:f>IF(H1692="",0,ROUND('Scoring Method'!$B$4*(101-H1692)/100,1))</x:f>
        <x:v>0</x:v>
      </x:c>
      <x:c r="S1692" s="37" t="n">
        <x:f>ROUND(IF(I1692="",0,7.5*MIN(1,LN(1+I1692)/LN(1+'Scoring Method'!$B$10)))+7.5*LN(1+J1692)/LN(1+'Scoring Method'!$B$9),1)</x:f>
        <x:v>4.9</x:v>
      </x:c>
      <x:c r="T1692" s="37" t="n">
        <x:f>SUM(K1692:O1692)</x:f>
        <x:v>2</x:v>
      </x:c>
      <x:c r="U1692" s="37" t="n">
        <x:f>ROUND(SUM(P1692:T1692),1)</x:f>
        <x:v>6.9</x:v>
      </x:c>
      <x:c r="V1692" s="32"/>
      <x:c r="W1692" s="32" t="str">
        <x:v>연도 등록</x:v>
      </x:c>
    </x:row>
    <x:row r="1693" ht="24" customHeight="1">
      <x:c r="A1693" s="32" t="n">
        <x:v>1689</x:v>
      </x:c>
      <x:c r="B1693" s="32" t="str">
        <x:v>Lives of Girls and Women</x:v>
      </x:c>
      <x:c r="C1693" s="32" t="str">
        <x:v>앨리스 먼로(Alice Munro)</x:v>
      </x:c>
      <x:c r="D1693" s="32" t="str">
        <x:v>소설·단편소설</x:v>
      </x:c>
      <x:c r="E1693" s="32" t="n">
        <x:v>1971</x:v>
      </x:c>
      <x:c r="F1693" s="32" t="n">
        <x:v>0</x:v>
      </x:c>
      <x:c r="G1693" s="32" t="n">
        <x:v>0</x:v>
      </x:c>
      <x:c r="H1693" s="32"/>
      <x:c r="I1693" s="32" t="n">
        <x:f>IF(E1693="","",MAX(0,'Scoring Method'!$B$11-E1693-IF(E1693&lt;0,1,0)))</x:f>
        <x:v>55</x:v>
      </x:c>
      <x:c r="J1693" s="32" t="n">
        <x:v>0</x:v>
      </x:c>
      <x:c r="K1693" s="32" t="n">
        <x:v>1</x:v>
      </x:c>
      <x:c r="L1693" s="32" t="n">
        <x:v>1</x:v>
      </x:c>
      <x:c r="M1693" s="32" t="n">
        <x:v>0</x:v>
      </x:c>
      <x:c r="N1693" s="32" t="n">
        <x:v>0</x:v>
      </x:c>
      <x:c r="O1693" s="32" t="n">
        <x:v>0</x:v>
      </x:c>
      <x:c r="P1693" s="37" t="n">
        <x:f>ROUND('Scoring Method'!$B$2*F1693/10,1)</x:f>
        <x:v>0</x:v>
      </x:c>
      <x:c r="Q1693" s="37" t="n">
        <x:f>ROUND(MIN('Scoring Method'!$B$3,10*G1693),1)</x:f>
        <x:v>0</x:v>
      </x:c>
      <x:c r="R1693" s="37" t="n">
        <x:f>IF(H1693="",0,ROUND('Scoring Method'!$B$4*(101-H1693)/100,1))</x:f>
        <x:v>0</x:v>
      </x:c>
      <x:c r="S1693" s="37" t="n">
        <x:f>ROUND(IF(I1693="",0,7.5*MIN(1,LN(1+I1693)/LN(1+'Scoring Method'!$B$10)))+7.5*LN(1+J1693)/LN(1+'Scoring Method'!$B$9),1)</x:f>
        <x:v>4.9</x:v>
      </x:c>
      <x:c r="T1693" s="37" t="n">
        <x:f>SUM(K1693:O1693)</x:f>
        <x:v>2</x:v>
      </x:c>
      <x:c r="U1693" s="37" t="n">
        <x:f>ROUND(SUM(P1693:T1693),1)</x:f>
        <x:v>6.9</x:v>
      </x:c>
      <x:c r="V1693" s="32"/>
      <x:c r="W1693" s="32" t="str">
        <x:v>연도 등록</x:v>
      </x:c>
    </x:row>
    <x:row r="1694" ht="24" customHeight="1">
      <x:c r="A1694" s="32" t="n">
        <x:v>1690</x:v>
      </x:c>
      <x:c r="B1694" s="32" t="str">
        <x:v>The Moons of Jupiter</x:v>
      </x:c>
      <x:c r="C1694" s="32" t="str">
        <x:v>앨리스 먼로(Alice Munro)</x:v>
      </x:c>
      <x:c r="D1694" s="32" t="str">
        <x:v>소설·단편소설</x:v>
      </x:c>
      <x:c r="E1694" s="32" t="n">
        <x:v>1982</x:v>
      </x:c>
      <x:c r="F1694" s="32" t="n">
        <x:v>0</x:v>
      </x:c>
      <x:c r="G1694" s="32" t="n">
        <x:v>0</x:v>
      </x:c>
      <x:c r="H1694" s="32"/>
      <x:c r="I1694" s="32" t="n">
        <x:f>IF(E1694="","",MAX(0,'Scoring Method'!$B$11-E1694-IF(E1694&lt;0,1,0)))</x:f>
        <x:v>44</x:v>
      </x:c>
      <x:c r="J1694" s="32" t="n">
        <x:v>0</x:v>
      </x:c>
      <x:c r="K1694" s="32" t="n">
        <x:v>1</x:v>
      </x:c>
      <x:c r="L1694" s="32" t="n">
        <x:v>1</x:v>
      </x:c>
      <x:c r="M1694" s="32" t="n">
        <x:v>0</x:v>
      </x:c>
      <x:c r="N1694" s="32" t="n">
        <x:v>0</x:v>
      </x:c>
      <x:c r="O1694" s="32" t="n">
        <x:v>0</x:v>
      </x:c>
      <x:c r="P1694" s="37" t="n">
        <x:f>ROUND('Scoring Method'!$B$2*F1694/10,1)</x:f>
        <x:v>0</x:v>
      </x:c>
      <x:c r="Q1694" s="37" t="n">
        <x:f>ROUND(MIN('Scoring Method'!$B$3,10*G1694),1)</x:f>
        <x:v>0</x:v>
      </x:c>
      <x:c r="R1694" s="37" t="n">
        <x:f>IF(H1694="",0,ROUND('Scoring Method'!$B$4*(101-H1694)/100,1))</x:f>
        <x:v>0</x:v>
      </x:c>
      <x:c r="S1694" s="37" t="n">
        <x:f>ROUND(IF(I1694="",0,7.5*MIN(1,LN(1+I1694)/LN(1+'Scoring Method'!$B$10)))+7.5*LN(1+J1694)/LN(1+'Scoring Method'!$B$9),1)</x:f>
        <x:v>4.6</x:v>
      </x:c>
      <x:c r="T1694" s="37" t="n">
        <x:f>SUM(K1694:O1694)</x:f>
        <x:v>2</x:v>
      </x:c>
      <x:c r="U1694" s="37" t="n">
        <x:f>ROUND(SUM(P1694:T1694),1)</x:f>
        <x:v>6.6</x:v>
      </x:c>
      <x:c r="V1694" s="32"/>
      <x:c r="W1694" s="32" t="str">
        <x:v>연도 등록</x:v>
      </x:c>
    </x:row>
    <x:row r="1695" ht="24" customHeight="1">
      <x:c r="A1695" s="32" t="n">
        <x:v>1691</x:v>
      </x:c>
      <x:c r="B1695" s="32" t="str">
        <x:v>The Progress of Love</x:v>
      </x:c>
      <x:c r="C1695" s="32" t="str">
        <x:v>앨리스 먼로(Alice Munro)</x:v>
      </x:c>
      <x:c r="D1695" s="32" t="str">
        <x:v>소설·단편소설</x:v>
      </x:c>
      <x:c r="E1695" s="32" t="n">
        <x:v>1986</x:v>
      </x:c>
      <x:c r="F1695" s="32" t="n">
        <x:v>0</x:v>
      </x:c>
      <x:c r="G1695" s="32" t="n">
        <x:v>0</x:v>
      </x:c>
      <x:c r="H1695" s="32"/>
      <x:c r="I1695" s="32" t="n">
        <x:f>IF(E1695="","",MAX(0,'Scoring Method'!$B$11-E1695-IF(E1695&lt;0,1,0)))</x:f>
        <x:v>40</x:v>
      </x:c>
      <x:c r="J1695" s="32" t="n">
        <x:v>0</x:v>
      </x:c>
      <x:c r="K1695" s="32" t="n">
        <x:v>1</x:v>
      </x:c>
      <x:c r="L1695" s="32" t="n">
        <x:v>1</x:v>
      </x:c>
      <x:c r="M1695" s="32" t="n">
        <x:v>0</x:v>
      </x:c>
      <x:c r="N1695" s="32" t="n">
        <x:v>0</x:v>
      </x:c>
      <x:c r="O1695" s="32" t="n">
        <x:v>0</x:v>
      </x:c>
      <x:c r="P1695" s="37" t="n">
        <x:f>ROUND('Scoring Method'!$B$2*F1695/10,1)</x:f>
        <x:v>0</x:v>
      </x:c>
      <x:c r="Q1695" s="37" t="n">
        <x:f>ROUND(MIN('Scoring Method'!$B$3,10*G1695),1)</x:f>
        <x:v>0</x:v>
      </x:c>
      <x:c r="R1695" s="37" t="n">
        <x:f>IF(H1695="",0,ROUND('Scoring Method'!$B$4*(101-H1695)/100,1))</x:f>
        <x:v>0</x:v>
      </x:c>
      <x:c r="S1695" s="37" t="n">
        <x:f>ROUND(IF(I1695="",0,7.5*MIN(1,LN(1+I1695)/LN(1+'Scoring Method'!$B$10)))+7.5*LN(1+J1695)/LN(1+'Scoring Method'!$B$9),1)</x:f>
        <x:v>4.5</x:v>
      </x:c>
      <x:c r="T1695" s="37" t="n">
        <x:f>SUM(K1695:O1695)</x:f>
        <x:v>2</x:v>
      </x:c>
      <x:c r="U1695" s="37" t="n">
        <x:f>ROUND(SUM(P1695:T1695),1)</x:f>
        <x:v>6.5</x:v>
      </x:c>
      <x:c r="V1695" s="32"/>
      <x:c r="W1695" s="32" t="str">
        <x:v>연도 등록</x:v>
      </x:c>
    </x:row>
    <x:row r="1696" ht="24" customHeight="1">
      <x:c r="A1696" s="32" t="n">
        <x:v>1692</x:v>
      </x:c>
      <x:c r="B1696" s="32" t="str">
        <x:v>Friend of My Youth</x:v>
      </x:c>
      <x:c r="C1696" s="32" t="str">
        <x:v>앨리스 먼로(Alice Munro)</x:v>
      </x:c>
      <x:c r="D1696" s="32" t="str">
        <x:v>소설·단편소설</x:v>
      </x:c>
      <x:c r="E1696" s="32" t="n">
        <x:v>1990</x:v>
      </x:c>
      <x:c r="F1696" s="32" t="n">
        <x:v>0</x:v>
      </x:c>
      <x:c r="G1696" s="32" t="n">
        <x:v>0</x:v>
      </x:c>
      <x:c r="H1696" s="32"/>
      <x:c r="I1696" s="32" t="n">
        <x:f>IF(E1696="","",MAX(0,'Scoring Method'!$B$11-E1696-IF(E1696&lt;0,1,0)))</x:f>
        <x:v>36</x:v>
      </x:c>
      <x:c r="J1696" s="32" t="n">
        <x:v>0</x:v>
      </x:c>
      <x:c r="K1696" s="32" t="n">
        <x:v>1</x:v>
      </x:c>
      <x:c r="L1696" s="32" t="n">
        <x:v>1</x:v>
      </x:c>
      <x:c r="M1696" s="32" t="n">
        <x:v>0</x:v>
      </x:c>
      <x:c r="N1696" s="32" t="n">
        <x:v>0</x:v>
      </x:c>
      <x:c r="O1696" s="32" t="n">
        <x:v>0</x:v>
      </x:c>
      <x:c r="P1696" s="37" t="n">
        <x:f>ROUND('Scoring Method'!$B$2*F1696/10,1)</x:f>
        <x:v>0</x:v>
      </x:c>
      <x:c r="Q1696" s="37" t="n">
        <x:f>ROUND(MIN('Scoring Method'!$B$3,10*G1696),1)</x:f>
        <x:v>0</x:v>
      </x:c>
      <x:c r="R1696" s="37" t="n">
        <x:f>IF(H1696="",0,ROUND('Scoring Method'!$B$4*(101-H1696)/100,1))</x:f>
        <x:v>0</x:v>
      </x:c>
      <x:c r="S1696" s="37" t="n">
        <x:f>ROUND(IF(I1696="",0,7.5*MIN(1,LN(1+I1696)/LN(1+'Scoring Method'!$B$10)))+7.5*LN(1+J1696)/LN(1+'Scoring Method'!$B$9),1)</x:f>
        <x:v>4.4</x:v>
      </x:c>
      <x:c r="T1696" s="37" t="n">
        <x:f>SUM(K1696:O1696)</x:f>
        <x:v>2</x:v>
      </x:c>
      <x:c r="U1696" s="37" t="n">
        <x:f>ROUND(SUM(P1696:T1696),1)</x:f>
        <x:v>6.4</x:v>
      </x:c>
      <x:c r="V1696" s="32"/>
      <x:c r="W1696" s="32" t="str">
        <x:v>연도 등록</x:v>
      </x:c>
    </x:row>
    <x:row r="1697" ht="24" customHeight="1">
      <x:c r="A1697" s="32" t="n">
        <x:v>1693</x:v>
      </x:c>
      <x:c r="B1697" s="32" t="str">
        <x:v>Runaway</x:v>
      </x:c>
      <x:c r="C1697" s="32" t="str">
        <x:v>앨리스 먼로(Alice Munro)</x:v>
      </x:c>
      <x:c r="D1697" s="32" t="str">
        <x:v>소설·단편소설</x:v>
      </x:c>
      <x:c r="E1697" s="32" t="n">
        <x:v>2004</x:v>
      </x:c>
      <x:c r="F1697" s="32" t="n">
        <x:v>0</x:v>
      </x:c>
      <x:c r="G1697" s="32" t="n">
        <x:v>0</x:v>
      </x:c>
      <x:c r="H1697" s="32"/>
      <x:c r="I1697" s="32" t="n">
        <x:f>IF(E1697="","",MAX(0,'Scoring Method'!$B$11-E1697-IF(E1697&lt;0,1,0)))</x:f>
        <x:v>22</x:v>
      </x:c>
      <x:c r="J1697" s="32" t="n">
        <x:v>0</x:v>
      </x:c>
      <x:c r="K1697" s="32" t="n">
        <x:v>1</x:v>
      </x:c>
      <x:c r="L1697" s="32" t="n">
        <x:v>1</x:v>
      </x:c>
      <x:c r="M1697" s="32" t="n">
        <x:v>0</x:v>
      </x:c>
      <x:c r="N1697" s="32" t="n">
        <x:v>0</x:v>
      </x:c>
      <x:c r="O1697" s="32" t="n">
        <x:v>0</x:v>
      </x:c>
      <x:c r="P1697" s="37" t="n">
        <x:f>ROUND('Scoring Method'!$B$2*F1697/10,1)</x:f>
        <x:v>0</x:v>
      </x:c>
      <x:c r="Q1697" s="37" t="n">
        <x:f>ROUND(MIN('Scoring Method'!$B$3,10*G1697),1)</x:f>
        <x:v>0</x:v>
      </x:c>
      <x:c r="R1697" s="37" t="n">
        <x:f>IF(H1697="",0,ROUND('Scoring Method'!$B$4*(101-H1697)/100,1))</x:f>
        <x:v>0</x:v>
      </x:c>
      <x:c r="S1697" s="37" t="n">
        <x:f>ROUND(IF(I1697="",0,7.5*MIN(1,LN(1+I1697)/LN(1+'Scoring Method'!$B$10)))+7.5*LN(1+J1697)/LN(1+'Scoring Method'!$B$9),1)</x:f>
        <x:v>3.8</x:v>
      </x:c>
      <x:c r="T1697" s="37" t="n">
        <x:f>SUM(K1697:O1697)</x:f>
        <x:v>2</x:v>
      </x:c>
      <x:c r="U1697" s="37" t="n">
        <x:f>ROUND(SUM(P1697:T1697),1)</x:f>
        <x:v>5.8</x:v>
      </x:c>
      <x:c r="V1697" s="32"/>
      <x:c r="W1697" s="32" t="str">
        <x:v>연도 등록</x:v>
      </x:c>
    </x:row>
    <x:row r="1698" ht="24" customHeight="1">
      <x:c r="A1698" s="32" t="n">
        <x:v>1694</x:v>
      </x:c>
      <x:c r="B1698" s="32" t="str">
        <x:v>Dear Life</x:v>
      </x:c>
      <x:c r="C1698" s="32" t="str">
        <x:v>앨리스 먼로(Alice Munro)</x:v>
      </x:c>
      <x:c r="D1698" s="32" t="str">
        <x:v>소설·단편소설</x:v>
      </x:c>
      <x:c r="E1698" s="32" t="n">
        <x:v>2012</x:v>
      </x:c>
      <x:c r="F1698" s="32" t="n">
        <x:v>0</x:v>
      </x:c>
      <x:c r="G1698" s="32" t="n">
        <x:v>0</x:v>
      </x:c>
      <x:c r="H1698" s="32"/>
      <x:c r="I1698" s="32" t="n">
        <x:f>IF(E1698="","",MAX(0,'Scoring Method'!$B$11-E1698-IF(E1698&lt;0,1,0)))</x:f>
        <x:v>14</x:v>
      </x:c>
      <x:c r="J1698" s="32" t="n">
        <x:v>0</x:v>
      </x:c>
      <x:c r="K1698" s="32" t="n">
        <x:v>1</x:v>
      </x:c>
      <x:c r="L1698" s="32" t="n">
        <x:v>1</x:v>
      </x:c>
      <x:c r="M1698" s="32" t="n">
        <x:v>0</x:v>
      </x:c>
      <x:c r="N1698" s="32" t="n">
        <x:v>0</x:v>
      </x:c>
      <x:c r="O1698" s="32" t="n">
        <x:v>0</x:v>
      </x:c>
      <x:c r="P1698" s="37" t="n">
        <x:f>ROUND('Scoring Method'!$B$2*F1698/10,1)</x:f>
        <x:v>0</x:v>
      </x:c>
      <x:c r="Q1698" s="37" t="n">
        <x:f>ROUND(MIN('Scoring Method'!$B$3,10*G1698),1)</x:f>
        <x:v>0</x:v>
      </x:c>
      <x:c r="R1698" s="37" t="n">
        <x:f>IF(H1698="",0,ROUND('Scoring Method'!$B$4*(101-H1698)/100,1))</x:f>
        <x:v>0</x:v>
      </x:c>
      <x:c r="S1698" s="37" t="n">
        <x:f>ROUND(IF(I1698="",0,7.5*MIN(1,LN(1+I1698)/LN(1+'Scoring Method'!$B$10)))+7.5*LN(1+J1698)/LN(1+'Scoring Method'!$B$9),1)</x:f>
        <x:v>3.3</x:v>
      </x:c>
      <x:c r="T1698" s="37" t="n">
        <x:f>SUM(K1698:O1698)</x:f>
        <x:v>2</x:v>
      </x:c>
      <x:c r="U1698" s="37" t="n">
        <x:f>ROUND(SUM(P1698:T1698),1)</x:f>
        <x:v>5.3</x:v>
      </x:c>
      <x:c r="V1698" s="32"/>
      <x:c r="W1698" s="32" t="str">
        <x:v>연도 등록</x:v>
      </x:c>
    </x:row>
    <x:row r="1699" ht="24" customHeight="1">
      <x:c r="A1699" s="32" t="n">
        <x:v>1695</x:v>
      </x:c>
      <x:c r="B1699" s="32" t="str">
        <x:v>Too Much Happiness</x:v>
      </x:c>
      <x:c r="C1699" s="32" t="str">
        <x:v>앨리스 먼로(Alice Munro)</x:v>
      </x:c>
      <x:c r="D1699" s="32" t="str">
        <x:v>소설·단편소설</x:v>
      </x:c>
      <x:c r="E1699" s="32" t="n">
        <x:v>2009</x:v>
      </x:c>
      <x:c r="F1699" s="32" t="n">
        <x:v>0</x:v>
      </x:c>
      <x:c r="G1699" s="32" t="n">
        <x:v>0</x:v>
      </x:c>
      <x:c r="H1699" s="32"/>
      <x:c r="I1699" s="32" t="n">
        <x:f>IF(E1699="","",MAX(0,'Scoring Method'!$B$11-E1699-IF(E1699&lt;0,1,0)))</x:f>
        <x:v>17</x:v>
      </x:c>
      <x:c r="J1699" s="32" t="n">
        <x:v>0</x:v>
      </x:c>
      <x:c r="K1699" s="32" t="n">
        <x:v>1</x:v>
      </x:c>
      <x:c r="L1699" s="32" t="n">
        <x:v>1</x:v>
      </x:c>
      <x:c r="M1699" s="32" t="n">
        <x:v>0</x:v>
      </x:c>
      <x:c r="N1699" s="32" t="n">
        <x:v>0</x:v>
      </x:c>
      <x:c r="O1699" s="32" t="n">
        <x:v>0</x:v>
      </x:c>
      <x:c r="P1699" s="37" t="n">
        <x:f>ROUND('Scoring Method'!$B$2*F1699/10,1)</x:f>
        <x:v>0</x:v>
      </x:c>
      <x:c r="Q1699" s="37" t="n">
        <x:f>ROUND(MIN('Scoring Method'!$B$3,10*G1699),1)</x:f>
        <x:v>0</x:v>
      </x:c>
      <x:c r="R1699" s="37" t="n">
        <x:f>IF(H1699="",0,ROUND('Scoring Method'!$B$4*(101-H1699)/100,1))</x:f>
        <x:v>0</x:v>
      </x:c>
      <x:c r="S1699" s="37" t="n">
        <x:f>ROUND(IF(I1699="",0,7.5*MIN(1,LN(1+I1699)/LN(1+'Scoring Method'!$B$10)))+7.5*LN(1+J1699)/LN(1+'Scoring Method'!$B$9),1)</x:f>
        <x:v>3.5</x:v>
      </x:c>
      <x:c r="T1699" s="37" t="n">
        <x:f>SUM(K1699:O1699)</x:f>
        <x:v>2</x:v>
      </x:c>
      <x:c r="U1699" s="37" t="n">
        <x:f>ROUND(SUM(P1699:T1699),1)</x:f>
        <x:v>5.5</x:v>
      </x:c>
      <x:c r="V1699" s="32"/>
      <x:c r="W1699" s="32" t="str">
        <x:v>연도 등록</x:v>
      </x:c>
    </x:row>
    <x:row r="1700" ht="24" customHeight="1">
      <x:c r="A1700" s="32" t="n">
        <x:v>1696</x:v>
      </x:c>
      <x:c r="B1700" s="32" t="str">
        <x:v>Missing Person</x:v>
      </x:c>
      <x:c r="C1700" s="32" t="str">
        <x:v>파트리크 모디아노(Patrick Modiano)</x:v>
      </x:c>
      <x:c r="D1700" s="32" t="str">
        <x:v>소설·단편소설</x:v>
      </x:c>
      <x:c r="E1700" s="32" t="n">
        <x:v>1978</x:v>
      </x:c>
      <x:c r="F1700" s="32" t="n">
        <x:v>0</x:v>
      </x:c>
      <x:c r="G1700" s="32" t="n">
        <x:v>0</x:v>
      </x:c>
      <x:c r="H1700" s="32"/>
      <x:c r="I1700" s="32" t="n">
        <x:f>IF(E1700="","",MAX(0,'Scoring Method'!$B$11-E1700-IF(E1700&lt;0,1,0)))</x:f>
        <x:v>48</x:v>
      </x:c>
      <x:c r="J1700" s="32" t="n">
        <x:v>0</x:v>
      </x:c>
      <x:c r="K1700" s="32" t="n">
        <x:v>1</x:v>
      </x:c>
      <x:c r="L1700" s="32" t="n">
        <x:v>1</x:v>
      </x:c>
      <x:c r="M1700" s="32" t="n">
        <x:v>0</x:v>
      </x:c>
      <x:c r="N1700" s="32" t="n">
        <x:v>0</x:v>
      </x:c>
      <x:c r="O1700" s="32" t="n">
        <x:v>0</x:v>
      </x:c>
      <x:c r="P1700" s="37" t="n">
        <x:f>ROUND('Scoring Method'!$B$2*F1700/10,1)</x:f>
        <x:v>0</x:v>
      </x:c>
      <x:c r="Q1700" s="37" t="n">
        <x:f>ROUND(MIN('Scoring Method'!$B$3,10*G1700),1)</x:f>
        <x:v>0</x:v>
      </x:c>
      <x:c r="R1700" s="37" t="n">
        <x:f>IF(H1700="",0,ROUND('Scoring Method'!$B$4*(101-H1700)/100,1))</x:f>
        <x:v>0</x:v>
      </x:c>
      <x:c r="S1700" s="37" t="n">
        <x:f>ROUND(IF(I1700="",0,7.5*MIN(1,LN(1+I1700)/LN(1+'Scoring Method'!$B$10)))+7.5*LN(1+J1700)/LN(1+'Scoring Method'!$B$9),1)</x:f>
        <x:v>4.7</x:v>
      </x:c>
      <x:c r="T1700" s="37" t="n">
        <x:f>SUM(K1700:O1700)</x:f>
        <x:v>2</x:v>
      </x:c>
      <x:c r="U1700" s="37" t="n">
        <x:f>ROUND(SUM(P1700:T1700),1)</x:f>
        <x:v>6.7</x:v>
      </x:c>
      <x:c r="V1700" s="32"/>
      <x:c r="W1700" s="32" t="str">
        <x:v>연도 등록</x:v>
      </x:c>
    </x:row>
    <x:row r="1701" ht="24" customHeight="1">
      <x:c r="A1701" s="32" t="n">
        <x:v>1697</x:v>
      </x:c>
      <x:c r="B1701" s="32" t="str">
        <x:v>Dora Bruder</x:v>
      </x:c>
      <x:c r="C1701" s="32" t="str">
        <x:v>파트리크 모디아노(Patrick Modiano)</x:v>
      </x:c>
      <x:c r="D1701" s="32" t="str">
        <x:v>소설·단편소설</x:v>
      </x:c>
      <x:c r="E1701" s="32" t="n">
        <x:v>1997</x:v>
      </x:c>
      <x:c r="F1701" s="32" t="n">
        <x:v>0</x:v>
      </x:c>
      <x:c r="G1701" s="32" t="n">
        <x:v>0</x:v>
      </x:c>
      <x:c r="H1701" s="32"/>
      <x:c r="I1701" s="32" t="n">
        <x:f>IF(E1701="","",MAX(0,'Scoring Method'!$B$11-E1701-IF(E1701&lt;0,1,0)))</x:f>
        <x:v>29</x:v>
      </x:c>
      <x:c r="J1701" s="32" t="n">
        <x:v>0</x:v>
      </x:c>
      <x:c r="K1701" s="32" t="n">
        <x:v>1</x:v>
      </x:c>
      <x:c r="L1701" s="32" t="n">
        <x:v>1</x:v>
      </x:c>
      <x:c r="M1701" s="32" t="n">
        <x:v>0</x:v>
      </x:c>
      <x:c r="N1701" s="32" t="n">
        <x:v>0</x:v>
      </x:c>
      <x:c r="O1701" s="32" t="n">
        <x:v>0</x:v>
      </x:c>
      <x:c r="P1701" s="37" t="n">
        <x:f>ROUND('Scoring Method'!$B$2*F1701/10,1)</x:f>
        <x:v>0</x:v>
      </x:c>
      <x:c r="Q1701" s="37" t="n">
        <x:f>ROUND(MIN('Scoring Method'!$B$3,10*G1701),1)</x:f>
        <x:v>0</x:v>
      </x:c>
      <x:c r="R1701" s="37" t="n">
        <x:f>IF(H1701="",0,ROUND('Scoring Method'!$B$4*(101-H1701)/100,1))</x:f>
        <x:v>0</x:v>
      </x:c>
      <x:c r="S1701" s="37" t="n">
        <x:f>ROUND(IF(I1701="",0,7.5*MIN(1,LN(1+I1701)/LN(1+'Scoring Method'!$B$10)))+7.5*LN(1+J1701)/LN(1+'Scoring Method'!$B$9),1)</x:f>
        <x:v>4.1</x:v>
      </x:c>
      <x:c r="T1701" s="37" t="n">
        <x:f>SUM(K1701:O1701)</x:f>
        <x:v>2</x:v>
      </x:c>
      <x:c r="U1701" s="37" t="n">
        <x:f>ROUND(SUM(P1701:T1701),1)</x:f>
        <x:v>6.1</x:v>
      </x:c>
      <x:c r="V1701" s="32"/>
      <x:c r="W1701" s="32" t="str">
        <x:v>연도 등록</x:v>
      </x:c>
    </x:row>
    <x:row r="1702" ht="24" customHeight="1">
      <x:c r="A1702" s="32" t="n">
        <x:v>1698</x:v>
      </x:c>
      <x:c r="B1702" s="32" t="str">
        <x:v>Honeymoon</x:v>
      </x:c>
      <x:c r="C1702" s="32" t="str">
        <x:v>파트리크 모디아노(Patrick Modiano)</x:v>
      </x:c>
      <x:c r="D1702" s="32" t="str">
        <x:v>소설·단편소설</x:v>
      </x:c>
      <x:c r="E1702" s="32" t="n">
        <x:v>1990</x:v>
      </x:c>
      <x:c r="F1702" s="32" t="n">
        <x:v>0</x:v>
      </x:c>
      <x:c r="G1702" s="32" t="n">
        <x:v>0</x:v>
      </x:c>
      <x:c r="H1702" s="32"/>
      <x:c r="I1702" s="32" t="n">
        <x:f>IF(E1702="","",MAX(0,'Scoring Method'!$B$11-E1702-IF(E1702&lt;0,1,0)))</x:f>
        <x:v>36</x:v>
      </x:c>
      <x:c r="J1702" s="32" t="n">
        <x:v>0</x:v>
      </x:c>
      <x:c r="K1702" s="32" t="n">
        <x:v>1</x:v>
      </x:c>
      <x:c r="L1702" s="32" t="n">
        <x:v>1</x:v>
      </x:c>
      <x:c r="M1702" s="32" t="n">
        <x:v>0</x:v>
      </x:c>
      <x:c r="N1702" s="32" t="n">
        <x:v>0</x:v>
      </x:c>
      <x:c r="O1702" s="32" t="n">
        <x:v>0</x:v>
      </x:c>
      <x:c r="P1702" s="37" t="n">
        <x:f>ROUND('Scoring Method'!$B$2*F1702/10,1)</x:f>
        <x:v>0</x:v>
      </x:c>
      <x:c r="Q1702" s="37" t="n">
        <x:f>ROUND(MIN('Scoring Method'!$B$3,10*G1702),1)</x:f>
        <x:v>0</x:v>
      </x:c>
      <x:c r="R1702" s="37" t="n">
        <x:f>IF(H1702="",0,ROUND('Scoring Method'!$B$4*(101-H1702)/100,1))</x:f>
        <x:v>0</x:v>
      </x:c>
      <x:c r="S1702" s="37" t="n">
        <x:f>ROUND(IF(I1702="",0,7.5*MIN(1,LN(1+I1702)/LN(1+'Scoring Method'!$B$10)))+7.5*LN(1+J1702)/LN(1+'Scoring Method'!$B$9),1)</x:f>
        <x:v>4.4</x:v>
      </x:c>
      <x:c r="T1702" s="37" t="n">
        <x:f>SUM(K1702:O1702)</x:f>
        <x:v>2</x:v>
      </x:c>
      <x:c r="U1702" s="37" t="n">
        <x:f>ROUND(SUM(P1702:T1702),1)</x:f>
        <x:v>6.4</x:v>
      </x:c>
      <x:c r="V1702" s="32"/>
      <x:c r="W1702" s="32" t="str">
        <x:v>연도 등록</x:v>
      </x:c>
    </x:row>
    <x:row r="1703" ht="24" customHeight="1">
      <x:c r="A1703" s="32" t="n">
        <x:v>1699</x:v>
      </x:c>
      <x:c r="B1703" s="32" t="str">
        <x:v>Out of the Dark</x:v>
      </x:c>
      <x:c r="C1703" s="32" t="str">
        <x:v>파트리크 모디아노(Patrick Modiano)</x:v>
      </x:c>
      <x:c r="D1703" s="32" t="str">
        <x:v>소설·단편소설</x:v>
      </x:c>
      <x:c r="E1703" s="32" t="n">
        <x:v>1995</x:v>
      </x:c>
      <x:c r="F1703" s="32" t="n">
        <x:v>0</x:v>
      </x:c>
      <x:c r="G1703" s="32" t="n">
        <x:v>0</x:v>
      </x:c>
      <x:c r="H1703" s="32"/>
      <x:c r="I1703" s="32" t="n">
        <x:f>IF(E1703="","",MAX(0,'Scoring Method'!$B$11-E1703-IF(E1703&lt;0,1,0)))</x:f>
        <x:v>31</x:v>
      </x:c>
      <x:c r="J1703" s="32" t="n">
        <x:v>0</x:v>
      </x:c>
      <x:c r="K1703" s="32" t="n">
        <x:v>1</x:v>
      </x:c>
      <x:c r="L1703" s="32" t="n">
        <x:v>1</x:v>
      </x:c>
      <x:c r="M1703" s="32" t="n">
        <x:v>0</x:v>
      </x:c>
      <x:c r="N1703" s="32" t="n">
        <x:v>0</x:v>
      </x:c>
      <x:c r="O1703" s="32" t="n">
        <x:v>0</x:v>
      </x:c>
      <x:c r="P1703" s="37" t="n">
        <x:f>ROUND('Scoring Method'!$B$2*F1703/10,1)</x:f>
        <x:v>0</x:v>
      </x:c>
      <x:c r="Q1703" s="37" t="n">
        <x:f>ROUND(MIN('Scoring Method'!$B$3,10*G1703),1)</x:f>
        <x:v>0</x:v>
      </x:c>
      <x:c r="R1703" s="37" t="n">
        <x:f>IF(H1703="",0,ROUND('Scoring Method'!$B$4*(101-H1703)/100,1))</x:f>
        <x:v>0</x:v>
      </x:c>
      <x:c r="S1703" s="37" t="n">
        <x:f>ROUND(IF(I1703="",0,7.5*MIN(1,LN(1+I1703)/LN(1+'Scoring Method'!$B$10)))+7.5*LN(1+J1703)/LN(1+'Scoring Method'!$B$9),1)</x:f>
        <x:v>4.2</x:v>
      </x:c>
      <x:c r="T1703" s="37" t="n">
        <x:f>SUM(K1703:O1703)</x:f>
        <x:v>2</x:v>
      </x:c>
      <x:c r="U1703" s="37" t="n">
        <x:f>ROUND(SUM(P1703:T1703),1)</x:f>
        <x:v>6.2</x:v>
      </x:c>
      <x:c r="V1703" s="32"/>
      <x:c r="W1703" s="32" t="str">
        <x:v>연도 등록</x:v>
      </x:c>
    </x:row>
    <x:row r="1704" ht="24" customHeight="1">
      <x:c r="A1704" s="32" t="n">
        <x:v>1700</x:v>
      </x:c>
      <x:c r="B1704" s="32" t="str">
        <x:v>So You Don't Get Lost in the Neighborhood</x:v>
      </x:c>
      <x:c r="C1704" s="32" t="str">
        <x:v>파트리크 모디아노(Patrick Modiano)</x:v>
      </x:c>
      <x:c r="D1704" s="32" t="str">
        <x:v>소설·단편소설</x:v>
      </x:c>
      <x:c r="E1704" s="32" t="n">
        <x:v>2014</x:v>
      </x:c>
      <x:c r="F1704" s="32" t="n">
        <x:v>0</x:v>
      </x:c>
      <x:c r="G1704" s="32" t="n">
        <x:v>0</x:v>
      </x:c>
      <x:c r="H1704" s="32"/>
      <x:c r="I1704" s="32" t="n">
        <x:f>IF(E1704="","",MAX(0,'Scoring Method'!$B$11-E1704-IF(E1704&lt;0,1,0)))</x:f>
        <x:v>12</x:v>
      </x:c>
      <x:c r="J1704" s="32" t="n">
        <x:v>0</x:v>
      </x:c>
      <x:c r="K1704" s="32" t="n">
        <x:v>1</x:v>
      </x:c>
      <x:c r="L1704" s="32" t="n">
        <x:v>1</x:v>
      </x:c>
      <x:c r="M1704" s="32" t="n">
        <x:v>0</x:v>
      </x:c>
      <x:c r="N1704" s="32" t="n">
        <x:v>0</x:v>
      </x:c>
      <x:c r="O1704" s="32" t="n">
        <x:v>0</x:v>
      </x:c>
      <x:c r="P1704" s="37" t="n">
        <x:f>ROUND('Scoring Method'!$B$2*F1704/10,1)</x:f>
        <x:v>0</x:v>
      </x:c>
      <x:c r="Q1704" s="37" t="n">
        <x:f>ROUND(MIN('Scoring Method'!$B$3,10*G1704),1)</x:f>
        <x:v>0</x:v>
      </x:c>
      <x:c r="R1704" s="37" t="n">
        <x:f>IF(H1704="",0,ROUND('Scoring Method'!$B$4*(101-H1704)/100,1))</x:f>
        <x:v>0</x:v>
      </x:c>
      <x:c r="S1704" s="37" t="n">
        <x:f>ROUND(IF(I1704="",0,7.5*MIN(1,LN(1+I1704)/LN(1+'Scoring Method'!$B$10)))+7.5*LN(1+J1704)/LN(1+'Scoring Method'!$B$9),1)</x:f>
        <x:v>3.1</x:v>
      </x:c>
      <x:c r="T1704" s="37" t="n">
        <x:f>SUM(K1704:O1704)</x:f>
        <x:v>2</x:v>
      </x:c>
      <x:c r="U1704" s="37" t="n">
        <x:f>ROUND(SUM(P1704:T1704),1)</x:f>
        <x:v>5.1</x:v>
      </x:c>
      <x:c r="V1704" s="32"/>
      <x:c r="W1704" s="32" t="str">
        <x:v>연도 등록</x:v>
      </x:c>
    </x:row>
    <x:row r="1705" ht="24" customHeight="1">
      <x:c r="A1705" s="32" t="n">
        <x:v>1701</x:v>
      </x:c>
      <x:c r="B1705" s="32" t="str">
        <x:v>Sleep of Memory</x:v>
      </x:c>
      <x:c r="C1705" s="32" t="str">
        <x:v>파트리크 모디아노(Patrick Modiano)</x:v>
      </x:c>
      <x:c r="D1705" s="32" t="str">
        <x:v>소설·단편소설</x:v>
      </x:c>
      <x:c r="E1705" s="32" t="n">
        <x:v>2017</x:v>
      </x:c>
      <x:c r="F1705" s="32" t="n">
        <x:v>0</x:v>
      </x:c>
      <x:c r="G1705" s="32" t="n">
        <x:v>0</x:v>
      </x:c>
      <x:c r="H1705" s="32"/>
      <x:c r="I1705" s="32" t="n">
        <x:f>IF(E1705="","",MAX(0,'Scoring Method'!$B$11-E1705-IF(E1705&lt;0,1,0)))</x:f>
        <x:v>9</x:v>
      </x:c>
      <x:c r="J1705" s="32" t="n">
        <x:v>0</x:v>
      </x:c>
      <x:c r="K1705" s="32" t="n">
        <x:v>1</x:v>
      </x:c>
      <x:c r="L1705" s="32" t="n">
        <x:v>1</x:v>
      </x:c>
      <x:c r="M1705" s="32" t="n">
        <x:v>0</x:v>
      </x:c>
      <x:c r="N1705" s="32" t="n">
        <x:v>0</x:v>
      </x:c>
      <x:c r="O1705" s="32" t="n">
        <x:v>0</x:v>
      </x:c>
      <x:c r="P1705" s="37" t="n">
        <x:f>ROUND('Scoring Method'!$B$2*F1705/10,1)</x:f>
        <x:v>0</x:v>
      </x:c>
      <x:c r="Q1705" s="37" t="n">
        <x:f>ROUND(MIN('Scoring Method'!$B$3,10*G1705),1)</x:f>
        <x:v>0</x:v>
      </x:c>
      <x:c r="R1705" s="37" t="n">
        <x:f>IF(H1705="",0,ROUND('Scoring Method'!$B$4*(101-H1705)/100,1))</x:f>
        <x:v>0</x:v>
      </x:c>
      <x:c r="S1705" s="37" t="n">
        <x:f>ROUND(IF(I1705="",0,7.5*MIN(1,LN(1+I1705)/LN(1+'Scoring Method'!$B$10)))+7.5*LN(1+J1705)/LN(1+'Scoring Method'!$B$9),1)</x:f>
        <x:v>2.8</x:v>
      </x:c>
      <x:c r="T1705" s="37" t="n">
        <x:f>SUM(K1705:O1705)</x:f>
        <x:v>2</x:v>
      </x:c>
      <x:c r="U1705" s="37" t="n">
        <x:f>ROUND(SUM(P1705:T1705),1)</x:f>
        <x:v>4.8</x:v>
      </x:c>
      <x:c r="V1705" s="32"/>
      <x:c r="W1705" s="32" t="str">
        <x:v>연도 등록</x:v>
      </x:c>
    </x:row>
    <x:row r="1706" ht="24" customHeight="1">
      <x:c r="A1706" s="32" t="n">
        <x:v>1702</x:v>
      </x:c>
      <x:c r="B1706" s="32" t="str">
        <x:v>Last Witnesses</x:v>
      </x:c>
      <x:c r="C1706" s="32" t="str">
        <x:v>스베틀라나 알렉시예비치(Svetlana Alexievich)</x:v>
      </x:c>
      <x:c r="D1706" s="32" t="str">
        <x:v>기타</x:v>
      </x:c>
      <x:c r="E1706" s="32" t="n">
        <x:v>1985</x:v>
      </x:c>
      <x:c r="F1706" s="32" t="n">
        <x:v>0</x:v>
      </x:c>
      <x:c r="G1706" s="32" t="n">
        <x:v>0</x:v>
      </x:c>
      <x:c r="H1706" s="32"/>
      <x:c r="I1706" s="32" t="n">
        <x:f>IF(E1706="","",MAX(0,'Scoring Method'!$B$11-E1706-IF(E1706&lt;0,1,0)))</x:f>
        <x:v>41</x:v>
      </x:c>
      <x:c r="J1706" s="32" t="n">
        <x:v>0</x:v>
      </x:c>
      <x:c r="K1706" s="32" t="n">
        <x:v>1</x:v>
      </x:c>
      <x:c r="L1706" s="32" t="n">
        <x:v>1</x:v>
      </x:c>
      <x:c r="M1706" s="32" t="n">
        <x:v>0</x:v>
      </x:c>
      <x:c r="N1706" s="32" t="n">
        <x:v>0</x:v>
      </x:c>
      <x:c r="O1706" s="32" t="n">
        <x:v>0</x:v>
      </x:c>
      <x:c r="P1706" s="37" t="n">
        <x:f>ROUND('Scoring Method'!$B$2*F1706/10,1)</x:f>
        <x:v>0</x:v>
      </x:c>
      <x:c r="Q1706" s="37" t="n">
        <x:f>ROUND(MIN('Scoring Method'!$B$3,10*G1706),1)</x:f>
        <x:v>0</x:v>
      </x:c>
      <x:c r="R1706" s="37" t="n">
        <x:f>IF(H1706="",0,ROUND('Scoring Method'!$B$4*(101-H1706)/100,1))</x:f>
        <x:v>0</x:v>
      </x:c>
      <x:c r="S1706" s="37" t="n">
        <x:f>ROUND(IF(I1706="",0,7.5*MIN(1,LN(1+I1706)/LN(1+'Scoring Method'!$B$10)))+7.5*LN(1+J1706)/LN(1+'Scoring Method'!$B$9),1)</x:f>
        <x:v>4.5</x:v>
      </x:c>
      <x:c r="T1706" s="37" t="n">
        <x:f>SUM(K1706:O1706)</x:f>
        <x:v>2</x:v>
      </x:c>
      <x:c r="U1706" s="37" t="n">
        <x:f>ROUND(SUM(P1706:T1706),1)</x:f>
        <x:v>6.5</x:v>
      </x:c>
      <x:c r="V1706" s="32"/>
      <x:c r="W1706" s="32" t="str">
        <x:v>연도 등록</x:v>
      </x:c>
    </x:row>
    <x:row r="1707" ht="24" customHeight="1">
      <x:c r="A1707" s="32" t="n">
        <x:v>1703</x:v>
      </x:c>
      <x:c r="B1707" s="32" t="str">
        <x:v>Zinky Boys</x:v>
      </x:c>
      <x:c r="C1707" s="32" t="str">
        <x:v>스베틀라나 알렉시예비치(Svetlana Alexievich)</x:v>
      </x:c>
      <x:c r="D1707" s="32" t="str">
        <x:v>기타</x:v>
      </x:c>
      <x:c r="E1707" s="32" t="n">
        <x:v>1989</x:v>
      </x:c>
      <x:c r="F1707" s="32" t="n">
        <x:v>0</x:v>
      </x:c>
      <x:c r="G1707" s="32" t="n">
        <x:v>0</x:v>
      </x:c>
      <x:c r="H1707" s="32"/>
      <x:c r="I1707" s="32" t="n">
        <x:f>IF(E1707="","",MAX(0,'Scoring Method'!$B$11-E1707-IF(E1707&lt;0,1,0)))</x:f>
        <x:v>37</x:v>
      </x:c>
      <x:c r="J1707" s="32" t="n">
        <x:v>0</x:v>
      </x:c>
      <x:c r="K1707" s="32" t="n">
        <x:v>1</x:v>
      </x:c>
      <x:c r="L1707" s="32" t="n">
        <x:v>1</x:v>
      </x:c>
      <x:c r="M1707" s="32" t="n">
        <x:v>0</x:v>
      </x:c>
      <x:c r="N1707" s="32" t="n">
        <x:v>0</x:v>
      </x:c>
      <x:c r="O1707" s="32" t="n">
        <x:v>0</x:v>
      </x:c>
      <x:c r="P1707" s="37" t="n">
        <x:f>ROUND('Scoring Method'!$B$2*F1707/10,1)</x:f>
        <x:v>0</x:v>
      </x:c>
      <x:c r="Q1707" s="37" t="n">
        <x:f>ROUND(MIN('Scoring Method'!$B$3,10*G1707),1)</x:f>
        <x:v>0</x:v>
      </x:c>
      <x:c r="R1707" s="37" t="n">
        <x:f>IF(H1707="",0,ROUND('Scoring Method'!$B$4*(101-H1707)/100,1))</x:f>
        <x:v>0</x:v>
      </x:c>
      <x:c r="S1707" s="37" t="n">
        <x:f>ROUND(IF(I1707="",0,7.5*MIN(1,LN(1+I1707)/LN(1+'Scoring Method'!$B$10)))+7.5*LN(1+J1707)/LN(1+'Scoring Method'!$B$9),1)</x:f>
        <x:v>4.4</x:v>
      </x:c>
      <x:c r="T1707" s="37" t="n">
        <x:f>SUM(K1707:O1707)</x:f>
        <x:v>2</x:v>
      </x:c>
      <x:c r="U1707" s="37" t="n">
        <x:f>ROUND(SUM(P1707:T1707),1)</x:f>
        <x:v>6.4</x:v>
      </x:c>
      <x:c r="V1707" s="32"/>
      <x:c r="W1707" s="32" t="str">
        <x:v>연도 등록</x:v>
      </x:c>
    </x:row>
    <x:row r="1708" ht="24" customHeight="1">
      <x:c r="A1708" s="32" t="n">
        <x:v>1704</x:v>
      </x:c>
      <x:c r="B1708" s="32" t="str">
        <x:v>Voices from Chernobyl</x:v>
      </x:c>
      <x:c r="C1708" s="32" t="str">
        <x:v>스베틀라나 알렉시예비치(Svetlana Alexievich)</x:v>
      </x:c>
      <x:c r="D1708" s="32" t="str">
        <x:v>기타</x:v>
      </x:c>
      <x:c r="E1708" s="32" t="n">
        <x:v>1997</x:v>
      </x:c>
      <x:c r="F1708" s="32" t="n">
        <x:v>0</x:v>
      </x:c>
      <x:c r="G1708" s="32" t="n">
        <x:v>0</x:v>
      </x:c>
      <x:c r="H1708" s="32"/>
      <x:c r="I1708" s="32" t="n">
        <x:f>IF(E1708="","",MAX(0,'Scoring Method'!$B$11-E1708-IF(E1708&lt;0,1,0)))</x:f>
        <x:v>29</x:v>
      </x:c>
      <x:c r="J1708" s="32" t="n">
        <x:v>0</x:v>
      </x:c>
      <x:c r="K1708" s="32" t="n">
        <x:v>1</x:v>
      </x:c>
      <x:c r="L1708" s="32" t="n">
        <x:v>1</x:v>
      </x:c>
      <x:c r="M1708" s="32" t="n">
        <x:v>0</x:v>
      </x:c>
      <x:c r="N1708" s="32" t="n">
        <x:v>0</x:v>
      </x:c>
      <x:c r="O1708" s="32" t="n">
        <x:v>0</x:v>
      </x:c>
      <x:c r="P1708" s="37" t="n">
        <x:f>ROUND('Scoring Method'!$B$2*F1708/10,1)</x:f>
        <x:v>0</x:v>
      </x:c>
      <x:c r="Q1708" s="37" t="n">
        <x:f>ROUND(MIN('Scoring Method'!$B$3,10*G1708),1)</x:f>
        <x:v>0</x:v>
      </x:c>
      <x:c r="R1708" s="37" t="n">
        <x:f>IF(H1708="",0,ROUND('Scoring Method'!$B$4*(101-H1708)/100,1))</x:f>
        <x:v>0</x:v>
      </x:c>
      <x:c r="S1708" s="37" t="n">
        <x:f>ROUND(IF(I1708="",0,7.5*MIN(1,LN(1+I1708)/LN(1+'Scoring Method'!$B$10)))+7.5*LN(1+J1708)/LN(1+'Scoring Method'!$B$9),1)</x:f>
        <x:v>4.1</x:v>
      </x:c>
      <x:c r="T1708" s="37" t="n">
        <x:f>SUM(K1708:O1708)</x:f>
        <x:v>2</x:v>
      </x:c>
      <x:c r="U1708" s="37" t="n">
        <x:f>ROUND(SUM(P1708:T1708),1)</x:f>
        <x:v>6.1</x:v>
      </x:c>
      <x:c r="V1708" s="32"/>
      <x:c r="W1708" s="32" t="str">
        <x:v>연도 등록</x:v>
      </x:c>
    </x:row>
    <x:row r="1709" ht="24" customHeight="1">
      <x:c r="A1709" s="32" t="n">
        <x:v>1705</x:v>
      </x:c>
      <x:c r="B1709" s="32" t="str">
        <x:v>Secondhand Time</x:v>
      </x:c>
      <x:c r="C1709" s="32" t="str">
        <x:v>스베틀라나 알렉시예비치(Svetlana Alexievich)</x:v>
      </x:c>
      <x:c r="D1709" s="32" t="str">
        <x:v>기타</x:v>
      </x:c>
      <x:c r="E1709" s="32" t="n">
        <x:v>2013</x:v>
      </x:c>
      <x:c r="F1709" s="32" t="n">
        <x:v>0</x:v>
      </x:c>
      <x:c r="G1709" s="32" t="n">
        <x:v>0</x:v>
      </x:c>
      <x:c r="H1709" s="32"/>
      <x:c r="I1709" s="32" t="n">
        <x:f>IF(E1709="","",MAX(0,'Scoring Method'!$B$11-E1709-IF(E1709&lt;0,1,0)))</x:f>
        <x:v>13</x:v>
      </x:c>
      <x:c r="J1709" s="32" t="n">
        <x:v>0</x:v>
      </x:c>
      <x:c r="K1709" s="32" t="n">
        <x:v>1</x:v>
      </x:c>
      <x:c r="L1709" s="32" t="n">
        <x:v>1</x:v>
      </x:c>
      <x:c r="M1709" s="32" t="n">
        <x:v>0</x:v>
      </x:c>
      <x:c r="N1709" s="32" t="n">
        <x:v>0</x:v>
      </x:c>
      <x:c r="O1709" s="32" t="n">
        <x:v>0</x:v>
      </x:c>
      <x:c r="P1709" s="37" t="n">
        <x:f>ROUND('Scoring Method'!$B$2*F1709/10,1)</x:f>
        <x:v>0</x:v>
      </x:c>
      <x:c r="Q1709" s="37" t="n">
        <x:f>ROUND(MIN('Scoring Method'!$B$3,10*G1709),1)</x:f>
        <x:v>0</x:v>
      </x:c>
      <x:c r="R1709" s="37" t="n">
        <x:f>IF(H1709="",0,ROUND('Scoring Method'!$B$4*(101-H1709)/100,1))</x:f>
        <x:v>0</x:v>
      </x:c>
      <x:c r="S1709" s="37" t="n">
        <x:f>ROUND(IF(I1709="",0,7.5*MIN(1,LN(1+I1709)/LN(1+'Scoring Method'!$B$10)))+7.5*LN(1+J1709)/LN(1+'Scoring Method'!$B$9),1)</x:f>
        <x:v>3.2</x:v>
      </x:c>
      <x:c r="T1709" s="37" t="n">
        <x:f>SUM(K1709:O1709)</x:f>
        <x:v>2</x:v>
      </x:c>
      <x:c r="U1709" s="37" t="n">
        <x:f>ROUND(SUM(P1709:T1709),1)</x:f>
        <x:v>5.2</x:v>
      </x:c>
      <x:c r="V1709" s="32"/>
      <x:c r="W1709" s="32" t="str">
        <x:v>연도 등록</x:v>
      </x:c>
    </x:row>
    <x:row r="1710" ht="24" customHeight="1">
      <x:c r="A1710" s="32" t="n">
        <x:v>1706</x:v>
      </x:c>
      <x:c r="B1710" s="32" t="str">
        <x:v>Tarantula</x:v>
      </x:c>
      <x:c r="C1710" s="32" t="str">
        <x:v>밥 딜런(Bob Dylan)</x:v>
      </x:c>
      <x:c r="D1710" s="32" t="str">
        <x:v>기타</x:v>
      </x:c>
      <x:c r="E1710" s="32" t="n">
        <x:v>1971</x:v>
      </x:c>
      <x:c r="F1710" s="32" t="n">
        <x:v>0</x:v>
      </x:c>
      <x:c r="G1710" s="32" t="n">
        <x:v>0</x:v>
      </x:c>
      <x:c r="H1710" s="32"/>
      <x:c r="I1710" s="32" t="n">
        <x:f>IF(E1710="","",MAX(0,'Scoring Method'!$B$11-E1710-IF(E1710&lt;0,1,0)))</x:f>
        <x:v>55</x:v>
      </x:c>
      <x:c r="J1710" s="32" t="n">
        <x:v>0</x:v>
      </x:c>
      <x:c r="K1710" s="32" t="n">
        <x:v>1</x:v>
      </x:c>
      <x:c r="L1710" s="32" t="n">
        <x:v>1</x:v>
      </x:c>
      <x:c r="M1710" s="32" t="n">
        <x:v>0</x:v>
      </x:c>
      <x:c r="N1710" s="32" t="n">
        <x:v>0</x:v>
      </x:c>
      <x:c r="O1710" s="32" t="n">
        <x:v>0</x:v>
      </x:c>
      <x:c r="P1710" s="37" t="n">
        <x:f>ROUND('Scoring Method'!$B$2*F1710/10,1)</x:f>
        <x:v>0</x:v>
      </x:c>
      <x:c r="Q1710" s="37" t="n">
        <x:f>ROUND(MIN('Scoring Method'!$B$3,10*G1710),1)</x:f>
        <x:v>0</x:v>
      </x:c>
      <x:c r="R1710" s="37" t="n">
        <x:f>IF(H1710="",0,ROUND('Scoring Method'!$B$4*(101-H1710)/100,1))</x:f>
        <x:v>0</x:v>
      </x:c>
      <x:c r="S1710" s="37" t="n">
        <x:f>ROUND(IF(I1710="",0,7.5*MIN(1,LN(1+I1710)/LN(1+'Scoring Method'!$B$10)))+7.5*LN(1+J1710)/LN(1+'Scoring Method'!$B$9),1)</x:f>
        <x:v>4.9</x:v>
      </x:c>
      <x:c r="T1710" s="37" t="n">
        <x:f>SUM(K1710:O1710)</x:f>
        <x:v>2</x:v>
      </x:c>
      <x:c r="U1710" s="37" t="n">
        <x:f>ROUND(SUM(P1710:T1710),1)</x:f>
        <x:v>6.9</x:v>
      </x:c>
      <x:c r="V1710" s="32"/>
      <x:c r="W1710" s="32" t="str">
        <x:v>연도 등록</x:v>
      </x:c>
    </x:row>
    <x:row r="1711" ht="24" customHeight="1">
      <x:c r="A1711" s="32" t="n">
        <x:v>1707</x:v>
      </x:c>
      <x:c r="B1711" s="32" t="str">
        <x:v>Chronicles: Volume One</x:v>
      </x:c>
      <x:c r="C1711" s="32" t="str">
        <x:v>밥 딜런(Bob Dylan)</x:v>
      </x:c>
      <x:c r="D1711" s="32" t="str">
        <x:v>에세이</x:v>
      </x:c>
      <x:c r="E1711" s="32" t="n">
        <x:v>2004</x:v>
      </x:c>
      <x:c r="F1711" s="32" t="n">
        <x:v>0</x:v>
      </x:c>
      <x:c r="G1711" s="32" t="n">
        <x:v>0</x:v>
      </x:c>
      <x:c r="H1711" s="32"/>
      <x:c r="I1711" s="32" t="n">
        <x:f>IF(E1711="","",MAX(0,'Scoring Method'!$B$11-E1711-IF(E1711&lt;0,1,0)))</x:f>
        <x:v>22</x:v>
      </x:c>
      <x:c r="J1711" s="32" t="n">
        <x:v>0</x:v>
      </x:c>
      <x:c r="K1711" s="32" t="n">
        <x:v>1</x:v>
      </x:c>
      <x:c r="L1711" s="32" t="n">
        <x:v>1</x:v>
      </x:c>
      <x:c r="M1711" s="32" t="n">
        <x:v>0</x:v>
      </x:c>
      <x:c r="N1711" s="32" t="n">
        <x:v>0</x:v>
      </x:c>
      <x:c r="O1711" s="32" t="n">
        <x:v>0</x:v>
      </x:c>
      <x:c r="P1711" s="37" t="n">
        <x:f>ROUND('Scoring Method'!$B$2*F1711/10,1)</x:f>
        <x:v>0</x:v>
      </x:c>
      <x:c r="Q1711" s="37" t="n">
        <x:f>ROUND(MIN('Scoring Method'!$B$3,10*G1711),1)</x:f>
        <x:v>0</x:v>
      </x:c>
      <x:c r="R1711" s="37" t="n">
        <x:f>IF(H1711="",0,ROUND('Scoring Method'!$B$4*(101-H1711)/100,1))</x:f>
        <x:v>0</x:v>
      </x:c>
      <x:c r="S1711" s="37" t="n">
        <x:f>ROUND(IF(I1711="",0,7.5*MIN(1,LN(1+I1711)/LN(1+'Scoring Method'!$B$10)))+7.5*LN(1+J1711)/LN(1+'Scoring Method'!$B$9),1)</x:f>
        <x:v>3.8</x:v>
      </x:c>
      <x:c r="T1711" s="37" t="n">
        <x:f>SUM(K1711:O1711)</x:f>
        <x:v>2</x:v>
      </x:c>
      <x:c r="U1711" s="37" t="n">
        <x:f>ROUND(SUM(P1711:T1711),1)</x:f>
        <x:v>5.8</x:v>
      </x:c>
      <x:c r="V1711" s="32"/>
      <x:c r="W1711" s="32" t="str">
        <x:v>연도 등록</x:v>
      </x:c>
    </x:row>
    <x:row r="1712" ht="24" customHeight="1">
      <x:c r="A1712" s="32" t="n">
        <x:v>1708</x:v>
      </x:c>
      <x:c r="B1712" s="32" t="str">
        <x:v>Lyrics: 1962–2012</x:v>
      </x:c>
      <x:c r="C1712" s="32" t="str">
        <x:v>밥 딜런(Bob Dylan)</x:v>
      </x:c>
      <x:c r="D1712" s="32" t="str">
        <x:v>기타</x:v>
      </x:c>
      <x:c r="E1712" s="32" t="n">
        <x:v>2013</x:v>
      </x:c>
      <x:c r="F1712" s="32" t="n">
        <x:v>0</x:v>
      </x:c>
      <x:c r="G1712" s="32" t="n">
        <x:v>0</x:v>
      </x:c>
      <x:c r="H1712" s="32"/>
      <x:c r="I1712" s="32" t="n">
        <x:f>IF(E1712="","",MAX(0,'Scoring Method'!$B$11-E1712-IF(E1712&lt;0,1,0)))</x:f>
        <x:v>13</x:v>
      </x:c>
      <x:c r="J1712" s="32" t="n">
        <x:v>0</x:v>
      </x:c>
      <x:c r="K1712" s="32" t="n">
        <x:v>1</x:v>
      </x:c>
      <x:c r="L1712" s="32" t="n">
        <x:v>1</x:v>
      </x:c>
      <x:c r="M1712" s="32" t="n">
        <x:v>0</x:v>
      </x:c>
      <x:c r="N1712" s="32" t="n">
        <x:v>0</x:v>
      </x:c>
      <x:c r="O1712" s="32" t="n">
        <x:v>0</x:v>
      </x:c>
      <x:c r="P1712" s="37" t="n">
        <x:f>ROUND('Scoring Method'!$B$2*F1712/10,1)</x:f>
        <x:v>0</x:v>
      </x:c>
      <x:c r="Q1712" s="37" t="n">
        <x:f>ROUND(MIN('Scoring Method'!$B$3,10*G1712),1)</x:f>
        <x:v>0</x:v>
      </x:c>
      <x:c r="R1712" s="37" t="n">
        <x:f>IF(H1712="",0,ROUND('Scoring Method'!$B$4*(101-H1712)/100,1))</x:f>
        <x:v>0</x:v>
      </x:c>
      <x:c r="S1712" s="37" t="n">
        <x:f>ROUND(IF(I1712="",0,7.5*MIN(1,LN(1+I1712)/LN(1+'Scoring Method'!$B$10)))+7.5*LN(1+J1712)/LN(1+'Scoring Method'!$B$9),1)</x:f>
        <x:v>3.2</x:v>
      </x:c>
      <x:c r="T1712" s="37" t="n">
        <x:f>SUM(K1712:O1712)</x:f>
        <x:v>2</x:v>
      </x:c>
      <x:c r="U1712" s="37" t="n">
        <x:f>ROUND(SUM(P1712:T1712),1)</x:f>
        <x:v>5.2</x:v>
      </x:c>
      <x:c r="V1712" s="32"/>
      <x:c r="W1712" s="32" t="str">
        <x:v>연도 등록</x:v>
      </x:c>
    </x:row>
    <x:row r="1713" ht="24" customHeight="1">
      <x:c r="A1713" s="32" t="n">
        <x:v>1709</x:v>
      </x:c>
      <x:c r="B1713" s="32" t="str">
        <x:v>An Artist of the Floating World</x:v>
      </x:c>
      <x:c r="C1713" s="32" t="str">
        <x:v>가즈오 이시구로(Kazuo Ishiguro)</x:v>
      </x:c>
      <x:c r="D1713" s="32" t="str">
        <x:v>소설·단편소설</x:v>
      </x:c>
      <x:c r="E1713" s="32" t="n">
        <x:v>1986</x:v>
      </x:c>
      <x:c r="F1713" s="32" t="n">
        <x:v>0</x:v>
      </x:c>
      <x:c r="G1713" s="32" t="n">
        <x:v>0</x:v>
      </x:c>
      <x:c r="H1713" s="32"/>
      <x:c r="I1713" s="32" t="n">
        <x:f>IF(E1713="","",MAX(0,'Scoring Method'!$B$11-E1713-IF(E1713&lt;0,1,0)))</x:f>
        <x:v>40</x:v>
      </x:c>
      <x:c r="J1713" s="32" t="n">
        <x:v>0</x:v>
      </x:c>
      <x:c r="K1713" s="32" t="n">
        <x:v>1</x:v>
      </x:c>
      <x:c r="L1713" s="32" t="n">
        <x:v>1</x:v>
      </x:c>
      <x:c r="M1713" s="32" t="n">
        <x:v>0</x:v>
      </x:c>
      <x:c r="N1713" s="32" t="n">
        <x:v>0</x:v>
      </x:c>
      <x:c r="O1713" s="32" t="n">
        <x:v>0</x:v>
      </x:c>
      <x:c r="P1713" s="37" t="n">
        <x:f>ROUND('Scoring Method'!$B$2*F1713/10,1)</x:f>
        <x:v>0</x:v>
      </x:c>
      <x:c r="Q1713" s="37" t="n">
        <x:f>ROUND(MIN('Scoring Method'!$B$3,10*G1713),1)</x:f>
        <x:v>0</x:v>
      </x:c>
      <x:c r="R1713" s="37" t="n">
        <x:f>IF(H1713="",0,ROUND('Scoring Method'!$B$4*(101-H1713)/100,1))</x:f>
        <x:v>0</x:v>
      </x:c>
      <x:c r="S1713" s="37" t="n">
        <x:f>ROUND(IF(I1713="",0,7.5*MIN(1,LN(1+I1713)/LN(1+'Scoring Method'!$B$10)))+7.5*LN(1+J1713)/LN(1+'Scoring Method'!$B$9),1)</x:f>
        <x:v>4.5</x:v>
      </x:c>
      <x:c r="T1713" s="37" t="n">
        <x:f>SUM(K1713:O1713)</x:f>
        <x:v>2</x:v>
      </x:c>
      <x:c r="U1713" s="37" t="n">
        <x:f>ROUND(SUM(P1713:T1713),1)</x:f>
        <x:v>6.5</x:v>
      </x:c>
      <x:c r="V1713" s="32"/>
      <x:c r="W1713" s="32" t="str">
        <x:v>연도 등록</x:v>
      </x:c>
    </x:row>
    <x:row r="1714" ht="24" customHeight="1">
      <x:c r="A1714" s="32" t="n">
        <x:v>1710</x:v>
      </x:c>
      <x:c r="B1714" s="32" t="str">
        <x:v>When We Were Orphans</x:v>
      </x:c>
      <x:c r="C1714" s="32" t="str">
        <x:v>가즈오 이시구로(Kazuo Ishiguro)</x:v>
      </x:c>
      <x:c r="D1714" s="32" t="str">
        <x:v>소설·단편소설</x:v>
      </x:c>
      <x:c r="E1714" s="32" t="n">
        <x:v>2000</x:v>
      </x:c>
      <x:c r="F1714" s="32" t="n">
        <x:v>0</x:v>
      </x:c>
      <x:c r="G1714" s="32" t="n">
        <x:v>0</x:v>
      </x:c>
      <x:c r="H1714" s="32"/>
      <x:c r="I1714" s="32" t="n">
        <x:f>IF(E1714="","",MAX(0,'Scoring Method'!$B$11-E1714-IF(E1714&lt;0,1,0)))</x:f>
        <x:v>26</x:v>
      </x:c>
      <x:c r="J1714" s="32" t="n">
        <x:v>0</x:v>
      </x:c>
      <x:c r="K1714" s="32" t="n">
        <x:v>1</x:v>
      </x:c>
      <x:c r="L1714" s="32" t="n">
        <x:v>1</x:v>
      </x:c>
      <x:c r="M1714" s="32" t="n">
        <x:v>0</x:v>
      </x:c>
      <x:c r="N1714" s="32" t="n">
        <x:v>0</x:v>
      </x:c>
      <x:c r="O1714" s="32" t="n">
        <x:v>0</x:v>
      </x:c>
      <x:c r="P1714" s="37" t="n">
        <x:f>ROUND('Scoring Method'!$B$2*F1714/10,1)</x:f>
        <x:v>0</x:v>
      </x:c>
      <x:c r="Q1714" s="37" t="n">
        <x:f>ROUND(MIN('Scoring Method'!$B$3,10*G1714),1)</x:f>
        <x:v>0</x:v>
      </x:c>
      <x:c r="R1714" s="37" t="n">
        <x:f>IF(H1714="",0,ROUND('Scoring Method'!$B$4*(101-H1714)/100,1))</x:f>
        <x:v>0</x:v>
      </x:c>
      <x:c r="S1714" s="37" t="n">
        <x:f>ROUND(IF(I1714="",0,7.5*MIN(1,LN(1+I1714)/LN(1+'Scoring Method'!$B$10)))+7.5*LN(1+J1714)/LN(1+'Scoring Method'!$B$9),1)</x:f>
        <x:v>4</x:v>
      </x:c>
      <x:c r="T1714" s="37" t="n">
        <x:f>SUM(K1714:O1714)</x:f>
        <x:v>2</x:v>
      </x:c>
      <x:c r="U1714" s="37" t="n">
        <x:f>ROUND(SUM(P1714:T1714),1)</x:f>
        <x:v>6</x:v>
      </x:c>
      <x:c r="V1714" s="32"/>
      <x:c r="W1714" s="32" t="str">
        <x:v>연도 등록</x:v>
      </x:c>
    </x:row>
    <x:row r="1715" ht="24" customHeight="1">
      <x:c r="A1715" s="32" t="n">
        <x:v>1711</x:v>
      </x:c>
      <x:c r="B1715" s="32" t="str">
        <x:v>The Unconsoled</x:v>
      </x:c>
      <x:c r="C1715" s="32" t="str">
        <x:v>가즈오 이시구로(Kazuo Ishiguro)</x:v>
      </x:c>
      <x:c r="D1715" s="32" t="str">
        <x:v>소설·단편소설</x:v>
      </x:c>
      <x:c r="E1715" s="32" t="n">
        <x:v>1995</x:v>
      </x:c>
      <x:c r="F1715" s="32" t="n">
        <x:v>0</x:v>
      </x:c>
      <x:c r="G1715" s="32" t="n">
        <x:v>0</x:v>
      </x:c>
      <x:c r="H1715" s="32"/>
      <x:c r="I1715" s="32" t="n">
        <x:f>IF(E1715="","",MAX(0,'Scoring Method'!$B$11-E1715-IF(E1715&lt;0,1,0)))</x:f>
        <x:v>31</x:v>
      </x:c>
      <x:c r="J1715" s="32" t="n">
        <x:v>0</x:v>
      </x:c>
      <x:c r="K1715" s="32" t="n">
        <x:v>1</x:v>
      </x:c>
      <x:c r="L1715" s="32" t="n">
        <x:v>1</x:v>
      </x:c>
      <x:c r="M1715" s="32" t="n">
        <x:v>0</x:v>
      </x:c>
      <x:c r="N1715" s="32" t="n">
        <x:v>0</x:v>
      </x:c>
      <x:c r="O1715" s="32" t="n">
        <x:v>0</x:v>
      </x:c>
      <x:c r="P1715" s="37" t="n">
        <x:f>ROUND('Scoring Method'!$B$2*F1715/10,1)</x:f>
        <x:v>0</x:v>
      </x:c>
      <x:c r="Q1715" s="37" t="n">
        <x:f>ROUND(MIN('Scoring Method'!$B$3,10*G1715),1)</x:f>
        <x:v>0</x:v>
      </x:c>
      <x:c r="R1715" s="37" t="n">
        <x:f>IF(H1715="",0,ROUND('Scoring Method'!$B$4*(101-H1715)/100,1))</x:f>
        <x:v>0</x:v>
      </x:c>
      <x:c r="S1715" s="37" t="n">
        <x:f>ROUND(IF(I1715="",0,7.5*MIN(1,LN(1+I1715)/LN(1+'Scoring Method'!$B$10)))+7.5*LN(1+J1715)/LN(1+'Scoring Method'!$B$9),1)</x:f>
        <x:v>4.2</x:v>
      </x:c>
      <x:c r="T1715" s="37" t="n">
        <x:f>SUM(K1715:O1715)</x:f>
        <x:v>2</x:v>
      </x:c>
      <x:c r="U1715" s="37" t="n">
        <x:f>ROUND(SUM(P1715:T1715),1)</x:f>
        <x:v>6.2</x:v>
      </x:c>
      <x:c r="V1715" s="32"/>
      <x:c r="W1715" s="32" t="str">
        <x:v>연도 등록</x:v>
      </x:c>
    </x:row>
    <x:row r="1716" ht="24" customHeight="1">
      <x:c r="A1716" s="32" t="n">
        <x:v>1712</x:v>
      </x:c>
      <x:c r="B1716" s="32" t="str">
        <x:v>The Buried Giant</x:v>
      </x:c>
      <x:c r="C1716" s="32" t="str">
        <x:v>가즈오 이시구로(Kazuo Ishiguro)</x:v>
      </x:c>
      <x:c r="D1716" s="32" t="str">
        <x:v>소설·단편소설</x:v>
      </x:c>
      <x:c r="E1716" s="32" t="n">
        <x:v>2015</x:v>
      </x:c>
      <x:c r="F1716" s="32" t="n">
        <x:v>0</x:v>
      </x:c>
      <x:c r="G1716" s="32" t="n">
        <x:v>0</x:v>
      </x:c>
      <x:c r="H1716" s="32"/>
      <x:c r="I1716" s="32" t="n">
        <x:f>IF(E1716="","",MAX(0,'Scoring Method'!$B$11-E1716-IF(E1716&lt;0,1,0)))</x:f>
        <x:v>11</x:v>
      </x:c>
      <x:c r="J1716" s="32" t="n">
        <x:v>0</x:v>
      </x:c>
      <x:c r="K1716" s="32" t="n">
        <x:v>1</x:v>
      </x:c>
      <x:c r="L1716" s="32" t="n">
        <x:v>1</x:v>
      </x:c>
      <x:c r="M1716" s="32" t="n">
        <x:v>0</x:v>
      </x:c>
      <x:c r="N1716" s="32" t="n">
        <x:v>0</x:v>
      </x:c>
      <x:c r="O1716" s="32" t="n">
        <x:v>0</x:v>
      </x:c>
      <x:c r="P1716" s="37" t="n">
        <x:f>ROUND('Scoring Method'!$B$2*F1716/10,1)</x:f>
        <x:v>0</x:v>
      </x:c>
      <x:c r="Q1716" s="37" t="n">
        <x:f>ROUND(MIN('Scoring Method'!$B$3,10*G1716),1)</x:f>
        <x:v>0</x:v>
      </x:c>
      <x:c r="R1716" s="37" t="n">
        <x:f>IF(H1716="",0,ROUND('Scoring Method'!$B$4*(101-H1716)/100,1))</x:f>
        <x:v>0</x:v>
      </x:c>
      <x:c r="S1716" s="37" t="n">
        <x:f>ROUND(IF(I1716="",0,7.5*MIN(1,LN(1+I1716)/LN(1+'Scoring Method'!$B$10)))+7.5*LN(1+J1716)/LN(1+'Scoring Method'!$B$9),1)</x:f>
        <x:v>3</x:v>
      </x:c>
      <x:c r="T1716" s="37" t="n">
        <x:f>SUM(K1716:O1716)</x:f>
        <x:v>2</x:v>
      </x:c>
      <x:c r="U1716" s="37" t="n">
        <x:f>ROUND(SUM(P1716:T1716),1)</x:f>
        <x:v>5</x:v>
      </x:c>
      <x:c r="V1716" s="32"/>
      <x:c r="W1716" s="32" t="str">
        <x:v>연도 등록</x:v>
      </x:c>
    </x:row>
    <x:row r="1717" ht="24" customHeight="1">
      <x:c r="A1717" s="32" t="n">
        <x:v>1713</x:v>
      </x:c>
      <x:c r="B1717" s="32" t="str">
        <x:v>Klara and the Sun</x:v>
      </x:c>
      <x:c r="C1717" s="32" t="str">
        <x:v>가즈오 이시구로(Kazuo Ishiguro)</x:v>
      </x:c>
      <x:c r="D1717" s="32" t="str">
        <x:v>소설·단편소설</x:v>
      </x:c>
      <x:c r="E1717" s="32" t="n">
        <x:v>2021</x:v>
      </x:c>
      <x:c r="F1717" s="32" t="n">
        <x:v>0</x:v>
      </x:c>
      <x:c r="G1717" s="32" t="n">
        <x:v>0</x:v>
      </x:c>
      <x:c r="H1717" s="32"/>
      <x:c r="I1717" s="32" t="n">
        <x:f>IF(E1717="","",MAX(0,'Scoring Method'!$B$11-E1717-IF(E1717&lt;0,1,0)))</x:f>
        <x:v>5</x:v>
      </x:c>
      <x:c r="J1717" s="32" t="n">
        <x:v>0</x:v>
      </x:c>
      <x:c r="K1717" s="32" t="n">
        <x:v>1</x:v>
      </x:c>
      <x:c r="L1717" s="32" t="n">
        <x:v>1</x:v>
      </x:c>
      <x:c r="M1717" s="32" t="n">
        <x:v>0</x:v>
      </x:c>
      <x:c r="N1717" s="32" t="n">
        <x:v>0</x:v>
      </x:c>
      <x:c r="O1717" s="32" t="n">
        <x:v>0</x:v>
      </x:c>
      <x:c r="P1717" s="37" t="n">
        <x:f>ROUND('Scoring Method'!$B$2*F1717/10,1)</x:f>
        <x:v>0</x:v>
      </x:c>
      <x:c r="Q1717" s="37" t="n">
        <x:f>ROUND(MIN('Scoring Method'!$B$3,10*G1717),1)</x:f>
        <x:v>0</x:v>
      </x:c>
      <x:c r="R1717" s="37" t="n">
        <x:f>IF(H1717="",0,ROUND('Scoring Method'!$B$4*(101-H1717)/100,1))</x:f>
        <x:v>0</x:v>
      </x:c>
      <x:c r="S1717" s="37" t="n">
        <x:f>ROUND(IF(I1717="",0,7.5*MIN(1,LN(1+I1717)/LN(1+'Scoring Method'!$B$10)))+7.5*LN(1+J1717)/LN(1+'Scoring Method'!$B$9),1)</x:f>
        <x:v>2.2</x:v>
      </x:c>
      <x:c r="T1717" s="37" t="n">
        <x:f>SUM(K1717:O1717)</x:f>
        <x:v>2</x:v>
      </x:c>
      <x:c r="U1717" s="37" t="n">
        <x:f>ROUND(SUM(P1717:T1717),1)</x:f>
        <x:v>4.2</x:v>
      </x:c>
      <x:c r="V1717" s="32"/>
      <x:c r="W1717" s="32" t="str">
        <x:v>연도 등록</x:v>
      </x:c>
    </x:row>
    <x:row r="1718" ht="24" customHeight="1">
      <x:c r="A1718" s="32" t="n">
        <x:v>1714</x:v>
      </x:c>
      <x:c r="B1718" s="32" t="str">
        <x:v>방랑자들(Flights)</x:v>
      </x:c>
      <x:c r="C1718" s="32" t="str">
        <x:v>올가 토카르추크(Olga Tokarczuk)</x:v>
      </x:c>
      <x:c r="D1718" s="32" t="str">
        <x:v>소설·단편소설</x:v>
      </x:c>
      <x:c r="E1718" s="32" t="n">
        <x:v>2007</x:v>
      </x:c>
      <x:c r="F1718" s="32" t="n">
        <x:v>0</x:v>
      </x:c>
      <x:c r="G1718" s="32" t="n">
        <x:v>0</x:v>
      </x:c>
      <x:c r="H1718" s="32"/>
      <x:c r="I1718" s="32" t="n">
        <x:f>IF(E1718="","",MAX(0,'Scoring Method'!$B$11-E1718-IF(E1718&lt;0,1,0)))</x:f>
        <x:v>19</x:v>
      </x:c>
      <x:c r="J1718" s="32" t="n">
        <x:v>0</x:v>
      </x:c>
      <x:c r="K1718" s="32" t="n">
        <x:v>1</x:v>
      </x:c>
      <x:c r="L1718" s="32" t="n">
        <x:v>1</x:v>
      </x:c>
      <x:c r="M1718" s="32" t="n">
        <x:v>0</x:v>
      </x:c>
      <x:c r="N1718" s="32" t="n">
        <x:v>0</x:v>
      </x:c>
      <x:c r="O1718" s="32" t="n">
        <x:v>0</x:v>
      </x:c>
      <x:c r="P1718" s="37" t="n">
        <x:f>ROUND('Scoring Method'!$B$2*F1718/10,1)</x:f>
        <x:v>0</x:v>
      </x:c>
      <x:c r="Q1718" s="37" t="n">
        <x:f>ROUND(MIN('Scoring Method'!$B$3,10*G1718),1)</x:f>
        <x:v>0</x:v>
      </x:c>
      <x:c r="R1718" s="37" t="n">
        <x:f>IF(H1718="",0,ROUND('Scoring Method'!$B$4*(101-H1718)/100,1))</x:f>
        <x:v>0</x:v>
      </x:c>
      <x:c r="S1718" s="37" t="n">
        <x:f>ROUND(IF(I1718="",0,7.5*MIN(1,LN(1+I1718)/LN(1+'Scoring Method'!$B$10)))+7.5*LN(1+J1718)/LN(1+'Scoring Method'!$B$9),1)</x:f>
        <x:v>3.6</x:v>
      </x:c>
      <x:c r="T1718" s="37" t="n">
        <x:f>SUM(K1718:O1718)</x:f>
        <x:v>2</x:v>
      </x:c>
      <x:c r="U1718" s="37" t="n">
        <x:f>ROUND(SUM(P1718:T1718),1)</x:f>
        <x:v>5.6</x:v>
      </x:c>
      <x:c r="V1718" s="32"/>
      <x:c r="W1718" s="32" t="str">
        <x:v>연도 등록</x:v>
      </x:c>
    </x:row>
    <x:row r="1719" ht="24" customHeight="1">
      <x:c r="A1719" s="32" t="n">
        <x:v>1715</x:v>
      </x:c>
      <x:c r="B1719" s="32" t="str">
        <x:v>죽은 이들의 뼈 위로 쟁기를 끌어라(Drive Your Plow Over the Bones of the Dead)</x:v>
      </x:c>
      <x:c r="C1719" s="32" t="str">
        <x:v>올가 토카르추크(Olga Tokarczuk)</x:v>
      </x:c>
      <x:c r="D1719" s="32" t="str">
        <x:v>소설·단편소설</x:v>
      </x:c>
      <x:c r="E1719" s="32" t="n">
        <x:v>2009</x:v>
      </x:c>
      <x:c r="F1719" s="32" t="n">
        <x:v>0</x:v>
      </x:c>
      <x:c r="G1719" s="32" t="n">
        <x:v>0</x:v>
      </x:c>
      <x:c r="H1719" s="32"/>
      <x:c r="I1719" s="32" t="n">
        <x:f>IF(E1719="","",MAX(0,'Scoring Method'!$B$11-E1719-IF(E1719&lt;0,1,0)))</x:f>
        <x:v>17</x:v>
      </x:c>
      <x:c r="J1719" s="32" t="n">
        <x:v>0</x:v>
      </x:c>
      <x:c r="K1719" s="32" t="n">
        <x:v>1</x:v>
      </x:c>
      <x:c r="L1719" s="32" t="n">
        <x:v>1</x:v>
      </x:c>
      <x:c r="M1719" s="32" t="n">
        <x:v>0</x:v>
      </x:c>
      <x:c r="N1719" s="32" t="n">
        <x:v>0</x:v>
      </x:c>
      <x:c r="O1719" s="32" t="n">
        <x:v>0</x:v>
      </x:c>
      <x:c r="P1719" s="37" t="n">
        <x:f>ROUND('Scoring Method'!$B$2*F1719/10,1)</x:f>
        <x:v>0</x:v>
      </x:c>
      <x:c r="Q1719" s="37" t="n">
        <x:f>ROUND(MIN('Scoring Method'!$B$3,10*G1719),1)</x:f>
        <x:v>0</x:v>
      </x:c>
      <x:c r="R1719" s="37" t="n">
        <x:f>IF(H1719="",0,ROUND('Scoring Method'!$B$4*(101-H1719)/100,1))</x:f>
        <x:v>0</x:v>
      </x:c>
      <x:c r="S1719" s="37" t="n">
        <x:f>ROUND(IF(I1719="",0,7.5*MIN(1,LN(1+I1719)/LN(1+'Scoring Method'!$B$10)))+7.5*LN(1+J1719)/LN(1+'Scoring Method'!$B$9),1)</x:f>
        <x:v>3.5</x:v>
      </x:c>
      <x:c r="T1719" s="37" t="n">
        <x:f>SUM(K1719:O1719)</x:f>
        <x:v>2</x:v>
      </x:c>
      <x:c r="U1719" s="37" t="n">
        <x:f>ROUND(SUM(P1719:T1719),1)</x:f>
        <x:v>5.5</x:v>
      </x:c>
      <x:c r="V1719" s="32"/>
      <x:c r="W1719" s="32" t="str">
        <x:v>연도 등록</x:v>
      </x:c>
    </x:row>
    <x:row r="1720" ht="24" customHeight="1">
      <x:c r="A1720" s="32" t="n">
        <x:v>1716</x:v>
      </x:c>
      <x:c r="B1720" s="32" t="str">
        <x:v>The Books of Jacob</x:v>
      </x:c>
      <x:c r="C1720" s="32" t="str">
        <x:v>올가 토카르추크(Olga Tokarczuk)</x:v>
      </x:c>
      <x:c r="D1720" s="32" t="str">
        <x:v>소설·단편소설</x:v>
      </x:c>
      <x:c r="E1720" s="32" t="n">
        <x:v>2014</x:v>
      </x:c>
      <x:c r="F1720" s="32" t="n">
        <x:v>0</x:v>
      </x:c>
      <x:c r="G1720" s="32" t="n">
        <x:v>0</x:v>
      </x:c>
      <x:c r="H1720" s="32"/>
      <x:c r="I1720" s="32" t="n">
        <x:f>IF(E1720="","",MAX(0,'Scoring Method'!$B$11-E1720-IF(E1720&lt;0,1,0)))</x:f>
        <x:v>12</x:v>
      </x:c>
      <x:c r="J1720" s="32" t="n">
        <x:v>0</x:v>
      </x:c>
      <x:c r="K1720" s="32" t="n">
        <x:v>1</x:v>
      </x:c>
      <x:c r="L1720" s="32" t="n">
        <x:v>1</x:v>
      </x:c>
      <x:c r="M1720" s="32" t="n">
        <x:v>0</x:v>
      </x:c>
      <x:c r="N1720" s="32" t="n">
        <x:v>0</x:v>
      </x:c>
      <x:c r="O1720" s="32" t="n">
        <x:v>0</x:v>
      </x:c>
      <x:c r="P1720" s="37" t="n">
        <x:f>ROUND('Scoring Method'!$B$2*F1720/10,1)</x:f>
        <x:v>0</x:v>
      </x:c>
      <x:c r="Q1720" s="37" t="n">
        <x:f>ROUND(MIN('Scoring Method'!$B$3,10*G1720),1)</x:f>
        <x:v>0</x:v>
      </x:c>
      <x:c r="R1720" s="37" t="n">
        <x:f>IF(H1720="",0,ROUND('Scoring Method'!$B$4*(101-H1720)/100,1))</x:f>
        <x:v>0</x:v>
      </x:c>
      <x:c r="S1720" s="37" t="n">
        <x:f>ROUND(IF(I1720="",0,7.5*MIN(1,LN(1+I1720)/LN(1+'Scoring Method'!$B$10)))+7.5*LN(1+J1720)/LN(1+'Scoring Method'!$B$9),1)</x:f>
        <x:v>3.1</x:v>
      </x:c>
      <x:c r="T1720" s="37" t="n">
        <x:f>SUM(K1720:O1720)</x:f>
        <x:v>2</x:v>
      </x:c>
      <x:c r="U1720" s="37" t="n">
        <x:f>ROUND(SUM(P1720:T1720),1)</x:f>
        <x:v>5.1</x:v>
      </x:c>
      <x:c r="V1720" s="32"/>
      <x:c r="W1720" s="32" t="str">
        <x:v>연도 등록</x:v>
      </x:c>
    </x:row>
    <x:row r="1721" ht="24" customHeight="1">
      <x:c r="A1721" s="32" t="n">
        <x:v>1717</x:v>
      </x:c>
      <x:c r="B1721" s="32" t="str">
        <x:v>Primeval and Other Times</x:v>
      </x:c>
      <x:c r="C1721" s="32" t="str">
        <x:v>올가 토카르추크(Olga Tokarczuk)</x:v>
      </x:c>
      <x:c r="D1721" s="32" t="str">
        <x:v>소설·단편소설</x:v>
      </x:c>
      <x:c r="E1721" s="32" t="n">
        <x:v>1996</x:v>
      </x:c>
      <x:c r="F1721" s="32" t="n">
        <x:v>0</x:v>
      </x:c>
      <x:c r="G1721" s="32" t="n">
        <x:v>0</x:v>
      </x:c>
      <x:c r="H1721" s="32"/>
      <x:c r="I1721" s="32" t="n">
        <x:f>IF(E1721="","",MAX(0,'Scoring Method'!$B$11-E1721-IF(E1721&lt;0,1,0)))</x:f>
        <x:v>30</x:v>
      </x:c>
      <x:c r="J1721" s="32" t="n">
        <x:v>0</x:v>
      </x:c>
      <x:c r="K1721" s="32" t="n">
        <x:v>1</x:v>
      </x:c>
      <x:c r="L1721" s="32" t="n">
        <x:v>1</x:v>
      </x:c>
      <x:c r="M1721" s="32" t="n">
        <x:v>0</x:v>
      </x:c>
      <x:c r="N1721" s="32" t="n">
        <x:v>0</x:v>
      </x:c>
      <x:c r="O1721" s="32" t="n">
        <x:v>0</x:v>
      </x:c>
      <x:c r="P1721" s="37" t="n">
        <x:f>ROUND('Scoring Method'!$B$2*F1721/10,1)</x:f>
        <x:v>0</x:v>
      </x:c>
      <x:c r="Q1721" s="37" t="n">
        <x:f>ROUND(MIN('Scoring Method'!$B$3,10*G1721),1)</x:f>
        <x:v>0</x:v>
      </x:c>
      <x:c r="R1721" s="37" t="n">
        <x:f>IF(H1721="",0,ROUND('Scoring Method'!$B$4*(101-H1721)/100,1))</x:f>
        <x:v>0</x:v>
      </x:c>
      <x:c r="S1721" s="37" t="n">
        <x:f>ROUND(IF(I1721="",0,7.5*MIN(1,LN(1+I1721)/LN(1+'Scoring Method'!$B$10)))+7.5*LN(1+J1721)/LN(1+'Scoring Method'!$B$9),1)</x:f>
        <x:v>4.1</x:v>
      </x:c>
      <x:c r="T1721" s="37" t="n">
        <x:f>SUM(K1721:O1721)</x:f>
        <x:v>2</x:v>
      </x:c>
      <x:c r="U1721" s="37" t="n">
        <x:f>ROUND(SUM(P1721:T1721),1)</x:f>
        <x:v>6.1</x:v>
      </x:c>
      <x:c r="V1721" s="32"/>
      <x:c r="W1721" s="32" t="str">
        <x:v>연도 등록</x:v>
      </x:c>
    </x:row>
    <x:row r="1722" ht="24" customHeight="1">
      <x:c r="A1722" s="32" t="n">
        <x:v>1718</x:v>
      </x:c>
      <x:c r="B1722" s="32" t="str">
        <x:v>House of Day, House of Night</x:v>
      </x:c>
      <x:c r="C1722" s="32" t="str">
        <x:v>올가 토카르추크(Olga Tokarczuk)</x:v>
      </x:c>
      <x:c r="D1722" s="32" t="str">
        <x:v>소설·단편소설</x:v>
      </x:c>
      <x:c r="E1722" s="32" t="n">
        <x:v>1998</x:v>
      </x:c>
      <x:c r="F1722" s="32" t="n">
        <x:v>0</x:v>
      </x:c>
      <x:c r="G1722" s="32" t="n">
        <x:v>0</x:v>
      </x:c>
      <x:c r="H1722" s="32"/>
      <x:c r="I1722" s="32" t="n">
        <x:f>IF(E1722="","",MAX(0,'Scoring Method'!$B$11-E1722-IF(E1722&lt;0,1,0)))</x:f>
        <x:v>28</x:v>
      </x:c>
      <x:c r="J1722" s="32" t="n">
        <x:v>0</x:v>
      </x:c>
      <x:c r="K1722" s="32" t="n">
        <x:v>1</x:v>
      </x:c>
      <x:c r="L1722" s="32" t="n">
        <x:v>1</x:v>
      </x:c>
      <x:c r="M1722" s="32" t="n">
        <x:v>0</x:v>
      </x:c>
      <x:c r="N1722" s="32" t="n">
        <x:v>0</x:v>
      </x:c>
      <x:c r="O1722" s="32" t="n">
        <x:v>0</x:v>
      </x:c>
      <x:c r="P1722" s="37" t="n">
        <x:f>ROUND('Scoring Method'!$B$2*F1722/10,1)</x:f>
        <x:v>0</x:v>
      </x:c>
      <x:c r="Q1722" s="37" t="n">
        <x:f>ROUND(MIN('Scoring Method'!$B$3,10*G1722),1)</x:f>
        <x:v>0</x:v>
      </x:c>
      <x:c r="R1722" s="37" t="n">
        <x:f>IF(H1722="",0,ROUND('Scoring Method'!$B$4*(101-H1722)/100,1))</x:f>
        <x:v>0</x:v>
      </x:c>
      <x:c r="S1722" s="37" t="n">
        <x:f>ROUND(IF(I1722="",0,7.5*MIN(1,LN(1+I1722)/LN(1+'Scoring Method'!$B$10)))+7.5*LN(1+J1722)/LN(1+'Scoring Method'!$B$9),1)</x:f>
        <x:v>4.1</x:v>
      </x:c>
      <x:c r="T1722" s="37" t="n">
        <x:f>SUM(K1722:O1722)</x:f>
        <x:v>2</x:v>
      </x:c>
      <x:c r="U1722" s="37" t="n">
        <x:f>ROUND(SUM(P1722:T1722),1)</x:f>
        <x:v>6.1</x:v>
      </x:c>
      <x:c r="V1722" s="32"/>
      <x:c r="W1722" s="32" t="str">
        <x:v>연도 등록</x:v>
      </x:c>
    </x:row>
    <x:row r="1723" ht="24" customHeight="1">
      <x:c r="A1723" s="32" t="n">
        <x:v>1719</x:v>
      </x:c>
      <x:c r="B1723" s="32" t="str">
        <x:v>E.E.</x:v>
      </x:c>
      <x:c r="C1723" s="32" t="str">
        <x:v>올가 토카르추크(Olga Tokarczuk)</x:v>
      </x:c>
      <x:c r="D1723" s="32" t="str">
        <x:v>소설·단편소설</x:v>
      </x:c>
      <x:c r="E1723" s="32" t="n">
        <x:v>1995</x:v>
      </x:c>
      <x:c r="F1723" s="32" t="n">
        <x:v>0</x:v>
      </x:c>
      <x:c r="G1723" s="32" t="n">
        <x:v>0</x:v>
      </x:c>
      <x:c r="H1723" s="32"/>
      <x:c r="I1723" s="32" t="n">
        <x:f>IF(E1723="","",MAX(0,'Scoring Method'!$B$11-E1723-IF(E1723&lt;0,1,0)))</x:f>
        <x:v>31</x:v>
      </x:c>
      <x:c r="J1723" s="32" t="n">
        <x:v>0</x:v>
      </x:c>
      <x:c r="K1723" s="32" t="n">
        <x:v>1</x:v>
      </x:c>
      <x:c r="L1723" s="32" t="n">
        <x:v>1</x:v>
      </x:c>
      <x:c r="M1723" s="32" t="n">
        <x:v>0</x:v>
      </x:c>
      <x:c r="N1723" s="32" t="n">
        <x:v>0</x:v>
      </x:c>
      <x:c r="O1723" s="32" t="n">
        <x:v>0</x:v>
      </x:c>
      <x:c r="P1723" s="37" t="n">
        <x:f>ROUND('Scoring Method'!$B$2*F1723/10,1)</x:f>
        <x:v>0</x:v>
      </x:c>
      <x:c r="Q1723" s="37" t="n">
        <x:f>ROUND(MIN('Scoring Method'!$B$3,10*G1723),1)</x:f>
        <x:v>0</x:v>
      </x:c>
      <x:c r="R1723" s="37" t="n">
        <x:f>IF(H1723="",0,ROUND('Scoring Method'!$B$4*(101-H1723)/100,1))</x:f>
        <x:v>0</x:v>
      </x:c>
      <x:c r="S1723" s="37" t="n">
        <x:f>ROUND(IF(I1723="",0,7.5*MIN(1,LN(1+I1723)/LN(1+'Scoring Method'!$B$10)))+7.5*LN(1+J1723)/LN(1+'Scoring Method'!$B$9),1)</x:f>
        <x:v>4.2</x:v>
      </x:c>
      <x:c r="T1723" s="37" t="n">
        <x:f>SUM(K1723:O1723)</x:f>
        <x:v>2</x:v>
      </x:c>
      <x:c r="U1723" s="37" t="n">
        <x:f>ROUND(SUM(P1723:T1723),1)</x:f>
        <x:v>6.2</x:v>
      </x:c>
      <x:c r="V1723" s="32"/>
      <x:c r="W1723" s="32" t="str">
        <x:v>연도 등록</x:v>
      </x:c>
    </x:row>
    <x:row r="1724" ht="24" customHeight="1">
      <x:c r="A1724" s="32" t="n">
        <x:v>1720</x:v>
      </x:c>
      <x:c r="B1724" s="32" t="str">
        <x:v>Final Stories</x:v>
      </x:c>
      <x:c r="C1724" s="32" t="str">
        <x:v>올가 토카르추크(Olga Tokarczuk)</x:v>
      </x:c>
      <x:c r="D1724" s="32" t="str">
        <x:v>소설·단편소설</x:v>
      </x:c>
      <x:c r="E1724" s="32" t="n">
        <x:v>2004</x:v>
      </x:c>
      <x:c r="F1724" s="32" t="n">
        <x:v>0</x:v>
      </x:c>
      <x:c r="G1724" s="32" t="n">
        <x:v>0</x:v>
      </x:c>
      <x:c r="H1724" s="32"/>
      <x:c r="I1724" s="32" t="n">
        <x:f>IF(E1724="","",MAX(0,'Scoring Method'!$B$11-E1724-IF(E1724&lt;0,1,0)))</x:f>
        <x:v>22</x:v>
      </x:c>
      <x:c r="J1724" s="32" t="n">
        <x:v>0</x:v>
      </x:c>
      <x:c r="K1724" s="32" t="n">
        <x:v>1</x:v>
      </x:c>
      <x:c r="L1724" s="32" t="n">
        <x:v>1</x:v>
      </x:c>
      <x:c r="M1724" s="32" t="n">
        <x:v>0</x:v>
      </x:c>
      <x:c r="N1724" s="32" t="n">
        <x:v>0</x:v>
      </x:c>
      <x:c r="O1724" s="32" t="n">
        <x:v>0</x:v>
      </x:c>
      <x:c r="P1724" s="37" t="n">
        <x:f>ROUND('Scoring Method'!$B$2*F1724/10,1)</x:f>
        <x:v>0</x:v>
      </x:c>
      <x:c r="Q1724" s="37" t="n">
        <x:f>ROUND(MIN('Scoring Method'!$B$3,10*G1724),1)</x:f>
        <x:v>0</x:v>
      </x:c>
      <x:c r="R1724" s="37" t="n">
        <x:f>IF(H1724="",0,ROUND('Scoring Method'!$B$4*(101-H1724)/100,1))</x:f>
        <x:v>0</x:v>
      </x:c>
      <x:c r="S1724" s="37" t="n">
        <x:f>ROUND(IF(I1724="",0,7.5*MIN(1,LN(1+I1724)/LN(1+'Scoring Method'!$B$10)))+7.5*LN(1+J1724)/LN(1+'Scoring Method'!$B$9),1)</x:f>
        <x:v>3.8</x:v>
      </x:c>
      <x:c r="T1724" s="37" t="n">
        <x:f>SUM(K1724:O1724)</x:f>
        <x:v>2</x:v>
      </x:c>
      <x:c r="U1724" s="37" t="n">
        <x:f>ROUND(SUM(P1724:T1724),1)</x:f>
        <x:v>5.8</x:v>
      </x:c>
      <x:c r="V1724" s="32"/>
      <x:c r="W1724" s="32" t="str">
        <x:v>연도 등록</x:v>
      </x:c>
    </x:row>
    <x:row r="1725" ht="24" customHeight="1">
      <x:c r="A1725" s="32" t="n">
        <x:v>1721</x:v>
      </x:c>
      <x:c r="B1725" s="32" t="str">
        <x:v>The Goalie's Anxiety at the Penalty Kick</x:v>
      </x:c>
      <x:c r="C1725" s="32" t="str">
        <x:v>페터 한트케(Peter Handke)</x:v>
      </x:c>
      <x:c r="D1725" s="32" t="str">
        <x:v>소설·단편소설</x:v>
      </x:c>
      <x:c r="E1725" s="32" t="n">
        <x:v>1970</x:v>
      </x:c>
      <x:c r="F1725" s="32" t="n">
        <x:v>0</x:v>
      </x:c>
      <x:c r="G1725" s="32" t="n">
        <x:v>0</x:v>
      </x:c>
      <x:c r="H1725" s="32"/>
      <x:c r="I1725" s="32" t="n">
        <x:f>IF(E1725="","",MAX(0,'Scoring Method'!$B$11-E1725-IF(E1725&lt;0,1,0)))</x:f>
        <x:v>56</x:v>
      </x:c>
      <x:c r="J1725" s="32" t="n">
        <x:v>0</x:v>
      </x:c>
      <x:c r="K1725" s="32" t="n">
        <x:v>1</x:v>
      </x:c>
      <x:c r="L1725" s="32" t="n">
        <x:v>1</x:v>
      </x:c>
      <x:c r="M1725" s="32" t="n">
        <x:v>0</x:v>
      </x:c>
      <x:c r="N1725" s="32" t="n">
        <x:v>0</x:v>
      </x:c>
      <x:c r="O1725" s="32" t="n">
        <x:v>0</x:v>
      </x:c>
      <x:c r="P1725" s="37" t="n">
        <x:f>ROUND('Scoring Method'!$B$2*F1725/10,1)</x:f>
        <x:v>0</x:v>
      </x:c>
      <x:c r="Q1725" s="37" t="n">
        <x:f>ROUND(MIN('Scoring Method'!$B$3,10*G1725),1)</x:f>
        <x:v>0</x:v>
      </x:c>
      <x:c r="R1725" s="37" t="n">
        <x:f>IF(H1725="",0,ROUND('Scoring Method'!$B$4*(101-H1725)/100,1))</x:f>
        <x:v>0</x:v>
      </x:c>
      <x:c r="S1725" s="37" t="n">
        <x:f>ROUND(IF(I1725="",0,7.5*MIN(1,LN(1+I1725)/LN(1+'Scoring Method'!$B$10)))+7.5*LN(1+J1725)/LN(1+'Scoring Method'!$B$9),1)</x:f>
        <x:v>4.9</x:v>
      </x:c>
      <x:c r="T1725" s="37" t="n">
        <x:f>SUM(K1725:O1725)</x:f>
        <x:v>2</x:v>
      </x:c>
      <x:c r="U1725" s="37" t="n">
        <x:f>ROUND(SUM(P1725:T1725),1)</x:f>
        <x:v>6.9</x:v>
      </x:c>
      <x:c r="V1725" s="32"/>
      <x:c r="W1725" s="32" t="str">
        <x:v>연도 등록</x:v>
      </x:c>
    </x:row>
    <x:row r="1726" ht="24" customHeight="1">
      <x:c r="A1726" s="32" t="n">
        <x:v>1722</x:v>
      </x:c>
      <x:c r="B1726" s="32" t="str">
        <x:v>A Sorrow Beyond Dreams</x:v>
      </x:c>
      <x:c r="C1726" s="32" t="str">
        <x:v>페터 한트케(Peter Handke)</x:v>
      </x:c>
      <x:c r="D1726" s="32" t="str">
        <x:v>기타</x:v>
      </x:c>
      <x:c r="E1726" s="32" t="n">
        <x:v>1972</x:v>
      </x:c>
      <x:c r="F1726" s="32" t="n">
        <x:v>0</x:v>
      </x:c>
      <x:c r="G1726" s="32" t="n">
        <x:v>0</x:v>
      </x:c>
      <x:c r="H1726" s="32"/>
      <x:c r="I1726" s="32" t="n">
        <x:f>IF(E1726="","",MAX(0,'Scoring Method'!$B$11-E1726-IF(E1726&lt;0,1,0)))</x:f>
        <x:v>54</x:v>
      </x:c>
      <x:c r="J1726" s="32" t="n">
        <x:v>0</x:v>
      </x:c>
      <x:c r="K1726" s="32" t="n">
        <x:v>1</x:v>
      </x:c>
      <x:c r="L1726" s="32" t="n">
        <x:v>1</x:v>
      </x:c>
      <x:c r="M1726" s="32" t="n">
        <x:v>0</x:v>
      </x:c>
      <x:c r="N1726" s="32" t="n">
        <x:v>0</x:v>
      </x:c>
      <x:c r="O1726" s="32" t="n">
        <x:v>0</x:v>
      </x:c>
      <x:c r="P1726" s="37" t="n">
        <x:f>ROUND('Scoring Method'!$B$2*F1726/10,1)</x:f>
        <x:v>0</x:v>
      </x:c>
      <x:c r="Q1726" s="37" t="n">
        <x:f>ROUND(MIN('Scoring Method'!$B$3,10*G1726),1)</x:f>
        <x:v>0</x:v>
      </x:c>
      <x:c r="R1726" s="37" t="n">
        <x:f>IF(H1726="",0,ROUND('Scoring Method'!$B$4*(101-H1726)/100,1))</x:f>
        <x:v>0</x:v>
      </x:c>
      <x:c r="S1726" s="37" t="n">
        <x:f>ROUND(IF(I1726="",0,7.5*MIN(1,LN(1+I1726)/LN(1+'Scoring Method'!$B$10)))+7.5*LN(1+J1726)/LN(1+'Scoring Method'!$B$9),1)</x:f>
        <x:v>4.8</x:v>
      </x:c>
      <x:c r="T1726" s="37" t="n">
        <x:f>SUM(K1726:O1726)</x:f>
        <x:v>2</x:v>
      </x:c>
      <x:c r="U1726" s="37" t="n">
        <x:f>ROUND(SUM(P1726:T1726),1)</x:f>
        <x:v>6.8</x:v>
      </x:c>
      <x:c r="V1726" s="32"/>
      <x:c r="W1726" s="32" t="str">
        <x:v>연도 등록</x:v>
      </x:c>
    </x:row>
    <x:row r="1727" ht="24" customHeight="1">
      <x:c r="A1727" s="32" t="n">
        <x:v>1723</x:v>
      </x:c>
      <x:c r="B1727" s="32" t="str">
        <x:v>The Left-Handed Woman</x:v>
      </x:c>
      <x:c r="C1727" s="32" t="str">
        <x:v>페터 한트케(Peter Handke)</x:v>
      </x:c>
      <x:c r="D1727" s="32" t="str">
        <x:v>소설·단편소설</x:v>
      </x:c>
      <x:c r="E1727" s="32" t="n">
        <x:v>1976</x:v>
      </x:c>
      <x:c r="F1727" s="32" t="n">
        <x:v>0</x:v>
      </x:c>
      <x:c r="G1727" s="32" t="n">
        <x:v>0</x:v>
      </x:c>
      <x:c r="H1727" s="32"/>
      <x:c r="I1727" s="32" t="n">
        <x:f>IF(E1727="","",MAX(0,'Scoring Method'!$B$11-E1727-IF(E1727&lt;0,1,0)))</x:f>
        <x:v>50</x:v>
      </x:c>
      <x:c r="J1727" s="32" t="n">
        <x:v>0</x:v>
      </x:c>
      <x:c r="K1727" s="32" t="n">
        <x:v>1</x:v>
      </x:c>
      <x:c r="L1727" s="32" t="n">
        <x:v>1</x:v>
      </x:c>
      <x:c r="M1727" s="32" t="n">
        <x:v>0</x:v>
      </x:c>
      <x:c r="N1727" s="32" t="n">
        <x:v>0</x:v>
      </x:c>
      <x:c r="O1727" s="32" t="n">
        <x:v>0</x:v>
      </x:c>
      <x:c r="P1727" s="37" t="n">
        <x:f>ROUND('Scoring Method'!$B$2*F1727/10,1)</x:f>
        <x:v>0</x:v>
      </x:c>
      <x:c r="Q1727" s="37" t="n">
        <x:f>ROUND(MIN('Scoring Method'!$B$3,10*G1727),1)</x:f>
        <x:v>0</x:v>
      </x:c>
      <x:c r="R1727" s="37" t="n">
        <x:f>IF(H1727="",0,ROUND('Scoring Method'!$B$4*(101-H1727)/100,1))</x:f>
        <x:v>0</x:v>
      </x:c>
      <x:c r="S1727" s="37" t="n">
        <x:f>ROUND(IF(I1727="",0,7.5*MIN(1,LN(1+I1727)/LN(1+'Scoring Method'!$B$10)))+7.5*LN(1+J1727)/LN(1+'Scoring Method'!$B$9),1)</x:f>
        <x:v>4.7</x:v>
      </x:c>
      <x:c r="T1727" s="37" t="n">
        <x:f>SUM(K1727:O1727)</x:f>
        <x:v>2</x:v>
      </x:c>
      <x:c r="U1727" s="37" t="n">
        <x:f>ROUND(SUM(P1727:T1727),1)</x:f>
        <x:v>6.7</x:v>
      </x:c>
      <x:c r="V1727" s="32"/>
      <x:c r="W1727" s="32" t="str">
        <x:v>연도 등록</x:v>
      </x:c>
    </x:row>
    <x:row r="1728" ht="24" customHeight="1">
      <x:c r="A1728" s="32" t="n">
        <x:v>1724</x:v>
      </x:c>
      <x:c r="B1728" s="32" t="str">
        <x:v>Repetition</x:v>
      </x:c>
      <x:c r="C1728" s="32" t="str">
        <x:v>페터 한트케(Peter Handke)</x:v>
      </x:c>
      <x:c r="D1728" s="32" t="str">
        <x:v>소설·단편소설</x:v>
      </x:c>
      <x:c r="E1728" s="32" t="n">
        <x:v>1986</x:v>
      </x:c>
      <x:c r="F1728" s="32" t="n">
        <x:v>0</x:v>
      </x:c>
      <x:c r="G1728" s="32" t="n">
        <x:v>0</x:v>
      </x:c>
      <x:c r="H1728" s="32"/>
      <x:c r="I1728" s="32" t="n">
        <x:f>IF(E1728="","",MAX(0,'Scoring Method'!$B$11-E1728-IF(E1728&lt;0,1,0)))</x:f>
        <x:v>40</x:v>
      </x:c>
      <x:c r="J1728" s="32" t="n">
        <x:v>0</x:v>
      </x:c>
      <x:c r="K1728" s="32" t="n">
        <x:v>1</x:v>
      </x:c>
      <x:c r="L1728" s="32" t="n">
        <x:v>1</x:v>
      </x:c>
      <x:c r="M1728" s="32" t="n">
        <x:v>0</x:v>
      </x:c>
      <x:c r="N1728" s="32" t="n">
        <x:v>0</x:v>
      </x:c>
      <x:c r="O1728" s="32" t="n">
        <x:v>0</x:v>
      </x:c>
      <x:c r="P1728" s="37" t="n">
        <x:f>ROUND('Scoring Method'!$B$2*F1728/10,1)</x:f>
        <x:v>0</x:v>
      </x:c>
      <x:c r="Q1728" s="37" t="n">
        <x:f>ROUND(MIN('Scoring Method'!$B$3,10*G1728),1)</x:f>
        <x:v>0</x:v>
      </x:c>
      <x:c r="R1728" s="37" t="n">
        <x:f>IF(H1728="",0,ROUND('Scoring Method'!$B$4*(101-H1728)/100,1))</x:f>
        <x:v>0</x:v>
      </x:c>
      <x:c r="S1728" s="37" t="n">
        <x:f>ROUND(IF(I1728="",0,7.5*MIN(1,LN(1+I1728)/LN(1+'Scoring Method'!$B$10)))+7.5*LN(1+J1728)/LN(1+'Scoring Method'!$B$9),1)</x:f>
        <x:v>4.5</x:v>
      </x:c>
      <x:c r="T1728" s="37" t="n">
        <x:f>SUM(K1728:O1728)</x:f>
        <x:v>2</x:v>
      </x:c>
      <x:c r="U1728" s="37" t="n">
        <x:f>ROUND(SUM(P1728:T1728),1)</x:f>
        <x:v>6.5</x:v>
      </x:c>
      <x:c r="V1728" s="32"/>
      <x:c r="W1728" s="32" t="str">
        <x:v>연도 등록</x:v>
      </x:c>
    </x:row>
    <x:row r="1729" ht="24" customHeight="1">
      <x:c r="A1729" s="32" t="n">
        <x:v>1725</x:v>
      </x:c>
      <x:c r="B1729" s="32" t="str">
        <x:v>Short Letter, Long Farewell</x:v>
      </x:c>
      <x:c r="C1729" s="32" t="str">
        <x:v>페터 한트케(Peter Handke)</x:v>
      </x:c>
      <x:c r="D1729" s="32" t="str">
        <x:v>소설·단편소설</x:v>
      </x:c>
      <x:c r="E1729" s="32" t="n">
        <x:v>1972</x:v>
      </x:c>
      <x:c r="F1729" s="32" t="n">
        <x:v>0</x:v>
      </x:c>
      <x:c r="G1729" s="32" t="n">
        <x:v>0</x:v>
      </x:c>
      <x:c r="H1729" s="32"/>
      <x:c r="I1729" s="32" t="n">
        <x:f>IF(E1729="","",MAX(0,'Scoring Method'!$B$11-E1729-IF(E1729&lt;0,1,0)))</x:f>
        <x:v>54</x:v>
      </x:c>
      <x:c r="J1729" s="32" t="n">
        <x:v>0</x:v>
      </x:c>
      <x:c r="K1729" s="32" t="n">
        <x:v>1</x:v>
      </x:c>
      <x:c r="L1729" s="32" t="n">
        <x:v>1</x:v>
      </x:c>
      <x:c r="M1729" s="32" t="n">
        <x:v>0</x:v>
      </x:c>
      <x:c r="N1729" s="32" t="n">
        <x:v>0</x:v>
      </x:c>
      <x:c r="O1729" s="32" t="n">
        <x:v>0</x:v>
      </x:c>
      <x:c r="P1729" s="37" t="n">
        <x:f>ROUND('Scoring Method'!$B$2*F1729/10,1)</x:f>
        <x:v>0</x:v>
      </x:c>
      <x:c r="Q1729" s="37" t="n">
        <x:f>ROUND(MIN('Scoring Method'!$B$3,10*G1729),1)</x:f>
        <x:v>0</x:v>
      </x:c>
      <x:c r="R1729" s="37" t="n">
        <x:f>IF(H1729="",0,ROUND('Scoring Method'!$B$4*(101-H1729)/100,1))</x:f>
        <x:v>0</x:v>
      </x:c>
      <x:c r="S1729" s="37" t="n">
        <x:f>ROUND(IF(I1729="",0,7.5*MIN(1,LN(1+I1729)/LN(1+'Scoring Method'!$B$10)))+7.5*LN(1+J1729)/LN(1+'Scoring Method'!$B$9),1)</x:f>
        <x:v>4.8</x:v>
      </x:c>
      <x:c r="T1729" s="37" t="n">
        <x:f>SUM(K1729:O1729)</x:f>
        <x:v>2</x:v>
      </x:c>
      <x:c r="U1729" s="37" t="n">
        <x:f>ROUND(SUM(P1729:T1729),1)</x:f>
        <x:v>6.8</x:v>
      </x:c>
      <x:c r="V1729" s="32"/>
      <x:c r="W1729" s="32" t="str">
        <x:v>연도 등록</x:v>
      </x:c>
    </x:row>
    <x:row r="1730" ht="24" customHeight="1">
      <x:c r="A1730" s="32" t="n">
        <x:v>1726</x:v>
      </x:c>
      <x:c r="B1730" s="32" t="str">
        <x:v>Slow Homecoming</x:v>
      </x:c>
      <x:c r="C1730" s="32" t="str">
        <x:v>페터 한트케(Peter Handke)</x:v>
      </x:c>
      <x:c r="D1730" s="32" t="str">
        <x:v>소설·단편소설</x:v>
      </x:c>
      <x:c r="E1730" s="32" t="n">
        <x:v>1979</x:v>
      </x:c>
      <x:c r="F1730" s="32" t="n">
        <x:v>0</x:v>
      </x:c>
      <x:c r="G1730" s="32" t="n">
        <x:v>0</x:v>
      </x:c>
      <x:c r="H1730" s="32"/>
      <x:c r="I1730" s="32" t="n">
        <x:f>IF(E1730="","",MAX(0,'Scoring Method'!$B$11-E1730-IF(E1730&lt;0,1,0)))</x:f>
        <x:v>47</x:v>
      </x:c>
      <x:c r="J1730" s="32" t="n">
        <x:v>0</x:v>
      </x:c>
      <x:c r="K1730" s="32" t="n">
        <x:v>1</x:v>
      </x:c>
      <x:c r="L1730" s="32" t="n">
        <x:v>1</x:v>
      </x:c>
      <x:c r="M1730" s="32" t="n">
        <x:v>0</x:v>
      </x:c>
      <x:c r="N1730" s="32" t="n">
        <x:v>0</x:v>
      </x:c>
      <x:c r="O1730" s="32" t="n">
        <x:v>0</x:v>
      </x:c>
      <x:c r="P1730" s="37" t="n">
        <x:f>ROUND('Scoring Method'!$B$2*F1730/10,1)</x:f>
        <x:v>0</x:v>
      </x:c>
      <x:c r="Q1730" s="37" t="n">
        <x:f>ROUND(MIN('Scoring Method'!$B$3,10*G1730),1)</x:f>
        <x:v>0</x:v>
      </x:c>
      <x:c r="R1730" s="37" t="n">
        <x:f>IF(H1730="",0,ROUND('Scoring Method'!$B$4*(101-H1730)/100,1))</x:f>
        <x:v>0</x:v>
      </x:c>
      <x:c r="S1730" s="37" t="n">
        <x:f>ROUND(IF(I1730="",0,7.5*MIN(1,LN(1+I1730)/LN(1+'Scoring Method'!$B$10)))+7.5*LN(1+J1730)/LN(1+'Scoring Method'!$B$9),1)</x:f>
        <x:v>4.7</x:v>
      </x:c>
      <x:c r="T1730" s="37" t="n">
        <x:f>SUM(K1730:O1730)</x:f>
        <x:v>2</x:v>
      </x:c>
      <x:c r="U1730" s="37" t="n">
        <x:f>ROUND(SUM(P1730:T1730),1)</x:f>
        <x:v>6.7</x:v>
      </x:c>
      <x:c r="V1730" s="32"/>
      <x:c r="W1730" s="32" t="str">
        <x:v>연도 등록</x:v>
      </x:c>
    </x:row>
    <x:row r="1731" ht="24" customHeight="1">
      <x:c r="A1731" s="32" t="n">
        <x:v>1727</x:v>
      </x:c>
      <x:c r="B1731" s="32" t="str">
        <x:v>Wings of Desire</x:v>
      </x:c>
      <x:c r="C1731" s="32" t="str">
        <x:v>페터 한트케(Peter Handke)</x:v>
      </x:c>
      <x:c r="D1731" s="32" t="str">
        <x:v>기타</x:v>
      </x:c>
      <x:c r="E1731" s="32" t="n">
        <x:v>1987</x:v>
      </x:c>
      <x:c r="F1731" s="32" t="n">
        <x:v>0</x:v>
      </x:c>
      <x:c r="G1731" s="32" t="n">
        <x:v>0</x:v>
      </x:c>
      <x:c r="H1731" s="32"/>
      <x:c r="I1731" s="32" t="n">
        <x:f>IF(E1731="","",MAX(0,'Scoring Method'!$B$11-E1731-IF(E1731&lt;0,1,0)))</x:f>
        <x:v>39</x:v>
      </x:c>
      <x:c r="J1731" s="32" t="n">
        <x:v>0</x:v>
      </x:c>
      <x:c r="K1731" s="32" t="n">
        <x:v>1</x:v>
      </x:c>
      <x:c r="L1731" s="32" t="n">
        <x:v>1</x:v>
      </x:c>
      <x:c r="M1731" s="32" t="n">
        <x:v>0</x:v>
      </x:c>
      <x:c r="N1731" s="32" t="n">
        <x:v>0</x:v>
      </x:c>
      <x:c r="O1731" s="32" t="n">
        <x:v>0</x:v>
      </x:c>
      <x:c r="P1731" s="37" t="n">
        <x:f>ROUND('Scoring Method'!$B$2*F1731/10,1)</x:f>
        <x:v>0</x:v>
      </x:c>
      <x:c r="Q1731" s="37" t="n">
        <x:f>ROUND(MIN('Scoring Method'!$B$3,10*G1731),1)</x:f>
        <x:v>0</x:v>
      </x:c>
      <x:c r="R1731" s="37" t="n">
        <x:f>IF(H1731="",0,ROUND('Scoring Method'!$B$4*(101-H1731)/100,1))</x:f>
        <x:v>0</x:v>
      </x:c>
      <x:c r="S1731" s="37" t="n">
        <x:f>ROUND(IF(I1731="",0,7.5*MIN(1,LN(1+I1731)/LN(1+'Scoring Method'!$B$10)))+7.5*LN(1+J1731)/LN(1+'Scoring Method'!$B$9),1)</x:f>
        <x:v>4.5</x:v>
      </x:c>
      <x:c r="T1731" s="37" t="n">
        <x:f>SUM(K1731:O1731)</x:f>
        <x:v>2</x:v>
      </x:c>
      <x:c r="U1731" s="37" t="n">
        <x:f>ROUND(SUM(P1731:T1731),1)</x:f>
        <x:v>6.5</x:v>
      </x:c>
      <x:c r="V1731" s="32"/>
      <x:c r="W1731" s="32" t="str">
        <x:v>연도 등록</x:v>
      </x:c>
    </x:row>
    <x:row r="1732" ht="24" customHeight="1">
      <x:c r="A1732" s="32" t="n">
        <x:v>1728</x:v>
      </x:c>
      <x:c r="B1732" s="32" t="str">
        <x:v>Firstborn</x:v>
      </x:c>
      <x:c r="C1732" s="32" t="str">
        <x:v>루이즈 글릭(Louise Glück)</x:v>
      </x:c>
      <x:c r="D1732" s="32" t="str">
        <x:v>시</x:v>
      </x:c>
      <x:c r="E1732" s="32" t="n">
        <x:v>1968</x:v>
      </x:c>
      <x:c r="F1732" s="32" t="n">
        <x:v>0</x:v>
      </x:c>
      <x:c r="G1732" s="32" t="n">
        <x:v>0</x:v>
      </x:c>
      <x:c r="H1732" s="32"/>
      <x:c r="I1732" s="32" t="n">
        <x:f>IF(E1732="","",MAX(0,'Scoring Method'!$B$11-E1732-IF(E1732&lt;0,1,0)))</x:f>
        <x:v>58</x:v>
      </x:c>
      <x:c r="J1732" s="32" t="n">
        <x:v>0</x:v>
      </x:c>
      <x:c r="K1732" s="32" t="n">
        <x:v>1</x:v>
      </x:c>
      <x:c r="L1732" s="32" t="n">
        <x:v>1</x:v>
      </x:c>
      <x:c r="M1732" s="32" t="n">
        <x:v>0</x:v>
      </x:c>
      <x:c r="N1732" s="32" t="n">
        <x:v>0</x:v>
      </x:c>
      <x:c r="O1732" s="32" t="n">
        <x:v>0</x:v>
      </x:c>
      <x:c r="P1732" s="37" t="n">
        <x:f>ROUND('Scoring Method'!$B$2*F1732/10,1)</x:f>
        <x:v>0</x:v>
      </x:c>
      <x:c r="Q1732" s="37" t="n">
        <x:f>ROUND(MIN('Scoring Method'!$B$3,10*G1732),1)</x:f>
        <x:v>0</x:v>
      </x:c>
      <x:c r="R1732" s="37" t="n">
        <x:f>IF(H1732="",0,ROUND('Scoring Method'!$B$4*(101-H1732)/100,1))</x:f>
        <x:v>0</x:v>
      </x:c>
      <x:c r="S1732" s="37" t="n">
        <x:f>ROUND(IF(I1732="",0,7.5*MIN(1,LN(1+I1732)/LN(1+'Scoring Method'!$B$10)))+7.5*LN(1+J1732)/LN(1+'Scoring Method'!$B$9),1)</x:f>
        <x:v>4.9</x:v>
      </x:c>
      <x:c r="T1732" s="37" t="n">
        <x:f>SUM(K1732:O1732)</x:f>
        <x:v>2</x:v>
      </x:c>
      <x:c r="U1732" s="37" t="n">
        <x:f>ROUND(SUM(P1732:T1732),1)</x:f>
        <x:v>6.9</x:v>
      </x:c>
      <x:c r="V1732" s="32"/>
      <x:c r="W1732" s="32" t="str">
        <x:v>연도 등록</x:v>
      </x:c>
    </x:row>
    <x:row r="1733" ht="24" customHeight="1">
      <x:c r="A1733" s="32" t="n">
        <x:v>1729</x:v>
      </x:c>
      <x:c r="B1733" s="32" t="str">
        <x:v>The House on Marshland</x:v>
      </x:c>
      <x:c r="C1733" s="32" t="str">
        <x:v>루이즈 글릭(Louise Glück)</x:v>
      </x:c>
      <x:c r="D1733" s="32" t="str">
        <x:v>시</x:v>
      </x:c>
      <x:c r="E1733" s="32" t="n">
        <x:v>1975</x:v>
      </x:c>
      <x:c r="F1733" s="32" t="n">
        <x:v>0</x:v>
      </x:c>
      <x:c r="G1733" s="32" t="n">
        <x:v>0</x:v>
      </x:c>
      <x:c r="H1733" s="32"/>
      <x:c r="I1733" s="32" t="n">
        <x:f>IF(E1733="","",MAX(0,'Scoring Method'!$B$11-E1733-IF(E1733&lt;0,1,0)))</x:f>
        <x:v>51</x:v>
      </x:c>
      <x:c r="J1733" s="32" t="n">
        <x:v>0</x:v>
      </x:c>
      <x:c r="K1733" s="32" t="n">
        <x:v>1</x:v>
      </x:c>
      <x:c r="L1733" s="32" t="n">
        <x:v>1</x:v>
      </x:c>
      <x:c r="M1733" s="32" t="n">
        <x:v>0</x:v>
      </x:c>
      <x:c r="N1733" s="32" t="n">
        <x:v>0</x:v>
      </x:c>
      <x:c r="O1733" s="32" t="n">
        <x:v>0</x:v>
      </x:c>
      <x:c r="P1733" s="37" t="n">
        <x:f>ROUND('Scoring Method'!$B$2*F1733/10,1)</x:f>
        <x:v>0</x:v>
      </x:c>
      <x:c r="Q1733" s="37" t="n">
        <x:f>ROUND(MIN('Scoring Method'!$B$3,10*G1733),1)</x:f>
        <x:v>0</x:v>
      </x:c>
      <x:c r="R1733" s="37" t="n">
        <x:f>IF(H1733="",0,ROUND('Scoring Method'!$B$4*(101-H1733)/100,1))</x:f>
        <x:v>0</x:v>
      </x:c>
      <x:c r="S1733" s="37" t="n">
        <x:f>ROUND(IF(I1733="",0,7.5*MIN(1,LN(1+I1733)/LN(1+'Scoring Method'!$B$10)))+7.5*LN(1+J1733)/LN(1+'Scoring Method'!$B$9),1)</x:f>
        <x:v>4.8</x:v>
      </x:c>
      <x:c r="T1733" s="37" t="n">
        <x:f>SUM(K1733:O1733)</x:f>
        <x:v>2</x:v>
      </x:c>
      <x:c r="U1733" s="37" t="n">
        <x:f>ROUND(SUM(P1733:T1733),1)</x:f>
        <x:v>6.8</x:v>
      </x:c>
      <x:c r="V1733" s="32"/>
      <x:c r="W1733" s="32" t="str">
        <x:v>연도 등록</x:v>
      </x:c>
    </x:row>
    <x:row r="1734" ht="24" customHeight="1">
      <x:c r="A1734" s="32" t="n">
        <x:v>1730</x:v>
      </x:c>
      <x:c r="B1734" s="32" t="str">
        <x:v>The Triumph of Achilles</x:v>
      </x:c>
      <x:c r="C1734" s="32" t="str">
        <x:v>루이즈 글릭(Louise Glück)</x:v>
      </x:c>
      <x:c r="D1734" s="32" t="str">
        <x:v>시</x:v>
      </x:c>
      <x:c r="E1734" s="32" t="n">
        <x:v>1985</x:v>
      </x:c>
      <x:c r="F1734" s="32" t="n">
        <x:v>0</x:v>
      </x:c>
      <x:c r="G1734" s="32" t="n">
        <x:v>0</x:v>
      </x:c>
      <x:c r="H1734" s="32"/>
      <x:c r="I1734" s="32" t="n">
        <x:f>IF(E1734="","",MAX(0,'Scoring Method'!$B$11-E1734-IF(E1734&lt;0,1,0)))</x:f>
        <x:v>41</x:v>
      </x:c>
      <x:c r="J1734" s="32" t="n">
        <x:v>0</x:v>
      </x:c>
      <x:c r="K1734" s="32" t="n">
        <x:v>1</x:v>
      </x:c>
      <x:c r="L1734" s="32" t="n">
        <x:v>1</x:v>
      </x:c>
      <x:c r="M1734" s="32" t="n">
        <x:v>0</x:v>
      </x:c>
      <x:c r="N1734" s="32" t="n">
        <x:v>0</x:v>
      </x:c>
      <x:c r="O1734" s="32" t="n">
        <x:v>0</x:v>
      </x:c>
      <x:c r="P1734" s="37" t="n">
        <x:f>ROUND('Scoring Method'!$B$2*F1734/10,1)</x:f>
        <x:v>0</x:v>
      </x:c>
      <x:c r="Q1734" s="37" t="n">
        <x:f>ROUND(MIN('Scoring Method'!$B$3,10*G1734),1)</x:f>
        <x:v>0</x:v>
      </x:c>
      <x:c r="R1734" s="37" t="n">
        <x:f>IF(H1734="",0,ROUND('Scoring Method'!$B$4*(101-H1734)/100,1))</x:f>
        <x:v>0</x:v>
      </x:c>
      <x:c r="S1734" s="37" t="n">
        <x:f>ROUND(IF(I1734="",0,7.5*MIN(1,LN(1+I1734)/LN(1+'Scoring Method'!$B$10)))+7.5*LN(1+J1734)/LN(1+'Scoring Method'!$B$9),1)</x:f>
        <x:v>4.5</x:v>
      </x:c>
      <x:c r="T1734" s="37" t="n">
        <x:f>SUM(K1734:O1734)</x:f>
        <x:v>2</x:v>
      </x:c>
      <x:c r="U1734" s="37" t="n">
        <x:f>ROUND(SUM(P1734:T1734),1)</x:f>
        <x:v>6.5</x:v>
      </x:c>
      <x:c r="V1734" s="32"/>
      <x:c r="W1734" s="32" t="str">
        <x:v>연도 등록</x:v>
      </x:c>
    </x:row>
    <x:row r="1735" ht="24" customHeight="1">
      <x:c r="A1735" s="32" t="n">
        <x:v>1731</x:v>
      </x:c>
      <x:c r="B1735" s="32" t="str">
        <x:v>Ararat</x:v>
      </x:c>
      <x:c r="C1735" s="32" t="str">
        <x:v>루이즈 글릭(Louise Glück)</x:v>
      </x:c>
      <x:c r="D1735" s="32" t="str">
        <x:v>시</x:v>
      </x:c>
      <x:c r="E1735" s="32" t="n">
        <x:v>1990</x:v>
      </x:c>
      <x:c r="F1735" s="32" t="n">
        <x:v>0</x:v>
      </x:c>
      <x:c r="G1735" s="32" t="n">
        <x:v>0</x:v>
      </x:c>
      <x:c r="H1735" s="32"/>
      <x:c r="I1735" s="32" t="n">
        <x:f>IF(E1735="","",MAX(0,'Scoring Method'!$B$11-E1735-IF(E1735&lt;0,1,0)))</x:f>
        <x:v>36</x:v>
      </x:c>
      <x:c r="J1735" s="32" t="n">
        <x:v>0</x:v>
      </x:c>
      <x:c r="K1735" s="32" t="n">
        <x:v>1</x:v>
      </x:c>
      <x:c r="L1735" s="32" t="n">
        <x:v>1</x:v>
      </x:c>
      <x:c r="M1735" s="32" t="n">
        <x:v>0</x:v>
      </x:c>
      <x:c r="N1735" s="32" t="n">
        <x:v>0</x:v>
      </x:c>
      <x:c r="O1735" s="32" t="n">
        <x:v>0</x:v>
      </x:c>
      <x:c r="P1735" s="37" t="n">
        <x:f>ROUND('Scoring Method'!$B$2*F1735/10,1)</x:f>
        <x:v>0</x:v>
      </x:c>
      <x:c r="Q1735" s="37" t="n">
        <x:f>ROUND(MIN('Scoring Method'!$B$3,10*G1735),1)</x:f>
        <x:v>0</x:v>
      </x:c>
      <x:c r="R1735" s="37" t="n">
        <x:f>IF(H1735="",0,ROUND('Scoring Method'!$B$4*(101-H1735)/100,1))</x:f>
        <x:v>0</x:v>
      </x:c>
      <x:c r="S1735" s="37" t="n">
        <x:f>ROUND(IF(I1735="",0,7.5*MIN(1,LN(1+I1735)/LN(1+'Scoring Method'!$B$10)))+7.5*LN(1+J1735)/LN(1+'Scoring Method'!$B$9),1)</x:f>
        <x:v>4.4</x:v>
      </x:c>
      <x:c r="T1735" s="37" t="n">
        <x:f>SUM(K1735:O1735)</x:f>
        <x:v>2</x:v>
      </x:c>
      <x:c r="U1735" s="37" t="n">
        <x:f>ROUND(SUM(P1735:T1735),1)</x:f>
        <x:v>6.4</x:v>
      </x:c>
      <x:c r="V1735" s="32"/>
      <x:c r="W1735" s="32" t="str">
        <x:v>연도 등록</x:v>
      </x:c>
    </x:row>
    <x:row r="1736" ht="24" customHeight="1">
      <x:c r="A1736" s="32" t="n">
        <x:v>1732</x:v>
      </x:c>
      <x:c r="B1736" s="32" t="str">
        <x:v>The Wild Iris</x:v>
      </x:c>
      <x:c r="C1736" s="32" t="str">
        <x:v>루이즈 글릭(Louise Glück)</x:v>
      </x:c>
      <x:c r="D1736" s="32" t="str">
        <x:v>시</x:v>
      </x:c>
      <x:c r="E1736" s="32" t="n">
        <x:v>1992</x:v>
      </x:c>
      <x:c r="F1736" s="32" t="n">
        <x:v>0</x:v>
      </x:c>
      <x:c r="G1736" s="32" t="n">
        <x:v>0</x:v>
      </x:c>
      <x:c r="H1736" s="32"/>
      <x:c r="I1736" s="32" t="n">
        <x:f>IF(E1736="","",MAX(0,'Scoring Method'!$B$11-E1736-IF(E1736&lt;0,1,0)))</x:f>
        <x:v>34</x:v>
      </x:c>
      <x:c r="J1736" s="32" t="n">
        <x:v>0</x:v>
      </x:c>
      <x:c r="K1736" s="32" t="n">
        <x:v>1</x:v>
      </x:c>
      <x:c r="L1736" s="32" t="n">
        <x:v>1</x:v>
      </x:c>
      <x:c r="M1736" s="32" t="n">
        <x:v>0</x:v>
      </x:c>
      <x:c r="N1736" s="32" t="n">
        <x:v>0</x:v>
      </x:c>
      <x:c r="O1736" s="32" t="n">
        <x:v>0</x:v>
      </x:c>
      <x:c r="P1736" s="37" t="n">
        <x:f>ROUND('Scoring Method'!$B$2*F1736/10,1)</x:f>
        <x:v>0</x:v>
      </x:c>
      <x:c r="Q1736" s="37" t="n">
        <x:f>ROUND(MIN('Scoring Method'!$B$3,10*G1736),1)</x:f>
        <x:v>0</x:v>
      </x:c>
      <x:c r="R1736" s="37" t="n">
        <x:f>IF(H1736="",0,ROUND('Scoring Method'!$B$4*(101-H1736)/100,1))</x:f>
        <x:v>0</x:v>
      </x:c>
      <x:c r="S1736" s="37" t="n">
        <x:f>ROUND(IF(I1736="",0,7.5*MIN(1,LN(1+I1736)/LN(1+'Scoring Method'!$B$10)))+7.5*LN(1+J1736)/LN(1+'Scoring Method'!$B$9),1)</x:f>
        <x:v>4.3</x:v>
      </x:c>
      <x:c r="T1736" s="37" t="n">
        <x:f>SUM(K1736:O1736)</x:f>
        <x:v>2</x:v>
      </x:c>
      <x:c r="U1736" s="37" t="n">
        <x:f>ROUND(SUM(P1736:T1736),1)</x:f>
        <x:v>6.3</x:v>
      </x:c>
      <x:c r="V1736" s="32"/>
      <x:c r="W1736" s="32" t="str">
        <x:v>연도 등록</x:v>
      </x:c>
    </x:row>
    <x:row r="1737" ht="24" customHeight="1">
      <x:c r="A1737" s="32" t="n">
        <x:v>1733</x:v>
      </x:c>
      <x:c r="B1737" s="32" t="str">
        <x:v>Meadowlands</x:v>
      </x:c>
      <x:c r="C1737" s="32" t="str">
        <x:v>루이즈 글릭(Louise Glück)</x:v>
      </x:c>
      <x:c r="D1737" s="32" t="str">
        <x:v>시</x:v>
      </x:c>
      <x:c r="E1737" s="32" t="n">
        <x:v>1996</x:v>
      </x:c>
      <x:c r="F1737" s="32" t="n">
        <x:v>0</x:v>
      </x:c>
      <x:c r="G1737" s="32" t="n">
        <x:v>0</x:v>
      </x:c>
      <x:c r="H1737" s="32"/>
      <x:c r="I1737" s="32" t="n">
        <x:f>IF(E1737="","",MAX(0,'Scoring Method'!$B$11-E1737-IF(E1737&lt;0,1,0)))</x:f>
        <x:v>30</x:v>
      </x:c>
      <x:c r="J1737" s="32" t="n">
        <x:v>0</x:v>
      </x:c>
      <x:c r="K1737" s="32" t="n">
        <x:v>1</x:v>
      </x:c>
      <x:c r="L1737" s="32" t="n">
        <x:v>1</x:v>
      </x:c>
      <x:c r="M1737" s="32" t="n">
        <x:v>0</x:v>
      </x:c>
      <x:c r="N1737" s="32" t="n">
        <x:v>0</x:v>
      </x:c>
      <x:c r="O1737" s="32" t="n">
        <x:v>0</x:v>
      </x:c>
      <x:c r="P1737" s="37" t="n">
        <x:f>ROUND('Scoring Method'!$B$2*F1737/10,1)</x:f>
        <x:v>0</x:v>
      </x:c>
      <x:c r="Q1737" s="37" t="n">
        <x:f>ROUND(MIN('Scoring Method'!$B$3,10*G1737),1)</x:f>
        <x:v>0</x:v>
      </x:c>
      <x:c r="R1737" s="37" t="n">
        <x:f>IF(H1737="",0,ROUND('Scoring Method'!$B$4*(101-H1737)/100,1))</x:f>
        <x:v>0</x:v>
      </x:c>
      <x:c r="S1737" s="37" t="n">
        <x:f>ROUND(IF(I1737="",0,7.5*MIN(1,LN(1+I1737)/LN(1+'Scoring Method'!$B$10)))+7.5*LN(1+J1737)/LN(1+'Scoring Method'!$B$9),1)</x:f>
        <x:v>4.1</x:v>
      </x:c>
      <x:c r="T1737" s="37" t="n">
        <x:f>SUM(K1737:O1737)</x:f>
        <x:v>2</x:v>
      </x:c>
      <x:c r="U1737" s="37" t="n">
        <x:f>ROUND(SUM(P1737:T1737),1)</x:f>
        <x:v>6.1</x:v>
      </x:c>
      <x:c r="V1737" s="32"/>
      <x:c r="W1737" s="32" t="str">
        <x:v>연도 등록</x:v>
      </x:c>
    </x:row>
    <x:row r="1738" ht="24" customHeight="1">
      <x:c r="A1738" s="32" t="n">
        <x:v>1734</x:v>
      </x:c>
      <x:c r="B1738" s="32" t="str">
        <x:v>Vita Nova</x:v>
      </x:c>
      <x:c r="C1738" s="32" t="str">
        <x:v>루이즈 글릭(Louise Glück)</x:v>
      </x:c>
      <x:c r="D1738" s="32" t="str">
        <x:v>시</x:v>
      </x:c>
      <x:c r="E1738" s="32" t="n">
        <x:v>1999</x:v>
      </x:c>
      <x:c r="F1738" s="32" t="n">
        <x:v>0</x:v>
      </x:c>
      <x:c r="G1738" s="32" t="n">
        <x:v>0</x:v>
      </x:c>
      <x:c r="H1738" s="32"/>
      <x:c r="I1738" s="32" t="n">
        <x:f>IF(E1738="","",MAX(0,'Scoring Method'!$B$11-E1738-IF(E1738&lt;0,1,0)))</x:f>
        <x:v>27</x:v>
      </x:c>
      <x:c r="J1738" s="32" t="n">
        <x:v>0</x:v>
      </x:c>
      <x:c r="K1738" s="32" t="n">
        <x:v>1</x:v>
      </x:c>
      <x:c r="L1738" s="32" t="n">
        <x:v>1</x:v>
      </x:c>
      <x:c r="M1738" s="32" t="n">
        <x:v>0</x:v>
      </x:c>
      <x:c r="N1738" s="32" t="n">
        <x:v>0</x:v>
      </x:c>
      <x:c r="O1738" s="32" t="n">
        <x:v>0</x:v>
      </x:c>
      <x:c r="P1738" s="37" t="n">
        <x:f>ROUND('Scoring Method'!$B$2*F1738/10,1)</x:f>
        <x:v>0</x:v>
      </x:c>
      <x:c r="Q1738" s="37" t="n">
        <x:f>ROUND(MIN('Scoring Method'!$B$3,10*G1738),1)</x:f>
        <x:v>0</x:v>
      </x:c>
      <x:c r="R1738" s="37" t="n">
        <x:f>IF(H1738="",0,ROUND('Scoring Method'!$B$4*(101-H1738)/100,1))</x:f>
        <x:v>0</x:v>
      </x:c>
      <x:c r="S1738" s="37" t="n">
        <x:f>ROUND(IF(I1738="",0,7.5*MIN(1,LN(1+I1738)/LN(1+'Scoring Method'!$B$10)))+7.5*LN(1+J1738)/LN(1+'Scoring Method'!$B$9),1)</x:f>
        <x:v>4</x:v>
      </x:c>
      <x:c r="T1738" s="37" t="n">
        <x:f>SUM(K1738:O1738)</x:f>
        <x:v>2</x:v>
      </x:c>
      <x:c r="U1738" s="37" t="n">
        <x:f>ROUND(SUM(P1738:T1738),1)</x:f>
        <x:v>6</x:v>
      </x:c>
      <x:c r="V1738" s="32"/>
      <x:c r="W1738" s="32" t="str">
        <x:v>연도 등록</x:v>
      </x:c>
    </x:row>
    <x:row r="1739" ht="24" customHeight="1">
      <x:c r="A1739" s="32" t="n">
        <x:v>1735</x:v>
      </x:c>
      <x:c r="B1739" s="32" t="str">
        <x:v>Averno</x:v>
      </x:c>
      <x:c r="C1739" s="32" t="str">
        <x:v>루이즈 글릭(Louise Glück)</x:v>
      </x:c>
      <x:c r="D1739" s="32" t="str">
        <x:v>시</x:v>
      </x:c>
      <x:c r="E1739" s="32" t="n">
        <x:v>2006</x:v>
      </x:c>
      <x:c r="F1739" s="32" t="n">
        <x:v>0</x:v>
      </x:c>
      <x:c r="G1739" s="32" t="n">
        <x:v>0</x:v>
      </x:c>
      <x:c r="H1739" s="32"/>
      <x:c r="I1739" s="32" t="n">
        <x:f>IF(E1739="","",MAX(0,'Scoring Method'!$B$11-E1739-IF(E1739&lt;0,1,0)))</x:f>
        <x:v>20</x:v>
      </x:c>
      <x:c r="J1739" s="32" t="n">
        <x:v>0</x:v>
      </x:c>
      <x:c r="K1739" s="32" t="n">
        <x:v>1</x:v>
      </x:c>
      <x:c r="L1739" s="32" t="n">
        <x:v>1</x:v>
      </x:c>
      <x:c r="M1739" s="32" t="n">
        <x:v>0</x:v>
      </x:c>
      <x:c r="N1739" s="32" t="n">
        <x:v>0</x:v>
      </x:c>
      <x:c r="O1739" s="32" t="n">
        <x:v>0</x:v>
      </x:c>
      <x:c r="P1739" s="37" t="n">
        <x:f>ROUND('Scoring Method'!$B$2*F1739/10,1)</x:f>
        <x:v>0</x:v>
      </x:c>
      <x:c r="Q1739" s="37" t="n">
        <x:f>ROUND(MIN('Scoring Method'!$B$3,10*G1739),1)</x:f>
        <x:v>0</x:v>
      </x:c>
      <x:c r="R1739" s="37" t="n">
        <x:f>IF(H1739="",0,ROUND('Scoring Method'!$B$4*(101-H1739)/100,1))</x:f>
        <x:v>0</x:v>
      </x:c>
      <x:c r="S1739" s="37" t="n">
        <x:f>ROUND(IF(I1739="",0,7.5*MIN(1,LN(1+I1739)/LN(1+'Scoring Method'!$B$10)))+7.5*LN(1+J1739)/LN(1+'Scoring Method'!$B$9),1)</x:f>
        <x:v>3.7</x:v>
      </x:c>
      <x:c r="T1739" s="37" t="n">
        <x:f>SUM(K1739:O1739)</x:f>
        <x:v>2</x:v>
      </x:c>
      <x:c r="U1739" s="37" t="n">
        <x:f>ROUND(SUM(P1739:T1739),1)</x:f>
        <x:v>5.7</x:v>
      </x:c>
      <x:c r="V1739" s="32"/>
      <x:c r="W1739" s="32" t="str">
        <x:v>연도 등록</x:v>
      </x:c>
    </x:row>
    <x:row r="1740" ht="24" customHeight="1">
      <x:c r="A1740" s="32" t="n">
        <x:v>1736</x:v>
      </x:c>
      <x:c r="B1740" s="32" t="str">
        <x:v>Faithful and Virtuous Night</x:v>
      </x:c>
      <x:c r="C1740" s="32" t="str">
        <x:v>루이즈 글릭(Louise Glück)</x:v>
      </x:c>
      <x:c r="D1740" s="32" t="str">
        <x:v>시</x:v>
      </x:c>
      <x:c r="E1740" s="32" t="n">
        <x:v>2014</x:v>
      </x:c>
      <x:c r="F1740" s="32" t="n">
        <x:v>0</x:v>
      </x:c>
      <x:c r="G1740" s="32" t="n">
        <x:v>0</x:v>
      </x:c>
      <x:c r="H1740" s="32"/>
      <x:c r="I1740" s="32" t="n">
        <x:f>IF(E1740="","",MAX(0,'Scoring Method'!$B$11-E1740-IF(E1740&lt;0,1,0)))</x:f>
        <x:v>12</x:v>
      </x:c>
      <x:c r="J1740" s="32" t="n">
        <x:v>0</x:v>
      </x:c>
      <x:c r="K1740" s="32" t="n">
        <x:v>1</x:v>
      </x:c>
      <x:c r="L1740" s="32" t="n">
        <x:v>1</x:v>
      </x:c>
      <x:c r="M1740" s="32" t="n">
        <x:v>0</x:v>
      </x:c>
      <x:c r="N1740" s="32" t="n">
        <x:v>0</x:v>
      </x:c>
      <x:c r="O1740" s="32" t="n">
        <x:v>0</x:v>
      </x:c>
      <x:c r="P1740" s="37" t="n">
        <x:f>ROUND('Scoring Method'!$B$2*F1740/10,1)</x:f>
        <x:v>0</x:v>
      </x:c>
      <x:c r="Q1740" s="37" t="n">
        <x:f>ROUND(MIN('Scoring Method'!$B$3,10*G1740),1)</x:f>
        <x:v>0</x:v>
      </x:c>
      <x:c r="R1740" s="37" t="n">
        <x:f>IF(H1740="",0,ROUND('Scoring Method'!$B$4*(101-H1740)/100,1))</x:f>
        <x:v>0</x:v>
      </x:c>
      <x:c r="S1740" s="37" t="n">
        <x:f>ROUND(IF(I1740="",0,7.5*MIN(1,LN(1+I1740)/LN(1+'Scoring Method'!$B$10)))+7.5*LN(1+J1740)/LN(1+'Scoring Method'!$B$9),1)</x:f>
        <x:v>3.1</x:v>
      </x:c>
      <x:c r="T1740" s="37" t="n">
        <x:f>SUM(K1740:O1740)</x:f>
        <x:v>2</x:v>
      </x:c>
      <x:c r="U1740" s="37" t="n">
        <x:f>ROUND(SUM(P1740:T1740),1)</x:f>
        <x:v>5.1</x:v>
      </x:c>
      <x:c r="V1740" s="32"/>
      <x:c r="W1740" s="32" t="str">
        <x:v>연도 등록</x:v>
      </x:c>
    </x:row>
    <x:row r="1741" ht="24" customHeight="1">
      <x:c r="A1741" s="32" t="n">
        <x:v>1737</x:v>
      </x:c>
      <x:c r="B1741" s="32" t="str">
        <x:v>Memory of Departure</x:v>
      </x:c>
      <x:c r="C1741" s="32" t="str">
        <x:v>압둘라자크 구르나(Abdulrazak Gurnah)</x:v>
      </x:c>
      <x:c r="D1741" s="32" t="str">
        <x:v>소설·단편소설</x:v>
      </x:c>
      <x:c r="E1741" s="32" t="n">
        <x:v>1987</x:v>
      </x:c>
      <x:c r="F1741" s="32" t="n">
        <x:v>0</x:v>
      </x:c>
      <x:c r="G1741" s="32" t="n">
        <x:v>0</x:v>
      </x:c>
      <x:c r="H1741" s="32"/>
      <x:c r="I1741" s="32" t="n">
        <x:f>IF(E1741="","",MAX(0,'Scoring Method'!$B$11-E1741-IF(E1741&lt;0,1,0)))</x:f>
        <x:v>39</x:v>
      </x:c>
      <x:c r="J1741" s="32" t="n">
        <x:v>0</x:v>
      </x:c>
      <x:c r="K1741" s="32" t="n">
        <x:v>1</x:v>
      </x:c>
      <x:c r="L1741" s="32" t="n">
        <x:v>1</x:v>
      </x:c>
      <x:c r="M1741" s="32" t="n">
        <x:v>0</x:v>
      </x:c>
      <x:c r="N1741" s="32" t="n">
        <x:v>0</x:v>
      </x:c>
      <x:c r="O1741" s="32" t="n">
        <x:v>0</x:v>
      </x:c>
      <x:c r="P1741" s="37" t="n">
        <x:f>ROUND('Scoring Method'!$B$2*F1741/10,1)</x:f>
        <x:v>0</x:v>
      </x:c>
      <x:c r="Q1741" s="37" t="n">
        <x:f>ROUND(MIN('Scoring Method'!$B$3,10*G1741),1)</x:f>
        <x:v>0</x:v>
      </x:c>
      <x:c r="R1741" s="37" t="n">
        <x:f>IF(H1741="",0,ROUND('Scoring Method'!$B$4*(101-H1741)/100,1))</x:f>
        <x:v>0</x:v>
      </x:c>
      <x:c r="S1741" s="37" t="n">
        <x:f>ROUND(IF(I1741="",0,7.5*MIN(1,LN(1+I1741)/LN(1+'Scoring Method'!$B$10)))+7.5*LN(1+J1741)/LN(1+'Scoring Method'!$B$9),1)</x:f>
        <x:v>4.5</x:v>
      </x:c>
      <x:c r="T1741" s="37" t="n">
        <x:f>SUM(K1741:O1741)</x:f>
        <x:v>2</x:v>
      </x:c>
      <x:c r="U1741" s="37" t="n">
        <x:f>ROUND(SUM(P1741:T1741),1)</x:f>
        <x:v>6.5</x:v>
      </x:c>
      <x:c r="V1741" s="32"/>
      <x:c r="W1741" s="32" t="str">
        <x:v>연도 등록</x:v>
      </x:c>
    </x:row>
    <x:row r="1742" ht="24" customHeight="1">
      <x:c r="A1742" s="32" t="n">
        <x:v>1738</x:v>
      </x:c>
      <x:c r="B1742" s="32" t="str">
        <x:v>Pilgrims Way</x:v>
      </x:c>
      <x:c r="C1742" s="32" t="str">
        <x:v>압둘라자크 구르나(Abdulrazak Gurnah)</x:v>
      </x:c>
      <x:c r="D1742" s="32" t="str">
        <x:v>소설·단편소설</x:v>
      </x:c>
      <x:c r="E1742" s="32" t="n">
        <x:v>1988</x:v>
      </x:c>
      <x:c r="F1742" s="32" t="n">
        <x:v>0</x:v>
      </x:c>
      <x:c r="G1742" s="32" t="n">
        <x:v>0</x:v>
      </x:c>
      <x:c r="H1742" s="32"/>
      <x:c r="I1742" s="32" t="n">
        <x:f>IF(E1742="","",MAX(0,'Scoring Method'!$B$11-E1742-IF(E1742&lt;0,1,0)))</x:f>
        <x:v>38</x:v>
      </x:c>
      <x:c r="J1742" s="32" t="n">
        <x:v>0</x:v>
      </x:c>
      <x:c r="K1742" s="32" t="n">
        <x:v>1</x:v>
      </x:c>
      <x:c r="L1742" s="32" t="n">
        <x:v>1</x:v>
      </x:c>
      <x:c r="M1742" s="32" t="n">
        <x:v>0</x:v>
      </x:c>
      <x:c r="N1742" s="32" t="n">
        <x:v>0</x:v>
      </x:c>
      <x:c r="O1742" s="32" t="n">
        <x:v>0</x:v>
      </x:c>
      <x:c r="P1742" s="37" t="n">
        <x:f>ROUND('Scoring Method'!$B$2*F1742/10,1)</x:f>
        <x:v>0</x:v>
      </x:c>
      <x:c r="Q1742" s="37" t="n">
        <x:f>ROUND(MIN('Scoring Method'!$B$3,10*G1742),1)</x:f>
        <x:v>0</x:v>
      </x:c>
      <x:c r="R1742" s="37" t="n">
        <x:f>IF(H1742="",0,ROUND('Scoring Method'!$B$4*(101-H1742)/100,1))</x:f>
        <x:v>0</x:v>
      </x:c>
      <x:c r="S1742" s="37" t="n">
        <x:f>ROUND(IF(I1742="",0,7.5*MIN(1,LN(1+I1742)/LN(1+'Scoring Method'!$B$10)))+7.5*LN(1+J1742)/LN(1+'Scoring Method'!$B$9),1)</x:f>
        <x:v>4.4</x:v>
      </x:c>
      <x:c r="T1742" s="37" t="n">
        <x:f>SUM(K1742:O1742)</x:f>
        <x:v>2</x:v>
      </x:c>
      <x:c r="U1742" s="37" t="n">
        <x:f>ROUND(SUM(P1742:T1742),1)</x:f>
        <x:v>6.4</x:v>
      </x:c>
      <x:c r="V1742" s="32"/>
      <x:c r="W1742" s="32" t="str">
        <x:v>연도 등록</x:v>
      </x:c>
    </x:row>
    <x:row r="1743" ht="24" customHeight="1">
      <x:c r="A1743" s="32" t="n">
        <x:v>1739</x:v>
      </x:c>
      <x:c r="B1743" s="32" t="str">
        <x:v>Dottie</x:v>
      </x:c>
      <x:c r="C1743" s="32" t="str">
        <x:v>압둘라자크 구르나(Abdulrazak Gurnah)</x:v>
      </x:c>
      <x:c r="D1743" s="32" t="str">
        <x:v>소설·단편소설</x:v>
      </x:c>
      <x:c r="E1743" s="32" t="n">
        <x:v>1990</x:v>
      </x:c>
      <x:c r="F1743" s="32" t="n">
        <x:v>0</x:v>
      </x:c>
      <x:c r="G1743" s="32" t="n">
        <x:v>0</x:v>
      </x:c>
      <x:c r="H1743" s="32"/>
      <x:c r="I1743" s="32" t="n">
        <x:f>IF(E1743="","",MAX(0,'Scoring Method'!$B$11-E1743-IF(E1743&lt;0,1,0)))</x:f>
        <x:v>36</x:v>
      </x:c>
      <x:c r="J1743" s="32" t="n">
        <x:v>0</x:v>
      </x:c>
      <x:c r="K1743" s="32" t="n">
        <x:v>1</x:v>
      </x:c>
      <x:c r="L1743" s="32" t="n">
        <x:v>1</x:v>
      </x:c>
      <x:c r="M1743" s="32" t="n">
        <x:v>0</x:v>
      </x:c>
      <x:c r="N1743" s="32" t="n">
        <x:v>0</x:v>
      </x:c>
      <x:c r="O1743" s="32" t="n">
        <x:v>0</x:v>
      </x:c>
      <x:c r="P1743" s="37" t="n">
        <x:f>ROUND('Scoring Method'!$B$2*F1743/10,1)</x:f>
        <x:v>0</x:v>
      </x:c>
      <x:c r="Q1743" s="37" t="n">
        <x:f>ROUND(MIN('Scoring Method'!$B$3,10*G1743),1)</x:f>
        <x:v>0</x:v>
      </x:c>
      <x:c r="R1743" s="37" t="n">
        <x:f>IF(H1743="",0,ROUND('Scoring Method'!$B$4*(101-H1743)/100,1))</x:f>
        <x:v>0</x:v>
      </x:c>
      <x:c r="S1743" s="37" t="n">
        <x:f>ROUND(IF(I1743="",0,7.5*MIN(1,LN(1+I1743)/LN(1+'Scoring Method'!$B$10)))+7.5*LN(1+J1743)/LN(1+'Scoring Method'!$B$9),1)</x:f>
        <x:v>4.4</x:v>
      </x:c>
      <x:c r="T1743" s="37" t="n">
        <x:f>SUM(K1743:O1743)</x:f>
        <x:v>2</x:v>
      </x:c>
      <x:c r="U1743" s="37" t="n">
        <x:f>ROUND(SUM(P1743:T1743),1)</x:f>
        <x:v>6.4</x:v>
      </x:c>
      <x:c r="V1743" s="32"/>
      <x:c r="W1743" s="32" t="str">
        <x:v>연도 등록</x:v>
      </x:c>
    </x:row>
    <x:row r="1744" ht="24" customHeight="1">
      <x:c r="A1744" s="32" t="n">
        <x:v>1740</x:v>
      </x:c>
      <x:c r="B1744" s="32" t="str">
        <x:v>Paradise</x:v>
      </x:c>
      <x:c r="C1744" s="32" t="str">
        <x:v>압둘라자크 구르나(Abdulrazak Gurnah)</x:v>
      </x:c>
      <x:c r="D1744" s="32" t="str">
        <x:v>소설·단편소설</x:v>
      </x:c>
      <x:c r="E1744" s="32" t="n">
        <x:v>1994</x:v>
      </x:c>
      <x:c r="F1744" s="32" t="n">
        <x:v>0</x:v>
      </x:c>
      <x:c r="G1744" s="32" t="n">
        <x:v>0</x:v>
      </x:c>
      <x:c r="H1744" s="32"/>
      <x:c r="I1744" s="32" t="n">
        <x:f>IF(E1744="","",MAX(0,'Scoring Method'!$B$11-E1744-IF(E1744&lt;0,1,0)))</x:f>
        <x:v>32</x:v>
      </x:c>
      <x:c r="J1744" s="32" t="n">
        <x:v>0</x:v>
      </x:c>
      <x:c r="K1744" s="32" t="n">
        <x:v>1</x:v>
      </x:c>
      <x:c r="L1744" s="32" t="n">
        <x:v>1</x:v>
      </x:c>
      <x:c r="M1744" s="32" t="n">
        <x:v>0</x:v>
      </x:c>
      <x:c r="N1744" s="32" t="n">
        <x:v>0</x:v>
      </x:c>
      <x:c r="O1744" s="32" t="n">
        <x:v>0</x:v>
      </x:c>
      <x:c r="P1744" s="37" t="n">
        <x:f>ROUND('Scoring Method'!$B$2*F1744/10,1)</x:f>
        <x:v>0</x:v>
      </x:c>
      <x:c r="Q1744" s="37" t="n">
        <x:f>ROUND(MIN('Scoring Method'!$B$3,10*G1744),1)</x:f>
        <x:v>0</x:v>
      </x:c>
      <x:c r="R1744" s="37" t="n">
        <x:f>IF(H1744="",0,ROUND('Scoring Method'!$B$4*(101-H1744)/100,1))</x:f>
        <x:v>0</x:v>
      </x:c>
      <x:c r="S1744" s="37" t="n">
        <x:f>ROUND(IF(I1744="",0,7.5*MIN(1,LN(1+I1744)/LN(1+'Scoring Method'!$B$10)))+7.5*LN(1+J1744)/LN(1+'Scoring Method'!$B$9),1)</x:f>
        <x:v>4.2</x:v>
      </x:c>
      <x:c r="T1744" s="37" t="n">
        <x:f>SUM(K1744:O1744)</x:f>
        <x:v>2</x:v>
      </x:c>
      <x:c r="U1744" s="37" t="n">
        <x:f>ROUND(SUM(P1744:T1744),1)</x:f>
        <x:v>6.2</x:v>
      </x:c>
      <x:c r="V1744" s="32"/>
      <x:c r="W1744" s="32" t="str">
        <x:v>연도 등록</x:v>
      </x:c>
    </x:row>
    <x:row r="1745" ht="24" customHeight="1">
      <x:c r="A1745" s="32" t="n">
        <x:v>1741</x:v>
      </x:c>
      <x:c r="B1745" s="32" t="str">
        <x:v>Admiring Silence</x:v>
      </x:c>
      <x:c r="C1745" s="32" t="str">
        <x:v>압둘라자크 구르나(Abdulrazak Gurnah)</x:v>
      </x:c>
      <x:c r="D1745" s="32" t="str">
        <x:v>소설·단편소설</x:v>
      </x:c>
      <x:c r="E1745" s="32" t="n">
        <x:v>1996</x:v>
      </x:c>
      <x:c r="F1745" s="32" t="n">
        <x:v>0</x:v>
      </x:c>
      <x:c r="G1745" s="32" t="n">
        <x:v>0</x:v>
      </x:c>
      <x:c r="H1745" s="32"/>
      <x:c r="I1745" s="32" t="n">
        <x:f>IF(E1745="","",MAX(0,'Scoring Method'!$B$11-E1745-IF(E1745&lt;0,1,0)))</x:f>
        <x:v>30</x:v>
      </x:c>
      <x:c r="J1745" s="32" t="n">
        <x:v>0</x:v>
      </x:c>
      <x:c r="K1745" s="32" t="n">
        <x:v>1</x:v>
      </x:c>
      <x:c r="L1745" s="32" t="n">
        <x:v>1</x:v>
      </x:c>
      <x:c r="M1745" s="32" t="n">
        <x:v>0</x:v>
      </x:c>
      <x:c r="N1745" s="32" t="n">
        <x:v>0</x:v>
      </x:c>
      <x:c r="O1745" s="32" t="n">
        <x:v>0</x:v>
      </x:c>
      <x:c r="P1745" s="37" t="n">
        <x:f>ROUND('Scoring Method'!$B$2*F1745/10,1)</x:f>
        <x:v>0</x:v>
      </x:c>
      <x:c r="Q1745" s="37" t="n">
        <x:f>ROUND(MIN('Scoring Method'!$B$3,10*G1745),1)</x:f>
        <x:v>0</x:v>
      </x:c>
      <x:c r="R1745" s="37" t="n">
        <x:f>IF(H1745="",0,ROUND('Scoring Method'!$B$4*(101-H1745)/100,1))</x:f>
        <x:v>0</x:v>
      </x:c>
      <x:c r="S1745" s="37" t="n">
        <x:f>ROUND(IF(I1745="",0,7.5*MIN(1,LN(1+I1745)/LN(1+'Scoring Method'!$B$10)))+7.5*LN(1+J1745)/LN(1+'Scoring Method'!$B$9),1)</x:f>
        <x:v>4.1</x:v>
      </x:c>
      <x:c r="T1745" s="37" t="n">
        <x:f>SUM(K1745:O1745)</x:f>
        <x:v>2</x:v>
      </x:c>
      <x:c r="U1745" s="37" t="n">
        <x:f>ROUND(SUM(P1745:T1745),1)</x:f>
        <x:v>6.1</x:v>
      </x:c>
      <x:c r="V1745" s="32"/>
      <x:c r="W1745" s="32" t="str">
        <x:v>연도 등록</x:v>
      </x:c>
    </x:row>
    <x:row r="1746" ht="24" customHeight="1">
      <x:c r="A1746" s="32" t="n">
        <x:v>1742</x:v>
      </x:c>
      <x:c r="B1746" s="32" t="str">
        <x:v>By the Sea</x:v>
      </x:c>
      <x:c r="C1746" s="32" t="str">
        <x:v>압둘라자크 구르나(Abdulrazak Gurnah)</x:v>
      </x:c>
      <x:c r="D1746" s="32" t="str">
        <x:v>소설·단편소설</x:v>
      </x:c>
      <x:c r="E1746" s="32" t="n">
        <x:v>2001</x:v>
      </x:c>
      <x:c r="F1746" s="32" t="n">
        <x:v>0</x:v>
      </x:c>
      <x:c r="G1746" s="32" t="n">
        <x:v>0</x:v>
      </x:c>
      <x:c r="H1746" s="32"/>
      <x:c r="I1746" s="32" t="n">
        <x:f>IF(E1746="","",MAX(0,'Scoring Method'!$B$11-E1746-IF(E1746&lt;0,1,0)))</x:f>
        <x:v>25</x:v>
      </x:c>
      <x:c r="J1746" s="32" t="n">
        <x:v>0</x:v>
      </x:c>
      <x:c r="K1746" s="32" t="n">
        <x:v>1</x:v>
      </x:c>
      <x:c r="L1746" s="32" t="n">
        <x:v>1</x:v>
      </x:c>
      <x:c r="M1746" s="32" t="n">
        <x:v>0</x:v>
      </x:c>
      <x:c r="N1746" s="32" t="n">
        <x:v>0</x:v>
      </x:c>
      <x:c r="O1746" s="32" t="n">
        <x:v>0</x:v>
      </x:c>
      <x:c r="P1746" s="37" t="n">
        <x:f>ROUND('Scoring Method'!$B$2*F1746/10,1)</x:f>
        <x:v>0</x:v>
      </x:c>
      <x:c r="Q1746" s="37" t="n">
        <x:f>ROUND(MIN('Scoring Method'!$B$3,10*G1746),1)</x:f>
        <x:v>0</x:v>
      </x:c>
      <x:c r="R1746" s="37" t="n">
        <x:f>IF(H1746="",0,ROUND('Scoring Method'!$B$4*(101-H1746)/100,1))</x:f>
        <x:v>0</x:v>
      </x:c>
      <x:c r="S1746" s="37" t="n">
        <x:f>ROUND(IF(I1746="",0,7.5*MIN(1,LN(1+I1746)/LN(1+'Scoring Method'!$B$10)))+7.5*LN(1+J1746)/LN(1+'Scoring Method'!$B$9),1)</x:f>
        <x:v>3.9</x:v>
      </x:c>
      <x:c r="T1746" s="37" t="n">
        <x:f>SUM(K1746:O1746)</x:f>
        <x:v>2</x:v>
      </x:c>
      <x:c r="U1746" s="37" t="n">
        <x:f>ROUND(SUM(P1746:T1746),1)</x:f>
        <x:v>5.9</x:v>
      </x:c>
      <x:c r="V1746" s="32"/>
      <x:c r="W1746" s="32" t="str">
        <x:v>연도 등록</x:v>
      </x:c>
    </x:row>
    <x:row r="1747" ht="24" customHeight="1">
      <x:c r="A1747" s="32" t="n">
        <x:v>1743</x:v>
      </x:c>
      <x:c r="B1747" s="32" t="str">
        <x:v>Desertion</x:v>
      </x:c>
      <x:c r="C1747" s="32" t="str">
        <x:v>압둘라자크 구르나(Abdulrazak Gurnah)</x:v>
      </x:c>
      <x:c r="D1747" s="32" t="str">
        <x:v>소설·단편소설</x:v>
      </x:c>
      <x:c r="E1747" s="32" t="n">
        <x:v>2005</x:v>
      </x:c>
      <x:c r="F1747" s="32" t="n">
        <x:v>0</x:v>
      </x:c>
      <x:c r="G1747" s="32" t="n">
        <x:v>0</x:v>
      </x:c>
      <x:c r="H1747" s="32"/>
      <x:c r="I1747" s="32" t="n">
        <x:f>IF(E1747="","",MAX(0,'Scoring Method'!$B$11-E1747-IF(E1747&lt;0,1,0)))</x:f>
        <x:v>21</x:v>
      </x:c>
      <x:c r="J1747" s="32" t="n">
        <x:v>0</x:v>
      </x:c>
      <x:c r="K1747" s="32" t="n">
        <x:v>1</x:v>
      </x:c>
      <x:c r="L1747" s="32" t="n">
        <x:v>1</x:v>
      </x:c>
      <x:c r="M1747" s="32" t="n">
        <x:v>0</x:v>
      </x:c>
      <x:c r="N1747" s="32" t="n">
        <x:v>0</x:v>
      </x:c>
      <x:c r="O1747" s="32" t="n">
        <x:v>0</x:v>
      </x:c>
      <x:c r="P1747" s="37" t="n">
        <x:f>ROUND('Scoring Method'!$B$2*F1747/10,1)</x:f>
        <x:v>0</x:v>
      </x:c>
      <x:c r="Q1747" s="37" t="n">
        <x:f>ROUND(MIN('Scoring Method'!$B$3,10*G1747),1)</x:f>
        <x:v>0</x:v>
      </x:c>
      <x:c r="R1747" s="37" t="n">
        <x:f>IF(H1747="",0,ROUND('Scoring Method'!$B$4*(101-H1747)/100,1))</x:f>
        <x:v>0</x:v>
      </x:c>
      <x:c r="S1747" s="37" t="n">
        <x:f>ROUND(IF(I1747="",0,7.5*MIN(1,LN(1+I1747)/LN(1+'Scoring Method'!$B$10)))+7.5*LN(1+J1747)/LN(1+'Scoring Method'!$B$9),1)</x:f>
        <x:v>3.7</x:v>
      </x:c>
      <x:c r="T1747" s="37" t="n">
        <x:f>SUM(K1747:O1747)</x:f>
        <x:v>2</x:v>
      </x:c>
      <x:c r="U1747" s="37" t="n">
        <x:f>ROUND(SUM(P1747:T1747),1)</x:f>
        <x:v>5.7</x:v>
      </x:c>
      <x:c r="V1747" s="32"/>
      <x:c r="W1747" s="32" t="str">
        <x:v>연도 등록</x:v>
      </x:c>
    </x:row>
    <x:row r="1748" ht="24" customHeight="1">
      <x:c r="A1748" s="32" t="n">
        <x:v>1744</x:v>
      </x:c>
      <x:c r="B1748" s="32" t="str">
        <x:v>The Last Gift</x:v>
      </x:c>
      <x:c r="C1748" s="32" t="str">
        <x:v>압둘라자크 구르나(Abdulrazak Gurnah)</x:v>
      </x:c>
      <x:c r="D1748" s="32" t="str">
        <x:v>소설·단편소설</x:v>
      </x:c>
      <x:c r="E1748" s="32" t="n">
        <x:v>2011</x:v>
      </x:c>
      <x:c r="F1748" s="32" t="n">
        <x:v>0</x:v>
      </x:c>
      <x:c r="G1748" s="32" t="n">
        <x:v>0</x:v>
      </x:c>
      <x:c r="H1748" s="32"/>
      <x:c r="I1748" s="32" t="n">
        <x:f>IF(E1748="","",MAX(0,'Scoring Method'!$B$11-E1748-IF(E1748&lt;0,1,0)))</x:f>
        <x:v>15</x:v>
      </x:c>
      <x:c r="J1748" s="32" t="n">
        <x:v>0</x:v>
      </x:c>
      <x:c r="K1748" s="32" t="n">
        <x:v>1</x:v>
      </x:c>
      <x:c r="L1748" s="32" t="n">
        <x:v>1</x:v>
      </x:c>
      <x:c r="M1748" s="32" t="n">
        <x:v>0</x:v>
      </x:c>
      <x:c r="N1748" s="32" t="n">
        <x:v>0</x:v>
      </x:c>
      <x:c r="O1748" s="32" t="n">
        <x:v>0</x:v>
      </x:c>
      <x:c r="P1748" s="37" t="n">
        <x:f>ROUND('Scoring Method'!$B$2*F1748/10,1)</x:f>
        <x:v>0</x:v>
      </x:c>
      <x:c r="Q1748" s="37" t="n">
        <x:f>ROUND(MIN('Scoring Method'!$B$3,10*G1748),1)</x:f>
        <x:v>0</x:v>
      </x:c>
      <x:c r="R1748" s="37" t="n">
        <x:f>IF(H1748="",0,ROUND('Scoring Method'!$B$4*(101-H1748)/100,1))</x:f>
        <x:v>0</x:v>
      </x:c>
      <x:c r="S1748" s="37" t="n">
        <x:f>ROUND(IF(I1748="",0,7.5*MIN(1,LN(1+I1748)/LN(1+'Scoring Method'!$B$10)))+7.5*LN(1+J1748)/LN(1+'Scoring Method'!$B$9),1)</x:f>
        <x:v>3.3</x:v>
      </x:c>
      <x:c r="T1748" s="37" t="n">
        <x:f>SUM(K1748:O1748)</x:f>
        <x:v>2</x:v>
      </x:c>
      <x:c r="U1748" s="37" t="n">
        <x:f>ROUND(SUM(P1748:T1748),1)</x:f>
        <x:v>5.3</x:v>
      </x:c>
      <x:c r="V1748" s="32"/>
      <x:c r="W1748" s="32" t="str">
        <x:v>연도 등록</x:v>
      </x:c>
    </x:row>
    <x:row r="1749" ht="24" customHeight="1">
      <x:c r="A1749" s="32" t="n">
        <x:v>1745</x:v>
      </x:c>
      <x:c r="B1749" s="32" t="str">
        <x:v>Gravel Heart</x:v>
      </x:c>
      <x:c r="C1749" s="32" t="str">
        <x:v>압둘라자크 구르나(Abdulrazak Gurnah)</x:v>
      </x:c>
      <x:c r="D1749" s="32" t="str">
        <x:v>소설·단편소설</x:v>
      </x:c>
      <x:c r="E1749" s="32" t="n">
        <x:v>2017</x:v>
      </x:c>
      <x:c r="F1749" s="32" t="n">
        <x:v>0</x:v>
      </x:c>
      <x:c r="G1749" s="32" t="n">
        <x:v>0</x:v>
      </x:c>
      <x:c r="H1749" s="32"/>
      <x:c r="I1749" s="32" t="n">
        <x:f>IF(E1749="","",MAX(0,'Scoring Method'!$B$11-E1749-IF(E1749&lt;0,1,0)))</x:f>
        <x:v>9</x:v>
      </x:c>
      <x:c r="J1749" s="32" t="n">
        <x:v>0</x:v>
      </x:c>
      <x:c r="K1749" s="32" t="n">
        <x:v>1</x:v>
      </x:c>
      <x:c r="L1749" s="32" t="n">
        <x:v>1</x:v>
      </x:c>
      <x:c r="M1749" s="32" t="n">
        <x:v>0</x:v>
      </x:c>
      <x:c r="N1749" s="32" t="n">
        <x:v>0</x:v>
      </x:c>
      <x:c r="O1749" s="32" t="n">
        <x:v>0</x:v>
      </x:c>
      <x:c r="P1749" s="37" t="n">
        <x:f>ROUND('Scoring Method'!$B$2*F1749/10,1)</x:f>
        <x:v>0</x:v>
      </x:c>
      <x:c r="Q1749" s="37" t="n">
        <x:f>ROUND(MIN('Scoring Method'!$B$3,10*G1749),1)</x:f>
        <x:v>0</x:v>
      </x:c>
      <x:c r="R1749" s="37" t="n">
        <x:f>IF(H1749="",0,ROUND('Scoring Method'!$B$4*(101-H1749)/100,1))</x:f>
        <x:v>0</x:v>
      </x:c>
      <x:c r="S1749" s="37" t="n">
        <x:f>ROUND(IF(I1749="",0,7.5*MIN(1,LN(1+I1749)/LN(1+'Scoring Method'!$B$10)))+7.5*LN(1+J1749)/LN(1+'Scoring Method'!$B$9),1)</x:f>
        <x:v>2.8</x:v>
      </x:c>
      <x:c r="T1749" s="37" t="n">
        <x:f>SUM(K1749:O1749)</x:f>
        <x:v>2</x:v>
      </x:c>
      <x:c r="U1749" s="37" t="n">
        <x:f>ROUND(SUM(P1749:T1749),1)</x:f>
        <x:v>4.8</x:v>
      </x:c>
      <x:c r="V1749" s="32"/>
      <x:c r="W1749" s="32" t="str">
        <x:v>연도 등록</x:v>
      </x:c>
    </x:row>
    <x:row r="1750" ht="24" customHeight="1">
      <x:c r="A1750" s="32" t="n">
        <x:v>1746</x:v>
      </x:c>
      <x:c r="B1750" s="32" t="str">
        <x:v>Afterlives</x:v>
      </x:c>
      <x:c r="C1750" s="32" t="str">
        <x:v>압둘라자크 구르나(Abdulrazak Gurnah)</x:v>
      </x:c>
      <x:c r="D1750" s="32" t="str">
        <x:v>소설·단편소설</x:v>
      </x:c>
      <x:c r="E1750" s="32" t="n">
        <x:v>2020</x:v>
      </x:c>
      <x:c r="F1750" s="32" t="n">
        <x:v>0</x:v>
      </x:c>
      <x:c r="G1750" s="32" t="n">
        <x:v>0</x:v>
      </x:c>
      <x:c r="H1750" s="32"/>
      <x:c r="I1750" s="32" t="n">
        <x:f>IF(E1750="","",MAX(0,'Scoring Method'!$B$11-E1750-IF(E1750&lt;0,1,0)))</x:f>
        <x:v>6</x:v>
      </x:c>
      <x:c r="J1750" s="32" t="n">
        <x:v>0</x:v>
      </x:c>
      <x:c r="K1750" s="32" t="n">
        <x:v>1</x:v>
      </x:c>
      <x:c r="L1750" s="32" t="n">
        <x:v>1</x:v>
      </x:c>
      <x:c r="M1750" s="32" t="n">
        <x:v>0</x:v>
      </x:c>
      <x:c r="N1750" s="32" t="n">
        <x:v>0</x:v>
      </x:c>
      <x:c r="O1750" s="32" t="n">
        <x:v>0</x:v>
      </x:c>
      <x:c r="P1750" s="37" t="n">
        <x:f>ROUND('Scoring Method'!$B$2*F1750/10,1)</x:f>
        <x:v>0</x:v>
      </x:c>
      <x:c r="Q1750" s="37" t="n">
        <x:f>ROUND(MIN('Scoring Method'!$B$3,10*G1750),1)</x:f>
        <x:v>0</x:v>
      </x:c>
      <x:c r="R1750" s="37" t="n">
        <x:f>IF(H1750="",0,ROUND('Scoring Method'!$B$4*(101-H1750)/100,1))</x:f>
        <x:v>0</x:v>
      </x:c>
      <x:c r="S1750" s="37" t="n">
        <x:f>ROUND(IF(I1750="",0,7.5*MIN(1,LN(1+I1750)/LN(1+'Scoring Method'!$B$10)))+7.5*LN(1+J1750)/LN(1+'Scoring Method'!$B$9),1)</x:f>
        <x:v>2.3</x:v>
      </x:c>
      <x:c r="T1750" s="37" t="n">
        <x:f>SUM(K1750:O1750)</x:f>
        <x:v>2</x:v>
      </x:c>
      <x:c r="U1750" s="37" t="n">
        <x:f>ROUND(SUM(P1750:T1750),1)</x:f>
        <x:v>4.3</x:v>
      </x:c>
      <x:c r="V1750" s="32"/>
      <x:c r="W1750" s="32" t="str">
        <x:v>연도 등록</x:v>
      </x:c>
    </x:row>
    <x:row r="1751" ht="24" customHeight="1">
      <x:c r="A1751" s="32" t="n">
        <x:v>1747</x:v>
      </x:c>
      <x:c r="B1751" s="32" t="str">
        <x:v>Cleaned Out</x:v>
      </x:c>
      <x:c r="C1751" s="32" t="str">
        <x:v>아니 에르노(Annie Ernaux)</x:v>
      </x:c>
      <x:c r="D1751" s="32" t="str">
        <x:v>소설·단편소설</x:v>
      </x:c>
      <x:c r="E1751" s="32" t="n">
        <x:v>1974</x:v>
      </x:c>
      <x:c r="F1751" s="32" t="n">
        <x:v>0</x:v>
      </x:c>
      <x:c r="G1751" s="32" t="n">
        <x:v>0</x:v>
      </x:c>
      <x:c r="H1751" s="32"/>
      <x:c r="I1751" s="32" t="n">
        <x:f>IF(E1751="","",MAX(0,'Scoring Method'!$B$11-E1751-IF(E1751&lt;0,1,0)))</x:f>
        <x:v>52</x:v>
      </x:c>
      <x:c r="J1751" s="32" t="n">
        <x:v>0</x:v>
      </x:c>
      <x:c r="K1751" s="32" t="n">
        <x:v>1</x:v>
      </x:c>
      <x:c r="L1751" s="32" t="n">
        <x:v>1</x:v>
      </x:c>
      <x:c r="M1751" s="32" t="n">
        <x:v>0</x:v>
      </x:c>
      <x:c r="N1751" s="32" t="n">
        <x:v>0</x:v>
      </x:c>
      <x:c r="O1751" s="32" t="n">
        <x:v>0</x:v>
      </x:c>
      <x:c r="P1751" s="37" t="n">
        <x:f>ROUND('Scoring Method'!$B$2*F1751/10,1)</x:f>
        <x:v>0</x:v>
      </x:c>
      <x:c r="Q1751" s="37" t="n">
        <x:f>ROUND(MIN('Scoring Method'!$B$3,10*G1751),1)</x:f>
        <x:v>0</x:v>
      </x:c>
      <x:c r="R1751" s="37" t="n">
        <x:f>IF(H1751="",0,ROUND('Scoring Method'!$B$4*(101-H1751)/100,1))</x:f>
        <x:v>0</x:v>
      </x:c>
      <x:c r="S1751" s="37" t="n">
        <x:f>ROUND(IF(I1751="",0,7.5*MIN(1,LN(1+I1751)/LN(1+'Scoring Method'!$B$10)))+7.5*LN(1+J1751)/LN(1+'Scoring Method'!$B$9),1)</x:f>
        <x:v>4.8</x:v>
      </x:c>
      <x:c r="T1751" s="37" t="n">
        <x:f>SUM(K1751:O1751)</x:f>
        <x:v>2</x:v>
      </x:c>
      <x:c r="U1751" s="37" t="n">
        <x:f>ROUND(SUM(P1751:T1751),1)</x:f>
        <x:v>6.8</x:v>
      </x:c>
      <x:c r="V1751" s="32"/>
      <x:c r="W1751" s="32" t="str">
        <x:v>연도 등록</x:v>
      </x:c>
    </x:row>
    <x:row r="1752" ht="24" customHeight="1">
      <x:c r="A1752" s="32" t="n">
        <x:v>1748</x:v>
      </x:c>
      <x:c r="B1752" s="32" t="str">
        <x:v>A Man's Place</x:v>
      </x:c>
      <x:c r="C1752" s="32" t="str">
        <x:v>아니 에르노(Annie Ernaux)</x:v>
      </x:c>
      <x:c r="D1752" s="32" t="str">
        <x:v>기타</x:v>
      </x:c>
      <x:c r="E1752" s="32" t="n">
        <x:v>1983</x:v>
      </x:c>
      <x:c r="F1752" s="32" t="n">
        <x:v>0</x:v>
      </x:c>
      <x:c r="G1752" s="32" t="n">
        <x:v>0</x:v>
      </x:c>
      <x:c r="H1752" s="32"/>
      <x:c r="I1752" s="32" t="n">
        <x:f>IF(E1752="","",MAX(0,'Scoring Method'!$B$11-E1752-IF(E1752&lt;0,1,0)))</x:f>
        <x:v>43</x:v>
      </x:c>
      <x:c r="J1752" s="32" t="n">
        <x:v>0</x:v>
      </x:c>
      <x:c r="K1752" s="32" t="n">
        <x:v>1</x:v>
      </x:c>
      <x:c r="L1752" s="32" t="n">
        <x:v>1</x:v>
      </x:c>
      <x:c r="M1752" s="32" t="n">
        <x:v>0</x:v>
      </x:c>
      <x:c r="N1752" s="32" t="n">
        <x:v>0</x:v>
      </x:c>
      <x:c r="O1752" s="32" t="n">
        <x:v>0</x:v>
      </x:c>
      <x:c r="P1752" s="37" t="n">
        <x:f>ROUND('Scoring Method'!$B$2*F1752/10,1)</x:f>
        <x:v>0</x:v>
      </x:c>
      <x:c r="Q1752" s="37" t="n">
        <x:f>ROUND(MIN('Scoring Method'!$B$3,10*G1752),1)</x:f>
        <x:v>0</x:v>
      </x:c>
      <x:c r="R1752" s="37" t="n">
        <x:f>IF(H1752="",0,ROUND('Scoring Method'!$B$4*(101-H1752)/100,1))</x:f>
        <x:v>0</x:v>
      </x:c>
      <x:c r="S1752" s="37" t="n">
        <x:f>ROUND(IF(I1752="",0,7.5*MIN(1,LN(1+I1752)/LN(1+'Scoring Method'!$B$10)))+7.5*LN(1+J1752)/LN(1+'Scoring Method'!$B$9),1)</x:f>
        <x:v>4.6</x:v>
      </x:c>
      <x:c r="T1752" s="37" t="n">
        <x:f>SUM(K1752:O1752)</x:f>
        <x:v>2</x:v>
      </x:c>
      <x:c r="U1752" s="37" t="n">
        <x:f>ROUND(SUM(P1752:T1752),1)</x:f>
        <x:v>6.6</x:v>
      </x:c>
      <x:c r="V1752" s="32"/>
      <x:c r="W1752" s="32" t="str">
        <x:v>연도 등록</x:v>
      </x:c>
    </x:row>
    <x:row r="1753" ht="24" customHeight="1">
      <x:c r="A1753" s="32" t="n">
        <x:v>1749</x:v>
      </x:c>
      <x:c r="B1753" s="32" t="str">
        <x:v>A Woman's Story</x:v>
      </x:c>
      <x:c r="C1753" s="32" t="str">
        <x:v>아니 에르노(Annie Ernaux)</x:v>
      </x:c>
      <x:c r="D1753" s="32" t="str">
        <x:v>기타</x:v>
      </x:c>
      <x:c r="E1753" s="32" t="n">
        <x:v>1987</x:v>
      </x:c>
      <x:c r="F1753" s="32" t="n">
        <x:v>0</x:v>
      </x:c>
      <x:c r="G1753" s="32" t="n">
        <x:v>0</x:v>
      </x:c>
      <x:c r="H1753" s="32"/>
      <x:c r="I1753" s="32" t="n">
        <x:f>IF(E1753="","",MAX(0,'Scoring Method'!$B$11-E1753-IF(E1753&lt;0,1,0)))</x:f>
        <x:v>39</x:v>
      </x:c>
      <x:c r="J1753" s="32" t="n">
        <x:v>0</x:v>
      </x:c>
      <x:c r="K1753" s="32" t="n">
        <x:v>1</x:v>
      </x:c>
      <x:c r="L1753" s="32" t="n">
        <x:v>1</x:v>
      </x:c>
      <x:c r="M1753" s="32" t="n">
        <x:v>0</x:v>
      </x:c>
      <x:c r="N1753" s="32" t="n">
        <x:v>0</x:v>
      </x:c>
      <x:c r="O1753" s="32" t="n">
        <x:v>0</x:v>
      </x:c>
      <x:c r="P1753" s="37" t="n">
        <x:f>ROUND('Scoring Method'!$B$2*F1753/10,1)</x:f>
        <x:v>0</x:v>
      </x:c>
      <x:c r="Q1753" s="37" t="n">
        <x:f>ROUND(MIN('Scoring Method'!$B$3,10*G1753),1)</x:f>
        <x:v>0</x:v>
      </x:c>
      <x:c r="R1753" s="37" t="n">
        <x:f>IF(H1753="",0,ROUND('Scoring Method'!$B$4*(101-H1753)/100,1))</x:f>
        <x:v>0</x:v>
      </x:c>
      <x:c r="S1753" s="37" t="n">
        <x:f>ROUND(IF(I1753="",0,7.5*MIN(1,LN(1+I1753)/LN(1+'Scoring Method'!$B$10)))+7.5*LN(1+J1753)/LN(1+'Scoring Method'!$B$9),1)</x:f>
        <x:v>4.5</x:v>
      </x:c>
      <x:c r="T1753" s="37" t="n">
        <x:f>SUM(K1753:O1753)</x:f>
        <x:v>2</x:v>
      </x:c>
      <x:c r="U1753" s="37" t="n">
        <x:f>ROUND(SUM(P1753:T1753),1)</x:f>
        <x:v>6.5</x:v>
      </x:c>
      <x:c r="V1753" s="32"/>
      <x:c r="W1753" s="32" t="str">
        <x:v>연도 등록</x:v>
      </x:c>
    </x:row>
    <x:row r="1754" ht="24" customHeight="1">
      <x:c r="A1754" s="32" t="n">
        <x:v>1750</x:v>
      </x:c>
      <x:c r="B1754" s="32" t="str">
        <x:v>Simple Passion</x:v>
      </x:c>
      <x:c r="C1754" s="32" t="str">
        <x:v>아니 에르노(Annie Ernaux)</x:v>
      </x:c>
      <x:c r="D1754" s="32" t="str">
        <x:v>기타</x:v>
      </x:c>
      <x:c r="E1754" s="32" t="n">
        <x:v>1991</x:v>
      </x:c>
      <x:c r="F1754" s="32" t="n">
        <x:v>0</x:v>
      </x:c>
      <x:c r="G1754" s="32" t="n">
        <x:v>0</x:v>
      </x:c>
      <x:c r="H1754" s="32"/>
      <x:c r="I1754" s="32" t="n">
        <x:f>IF(E1754="","",MAX(0,'Scoring Method'!$B$11-E1754-IF(E1754&lt;0,1,0)))</x:f>
        <x:v>35</x:v>
      </x:c>
      <x:c r="J1754" s="32" t="n">
        <x:v>0</x:v>
      </x:c>
      <x:c r="K1754" s="32" t="n">
        <x:v>1</x:v>
      </x:c>
      <x:c r="L1754" s="32" t="n">
        <x:v>1</x:v>
      </x:c>
      <x:c r="M1754" s="32" t="n">
        <x:v>0</x:v>
      </x:c>
      <x:c r="N1754" s="32" t="n">
        <x:v>0</x:v>
      </x:c>
      <x:c r="O1754" s="32" t="n">
        <x:v>0</x:v>
      </x:c>
      <x:c r="P1754" s="37" t="n">
        <x:f>ROUND('Scoring Method'!$B$2*F1754/10,1)</x:f>
        <x:v>0</x:v>
      </x:c>
      <x:c r="Q1754" s="37" t="n">
        <x:f>ROUND(MIN('Scoring Method'!$B$3,10*G1754),1)</x:f>
        <x:v>0</x:v>
      </x:c>
      <x:c r="R1754" s="37" t="n">
        <x:f>IF(H1754="",0,ROUND('Scoring Method'!$B$4*(101-H1754)/100,1))</x:f>
        <x:v>0</x:v>
      </x:c>
      <x:c r="S1754" s="37" t="n">
        <x:f>ROUND(IF(I1754="",0,7.5*MIN(1,LN(1+I1754)/LN(1+'Scoring Method'!$B$10)))+7.5*LN(1+J1754)/LN(1+'Scoring Method'!$B$9),1)</x:f>
        <x:v>4.3</x:v>
      </x:c>
      <x:c r="T1754" s="37" t="n">
        <x:f>SUM(K1754:O1754)</x:f>
        <x:v>2</x:v>
      </x:c>
      <x:c r="U1754" s="37" t="n">
        <x:f>ROUND(SUM(P1754:T1754),1)</x:f>
        <x:v>6.3</x:v>
      </x:c>
      <x:c r="V1754" s="32"/>
      <x:c r="W1754" s="32" t="str">
        <x:v>연도 등록</x:v>
      </x:c>
    </x:row>
    <x:row r="1755" ht="24" customHeight="1">
      <x:c r="A1755" s="32" t="n">
        <x:v>1751</x:v>
      </x:c>
      <x:c r="B1755" s="32" t="str">
        <x:v>Shame</x:v>
      </x:c>
      <x:c r="C1755" s="32" t="str">
        <x:v>아니 에르노(Annie Ernaux)</x:v>
      </x:c>
      <x:c r="D1755" s="32" t="str">
        <x:v>기타</x:v>
      </x:c>
      <x:c r="E1755" s="32" t="n">
        <x:v>1997</x:v>
      </x:c>
      <x:c r="F1755" s="32" t="n">
        <x:v>0</x:v>
      </x:c>
      <x:c r="G1755" s="32" t="n">
        <x:v>0</x:v>
      </x:c>
      <x:c r="H1755" s="32"/>
      <x:c r="I1755" s="32" t="n">
        <x:f>IF(E1755="","",MAX(0,'Scoring Method'!$B$11-E1755-IF(E1755&lt;0,1,0)))</x:f>
        <x:v>29</x:v>
      </x:c>
      <x:c r="J1755" s="32" t="n">
        <x:v>0</x:v>
      </x:c>
      <x:c r="K1755" s="32" t="n">
        <x:v>1</x:v>
      </x:c>
      <x:c r="L1755" s="32" t="n">
        <x:v>1</x:v>
      </x:c>
      <x:c r="M1755" s="32" t="n">
        <x:v>0</x:v>
      </x:c>
      <x:c r="N1755" s="32" t="n">
        <x:v>0</x:v>
      </x:c>
      <x:c r="O1755" s="32" t="n">
        <x:v>0</x:v>
      </x:c>
      <x:c r="P1755" s="37" t="n">
        <x:f>ROUND('Scoring Method'!$B$2*F1755/10,1)</x:f>
        <x:v>0</x:v>
      </x:c>
      <x:c r="Q1755" s="37" t="n">
        <x:f>ROUND(MIN('Scoring Method'!$B$3,10*G1755),1)</x:f>
        <x:v>0</x:v>
      </x:c>
      <x:c r="R1755" s="37" t="n">
        <x:f>IF(H1755="",0,ROUND('Scoring Method'!$B$4*(101-H1755)/100,1))</x:f>
        <x:v>0</x:v>
      </x:c>
      <x:c r="S1755" s="37" t="n">
        <x:f>ROUND(IF(I1755="",0,7.5*MIN(1,LN(1+I1755)/LN(1+'Scoring Method'!$B$10)))+7.5*LN(1+J1755)/LN(1+'Scoring Method'!$B$9),1)</x:f>
        <x:v>4.1</x:v>
      </x:c>
      <x:c r="T1755" s="37" t="n">
        <x:f>SUM(K1755:O1755)</x:f>
        <x:v>2</x:v>
      </x:c>
      <x:c r="U1755" s="37" t="n">
        <x:f>ROUND(SUM(P1755:T1755),1)</x:f>
        <x:v>6.1</x:v>
      </x:c>
      <x:c r="V1755" s="32"/>
      <x:c r="W1755" s="32" t="str">
        <x:v>연도 등록</x:v>
      </x:c>
    </x:row>
    <x:row r="1756" ht="24" customHeight="1">
      <x:c r="A1756" s="32" t="n">
        <x:v>1752</x:v>
      </x:c>
      <x:c r="B1756" s="32" t="str">
        <x:v>Happening</x:v>
      </x:c>
      <x:c r="C1756" s="32" t="str">
        <x:v>아니 에르노(Annie Ernaux)</x:v>
      </x:c>
      <x:c r="D1756" s="32" t="str">
        <x:v>기타</x:v>
      </x:c>
      <x:c r="E1756" s="32" t="n">
        <x:v>2000</x:v>
      </x:c>
      <x:c r="F1756" s="32" t="n">
        <x:v>0</x:v>
      </x:c>
      <x:c r="G1756" s="32" t="n">
        <x:v>0</x:v>
      </x:c>
      <x:c r="H1756" s="32"/>
      <x:c r="I1756" s="32" t="n">
        <x:f>IF(E1756="","",MAX(0,'Scoring Method'!$B$11-E1756-IF(E1756&lt;0,1,0)))</x:f>
        <x:v>26</x:v>
      </x:c>
      <x:c r="J1756" s="32" t="n">
        <x:v>0</x:v>
      </x:c>
      <x:c r="K1756" s="32" t="n">
        <x:v>1</x:v>
      </x:c>
      <x:c r="L1756" s="32" t="n">
        <x:v>1</x:v>
      </x:c>
      <x:c r="M1756" s="32" t="n">
        <x:v>0</x:v>
      </x:c>
      <x:c r="N1756" s="32" t="n">
        <x:v>0</x:v>
      </x:c>
      <x:c r="O1756" s="32" t="n">
        <x:v>0</x:v>
      </x:c>
      <x:c r="P1756" s="37" t="n">
        <x:f>ROUND('Scoring Method'!$B$2*F1756/10,1)</x:f>
        <x:v>0</x:v>
      </x:c>
      <x:c r="Q1756" s="37" t="n">
        <x:f>ROUND(MIN('Scoring Method'!$B$3,10*G1756),1)</x:f>
        <x:v>0</x:v>
      </x:c>
      <x:c r="R1756" s="37" t="n">
        <x:f>IF(H1756="",0,ROUND('Scoring Method'!$B$4*(101-H1756)/100,1))</x:f>
        <x:v>0</x:v>
      </x:c>
      <x:c r="S1756" s="37" t="n">
        <x:f>ROUND(IF(I1756="",0,7.5*MIN(1,LN(1+I1756)/LN(1+'Scoring Method'!$B$10)))+7.5*LN(1+J1756)/LN(1+'Scoring Method'!$B$9),1)</x:f>
        <x:v>4</x:v>
      </x:c>
      <x:c r="T1756" s="37" t="n">
        <x:f>SUM(K1756:O1756)</x:f>
        <x:v>2</x:v>
      </x:c>
      <x:c r="U1756" s="37" t="n">
        <x:f>ROUND(SUM(P1756:T1756),1)</x:f>
        <x:v>6</x:v>
      </x:c>
      <x:c r="V1756" s="32"/>
      <x:c r="W1756" s="32" t="str">
        <x:v>연도 등록</x:v>
      </x:c>
    </x:row>
    <x:row r="1757" ht="24" customHeight="1">
      <x:c r="A1757" s="32" t="n">
        <x:v>1753</x:v>
      </x:c>
      <x:c r="B1757" s="32" t="str">
        <x:v>The Years</x:v>
      </x:c>
      <x:c r="C1757" s="32" t="str">
        <x:v>아니 에르노(Annie Ernaux)</x:v>
      </x:c>
      <x:c r="D1757" s="32" t="str">
        <x:v>에세이</x:v>
      </x:c>
      <x:c r="E1757" s="32" t="n">
        <x:v>2008</x:v>
      </x:c>
      <x:c r="F1757" s="32" t="n">
        <x:v>0</x:v>
      </x:c>
      <x:c r="G1757" s="32" t="n">
        <x:v>0</x:v>
      </x:c>
      <x:c r="H1757" s="32"/>
      <x:c r="I1757" s="32" t="n">
        <x:f>IF(E1757="","",MAX(0,'Scoring Method'!$B$11-E1757-IF(E1757&lt;0,1,0)))</x:f>
        <x:v>18</x:v>
      </x:c>
      <x:c r="J1757" s="32" t="n">
        <x:v>0</x:v>
      </x:c>
      <x:c r="K1757" s="32" t="n">
        <x:v>1</x:v>
      </x:c>
      <x:c r="L1757" s="32" t="n">
        <x:v>1</x:v>
      </x:c>
      <x:c r="M1757" s="32" t="n">
        <x:v>0</x:v>
      </x:c>
      <x:c r="N1757" s="32" t="n">
        <x:v>0</x:v>
      </x:c>
      <x:c r="O1757" s="32" t="n">
        <x:v>0</x:v>
      </x:c>
      <x:c r="P1757" s="37" t="n">
        <x:f>ROUND('Scoring Method'!$B$2*F1757/10,1)</x:f>
        <x:v>0</x:v>
      </x:c>
      <x:c r="Q1757" s="37" t="n">
        <x:f>ROUND(MIN('Scoring Method'!$B$3,10*G1757),1)</x:f>
        <x:v>0</x:v>
      </x:c>
      <x:c r="R1757" s="37" t="n">
        <x:f>IF(H1757="",0,ROUND('Scoring Method'!$B$4*(101-H1757)/100,1))</x:f>
        <x:v>0</x:v>
      </x:c>
      <x:c r="S1757" s="37" t="n">
        <x:f>ROUND(IF(I1757="",0,7.5*MIN(1,LN(1+I1757)/LN(1+'Scoring Method'!$B$10)))+7.5*LN(1+J1757)/LN(1+'Scoring Method'!$B$9),1)</x:f>
        <x:v>3.6</x:v>
      </x:c>
      <x:c r="T1757" s="37" t="n">
        <x:f>SUM(K1757:O1757)</x:f>
        <x:v>2</x:v>
      </x:c>
      <x:c r="U1757" s="37" t="n">
        <x:f>ROUND(SUM(P1757:T1757),1)</x:f>
        <x:v>5.6</x:v>
      </x:c>
      <x:c r="V1757" s="32"/>
      <x:c r="W1757" s="32" t="str">
        <x:v>연도 등록</x:v>
      </x:c>
    </x:row>
    <x:row r="1758" ht="24" customHeight="1">
      <x:c r="A1758" s="32" t="n">
        <x:v>1754</x:v>
      </x:c>
      <x:c r="B1758" s="32" t="str">
        <x:v>The Possession</x:v>
      </x:c>
      <x:c r="C1758" s="32" t="str">
        <x:v>아니 에르노(Annie Ernaux)</x:v>
      </x:c>
      <x:c r="D1758" s="32" t="str">
        <x:v>기타</x:v>
      </x:c>
      <x:c r="E1758" s="32" t="n">
        <x:v>2002</x:v>
      </x:c>
      <x:c r="F1758" s="32" t="n">
        <x:v>0</x:v>
      </x:c>
      <x:c r="G1758" s="32" t="n">
        <x:v>0</x:v>
      </x:c>
      <x:c r="H1758" s="32"/>
      <x:c r="I1758" s="32" t="n">
        <x:f>IF(E1758="","",MAX(0,'Scoring Method'!$B$11-E1758-IF(E1758&lt;0,1,0)))</x:f>
        <x:v>24</x:v>
      </x:c>
      <x:c r="J1758" s="32" t="n">
        <x:v>0</x:v>
      </x:c>
      <x:c r="K1758" s="32" t="n">
        <x:v>1</x:v>
      </x:c>
      <x:c r="L1758" s="32" t="n">
        <x:v>1</x:v>
      </x:c>
      <x:c r="M1758" s="32" t="n">
        <x:v>0</x:v>
      </x:c>
      <x:c r="N1758" s="32" t="n">
        <x:v>0</x:v>
      </x:c>
      <x:c r="O1758" s="32" t="n">
        <x:v>0</x:v>
      </x:c>
      <x:c r="P1758" s="37" t="n">
        <x:f>ROUND('Scoring Method'!$B$2*F1758/10,1)</x:f>
        <x:v>0</x:v>
      </x:c>
      <x:c r="Q1758" s="37" t="n">
        <x:f>ROUND(MIN('Scoring Method'!$B$3,10*G1758),1)</x:f>
        <x:v>0</x:v>
      </x:c>
      <x:c r="R1758" s="37" t="n">
        <x:f>IF(H1758="",0,ROUND('Scoring Method'!$B$4*(101-H1758)/100,1))</x:f>
        <x:v>0</x:v>
      </x:c>
      <x:c r="S1758" s="37" t="n">
        <x:f>ROUND(IF(I1758="",0,7.5*MIN(1,LN(1+I1758)/LN(1+'Scoring Method'!$B$10)))+7.5*LN(1+J1758)/LN(1+'Scoring Method'!$B$9),1)</x:f>
        <x:v>3.9</x:v>
      </x:c>
      <x:c r="T1758" s="37" t="n">
        <x:f>SUM(K1758:O1758)</x:f>
        <x:v>2</x:v>
      </x:c>
      <x:c r="U1758" s="37" t="n">
        <x:f>ROUND(SUM(P1758:T1758),1)</x:f>
        <x:v>5.9</x:v>
      </x:c>
      <x:c r="V1758" s="32"/>
      <x:c r="W1758" s="32" t="str">
        <x:v>연도 등록</x:v>
      </x:c>
    </x:row>
    <x:row r="1759" ht="24" customHeight="1">
      <x:c r="A1759" s="32" t="n">
        <x:v>1755</x:v>
      </x:c>
      <x:c r="B1759" s="32" t="str">
        <x:v>Getting Lost</x:v>
      </x:c>
      <x:c r="C1759" s="32" t="str">
        <x:v>아니 에르노(Annie Ernaux)</x:v>
      </x:c>
      <x:c r="D1759" s="32" t="str">
        <x:v>기타</x:v>
      </x:c>
      <x:c r="E1759" s="32" t="n">
        <x:v>2001</x:v>
      </x:c>
      <x:c r="F1759" s="32" t="n">
        <x:v>0</x:v>
      </x:c>
      <x:c r="G1759" s="32" t="n">
        <x:v>0</x:v>
      </x:c>
      <x:c r="H1759" s="32"/>
      <x:c r="I1759" s="32" t="n">
        <x:f>IF(E1759="","",MAX(0,'Scoring Method'!$B$11-E1759-IF(E1759&lt;0,1,0)))</x:f>
        <x:v>25</x:v>
      </x:c>
      <x:c r="J1759" s="32" t="n">
        <x:v>0</x:v>
      </x:c>
      <x:c r="K1759" s="32" t="n">
        <x:v>1</x:v>
      </x:c>
      <x:c r="L1759" s="32" t="n">
        <x:v>1</x:v>
      </x:c>
      <x:c r="M1759" s="32" t="n">
        <x:v>0</x:v>
      </x:c>
      <x:c r="N1759" s="32" t="n">
        <x:v>0</x:v>
      </x:c>
      <x:c r="O1759" s="32" t="n">
        <x:v>0</x:v>
      </x:c>
      <x:c r="P1759" s="37" t="n">
        <x:f>ROUND('Scoring Method'!$B$2*F1759/10,1)</x:f>
        <x:v>0</x:v>
      </x:c>
      <x:c r="Q1759" s="37" t="n">
        <x:f>ROUND(MIN('Scoring Method'!$B$3,10*G1759),1)</x:f>
        <x:v>0</x:v>
      </x:c>
      <x:c r="R1759" s="37" t="n">
        <x:f>IF(H1759="",0,ROUND('Scoring Method'!$B$4*(101-H1759)/100,1))</x:f>
        <x:v>0</x:v>
      </x:c>
      <x:c r="S1759" s="37" t="n">
        <x:f>ROUND(IF(I1759="",0,7.5*MIN(1,LN(1+I1759)/LN(1+'Scoring Method'!$B$10)))+7.5*LN(1+J1759)/LN(1+'Scoring Method'!$B$9),1)</x:f>
        <x:v>3.9</x:v>
      </x:c>
      <x:c r="T1759" s="37" t="n">
        <x:f>SUM(K1759:O1759)</x:f>
        <x:v>2</x:v>
      </x:c>
      <x:c r="U1759" s="37" t="n">
        <x:f>ROUND(SUM(P1759:T1759),1)</x:f>
        <x:v>5.9</x:v>
      </x:c>
      <x:c r="V1759" s="32"/>
      <x:c r="W1759" s="32" t="str">
        <x:v>연도 등록</x:v>
      </x:c>
    </x:row>
    <x:row r="1760" ht="24" customHeight="1">
      <x:c r="A1760" s="32" t="n">
        <x:v>1756</x:v>
      </x:c>
      <x:c r="B1760" s="32" t="str">
        <x:v>Red, Black</x:v>
      </x:c>
      <x:c r="C1760" s="32" t="str">
        <x:v>욘 포세(Jon Fosse)</x:v>
      </x:c>
      <x:c r="D1760" s="32" t="str">
        <x:v>소설·단편소설</x:v>
      </x:c>
      <x:c r="E1760" s="32" t="n">
        <x:v>1983</x:v>
      </x:c>
      <x:c r="F1760" s="32" t="n">
        <x:v>0</x:v>
      </x:c>
      <x:c r="G1760" s="32" t="n">
        <x:v>0</x:v>
      </x:c>
      <x:c r="H1760" s="32"/>
      <x:c r="I1760" s="32" t="n">
        <x:f>IF(E1760="","",MAX(0,'Scoring Method'!$B$11-E1760-IF(E1760&lt;0,1,0)))</x:f>
        <x:v>43</x:v>
      </x:c>
      <x:c r="J1760" s="32" t="n">
        <x:v>0</x:v>
      </x:c>
      <x:c r="K1760" s="32" t="n">
        <x:v>1</x:v>
      </x:c>
      <x:c r="L1760" s="32" t="n">
        <x:v>1</x:v>
      </x:c>
      <x:c r="M1760" s="32" t="n">
        <x:v>0</x:v>
      </x:c>
      <x:c r="N1760" s="32" t="n">
        <x:v>0</x:v>
      </x:c>
      <x:c r="O1760" s="32" t="n">
        <x:v>0</x:v>
      </x:c>
      <x:c r="P1760" s="37" t="n">
        <x:f>ROUND('Scoring Method'!$B$2*F1760/10,1)</x:f>
        <x:v>0</x:v>
      </x:c>
      <x:c r="Q1760" s="37" t="n">
        <x:f>ROUND(MIN('Scoring Method'!$B$3,10*G1760),1)</x:f>
        <x:v>0</x:v>
      </x:c>
      <x:c r="R1760" s="37" t="n">
        <x:f>IF(H1760="",0,ROUND('Scoring Method'!$B$4*(101-H1760)/100,1))</x:f>
        <x:v>0</x:v>
      </x:c>
      <x:c r="S1760" s="37" t="n">
        <x:f>ROUND(IF(I1760="",0,7.5*MIN(1,LN(1+I1760)/LN(1+'Scoring Method'!$B$10)))+7.5*LN(1+J1760)/LN(1+'Scoring Method'!$B$9),1)</x:f>
        <x:v>4.6</x:v>
      </x:c>
      <x:c r="T1760" s="37" t="n">
        <x:f>SUM(K1760:O1760)</x:f>
        <x:v>2</x:v>
      </x:c>
      <x:c r="U1760" s="37" t="n">
        <x:f>ROUND(SUM(P1760:T1760),1)</x:f>
        <x:v>6.6</x:v>
      </x:c>
      <x:c r="V1760" s="32"/>
      <x:c r="W1760" s="32" t="str">
        <x:v>연도 등록</x:v>
      </x:c>
    </x:row>
    <x:row r="1761" ht="24" customHeight="1">
      <x:c r="A1761" s="32" t="n">
        <x:v>1757</x:v>
      </x:c>
      <x:c r="B1761" s="32" t="str">
        <x:v>Melancholy I</x:v>
      </x:c>
      <x:c r="C1761" s="32" t="str">
        <x:v>욘 포세(Jon Fosse)</x:v>
      </x:c>
      <x:c r="D1761" s="32" t="str">
        <x:v>소설·단편소설</x:v>
      </x:c>
      <x:c r="E1761" s="32" t="n">
        <x:v>1995</x:v>
      </x:c>
      <x:c r="F1761" s="32" t="n">
        <x:v>0</x:v>
      </x:c>
      <x:c r="G1761" s="32" t="n">
        <x:v>0</x:v>
      </x:c>
      <x:c r="H1761" s="32"/>
      <x:c r="I1761" s="32" t="n">
        <x:f>IF(E1761="","",MAX(0,'Scoring Method'!$B$11-E1761-IF(E1761&lt;0,1,0)))</x:f>
        <x:v>31</x:v>
      </x:c>
      <x:c r="J1761" s="32" t="n">
        <x:v>0</x:v>
      </x:c>
      <x:c r="K1761" s="32" t="n">
        <x:v>1</x:v>
      </x:c>
      <x:c r="L1761" s="32" t="n">
        <x:v>1</x:v>
      </x:c>
      <x:c r="M1761" s="32" t="n">
        <x:v>0</x:v>
      </x:c>
      <x:c r="N1761" s="32" t="n">
        <x:v>0</x:v>
      </x:c>
      <x:c r="O1761" s="32" t="n">
        <x:v>0</x:v>
      </x:c>
      <x:c r="P1761" s="37" t="n">
        <x:f>ROUND('Scoring Method'!$B$2*F1761/10,1)</x:f>
        <x:v>0</x:v>
      </x:c>
      <x:c r="Q1761" s="37" t="n">
        <x:f>ROUND(MIN('Scoring Method'!$B$3,10*G1761),1)</x:f>
        <x:v>0</x:v>
      </x:c>
      <x:c r="R1761" s="37" t="n">
        <x:f>IF(H1761="",0,ROUND('Scoring Method'!$B$4*(101-H1761)/100,1))</x:f>
        <x:v>0</x:v>
      </x:c>
      <x:c r="S1761" s="37" t="n">
        <x:f>ROUND(IF(I1761="",0,7.5*MIN(1,LN(1+I1761)/LN(1+'Scoring Method'!$B$10)))+7.5*LN(1+J1761)/LN(1+'Scoring Method'!$B$9),1)</x:f>
        <x:v>4.2</x:v>
      </x:c>
      <x:c r="T1761" s="37" t="n">
        <x:f>SUM(K1761:O1761)</x:f>
        <x:v>2</x:v>
      </x:c>
      <x:c r="U1761" s="37" t="n">
        <x:f>ROUND(SUM(P1761:T1761),1)</x:f>
        <x:v>6.2</x:v>
      </x:c>
      <x:c r="V1761" s="32"/>
      <x:c r="W1761" s="32" t="str">
        <x:v>연도 등록</x:v>
      </x:c>
    </x:row>
    <x:row r="1762" ht="24" customHeight="1">
      <x:c r="A1762" s="32" t="n">
        <x:v>1758</x:v>
      </x:c>
      <x:c r="B1762" s="32" t="str">
        <x:v>Melancholy II</x:v>
      </x:c>
      <x:c r="C1762" s="32" t="str">
        <x:v>욘 포세(Jon Fosse)</x:v>
      </x:c>
      <x:c r="D1762" s="32" t="str">
        <x:v>소설·단편소설</x:v>
      </x:c>
      <x:c r="E1762" s="32" t="n">
        <x:v>1996</x:v>
      </x:c>
      <x:c r="F1762" s="32" t="n">
        <x:v>0</x:v>
      </x:c>
      <x:c r="G1762" s="32" t="n">
        <x:v>0</x:v>
      </x:c>
      <x:c r="H1762" s="32"/>
      <x:c r="I1762" s="32" t="n">
        <x:f>IF(E1762="","",MAX(0,'Scoring Method'!$B$11-E1762-IF(E1762&lt;0,1,0)))</x:f>
        <x:v>30</x:v>
      </x:c>
      <x:c r="J1762" s="32" t="n">
        <x:v>0</x:v>
      </x:c>
      <x:c r="K1762" s="32" t="n">
        <x:v>1</x:v>
      </x:c>
      <x:c r="L1762" s="32" t="n">
        <x:v>1</x:v>
      </x:c>
      <x:c r="M1762" s="32" t="n">
        <x:v>0</x:v>
      </x:c>
      <x:c r="N1762" s="32" t="n">
        <x:v>0</x:v>
      </x:c>
      <x:c r="O1762" s="32" t="n">
        <x:v>0</x:v>
      </x:c>
      <x:c r="P1762" s="37" t="n">
        <x:f>ROUND('Scoring Method'!$B$2*F1762/10,1)</x:f>
        <x:v>0</x:v>
      </x:c>
      <x:c r="Q1762" s="37" t="n">
        <x:f>ROUND(MIN('Scoring Method'!$B$3,10*G1762),1)</x:f>
        <x:v>0</x:v>
      </x:c>
      <x:c r="R1762" s="37" t="n">
        <x:f>IF(H1762="",0,ROUND('Scoring Method'!$B$4*(101-H1762)/100,1))</x:f>
        <x:v>0</x:v>
      </x:c>
      <x:c r="S1762" s="37" t="n">
        <x:f>ROUND(IF(I1762="",0,7.5*MIN(1,LN(1+I1762)/LN(1+'Scoring Method'!$B$10)))+7.5*LN(1+J1762)/LN(1+'Scoring Method'!$B$9),1)</x:f>
        <x:v>4.1</x:v>
      </x:c>
      <x:c r="T1762" s="37" t="n">
        <x:f>SUM(K1762:O1762)</x:f>
        <x:v>2</x:v>
      </x:c>
      <x:c r="U1762" s="37" t="n">
        <x:f>ROUND(SUM(P1762:T1762),1)</x:f>
        <x:v>6.1</x:v>
      </x:c>
      <x:c r="V1762" s="32"/>
      <x:c r="W1762" s="32" t="str">
        <x:v>연도 등록</x:v>
      </x:c>
    </x:row>
    <x:row r="1763" ht="24" customHeight="1">
      <x:c r="A1763" s="32" t="n">
        <x:v>1759</x:v>
      </x:c>
      <x:c r="B1763" s="32" t="str">
        <x:v>Morning and Evening</x:v>
      </x:c>
      <x:c r="C1763" s="32" t="str">
        <x:v>욘 포세(Jon Fosse)</x:v>
      </x:c>
      <x:c r="D1763" s="32" t="str">
        <x:v>소설·단편소설</x:v>
      </x:c>
      <x:c r="E1763" s="32" t="n">
        <x:v>2000</x:v>
      </x:c>
      <x:c r="F1763" s="32" t="n">
        <x:v>0</x:v>
      </x:c>
      <x:c r="G1763" s="32" t="n">
        <x:v>0</x:v>
      </x:c>
      <x:c r="H1763" s="32"/>
      <x:c r="I1763" s="32" t="n">
        <x:f>IF(E1763="","",MAX(0,'Scoring Method'!$B$11-E1763-IF(E1763&lt;0,1,0)))</x:f>
        <x:v>26</x:v>
      </x:c>
      <x:c r="J1763" s="32" t="n">
        <x:v>0</x:v>
      </x:c>
      <x:c r="K1763" s="32" t="n">
        <x:v>1</x:v>
      </x:c>
      <x:c r="L1763" s="32" t="n">
        <x:v>1</x:v>
      </x:c>
      <x:c r="M1763" s="32" t="n">
        <x:v>0</x:v>
      </x:c>
      <x:c r="N1763" s="32" t="n">
        <x:v>0</x:v>
      </x:c>
      <x:c r="O1763" s="32" t="n">
        <x:v>0</x:v>
      </x:c>
      <x:c r="P1763" s="37" t="n">
        <x:f>ROUND('Scoring Method'!$B$2*F1763/10,1)</x:f>
        <x:v>0</x:v>
      </x:c>
      <x:c r="Q1763" s="37" t="n">
        <x:f>ROUND(MIN('Scoring Method'!$B$3,10*G1763),1)</x:f>
        <x:v>0</x:v>
      </x:c>
      <x:c r="R1763" s="37" t="n">
        <x:f>IF(H1763="",0,ROUND('Scoring Method'!$B$4*(101-H1763)/100,1))</x:f>
        <x:v>0</x:v>
      </x:c>
      <x:c r="S1763" s="37" t="n">
        <x:f>ROUND(IF(I1763="",0,7.5*MIN(1,LN(1+I1763)/LN(1+'Scoring Method'!$B$10)))+7.5*LN(1+J1763)/LN(1+'Scoring Method'!$B$9),1)</x:f>
        <x:v>4</x:v>
      </x:c>
      <x:c r="T1763" s="37" t="n">
        <x:f>SUM(K1763:O1763)</x:f>
        <x:v>2</x:v>
      </x:c>
      <x:c r="U1763" s="37" t="n">
        <x:f>ROUND(SUM(P1763:T1763),1)</x:f>
        <x:v>6</x:v>
      </x:c>
      <x:c r="V1763" s="32"/>
      <x:c r="W1763" s="32" t="str">
        <x:v>연도 등록</x:v>
      </x:c>
    </x:row>
    <x:row r="1764" ht="24" customHeight="1">
      <x:c r="A1764" s="32" t="n">
        <x:v>1760</x:v>
      </x:c>
      <x:c r="B1764" s="32" t="str">
        <x:v>Trilogy</x:v>
      </x:c>
      <x:c r="C1764" s="32" t="str">
        <x:v>욘 포세(Jon Fosse)</x:v>
      </x:c>
      <x:c r="D1764" s="32" t="str">
        <x:v>소설·단편소설</x:v>
      </x:c>
      <x:c r="E1764" s="32" t="n">
        <x:v>2007</x:v>
      </x:c>
      <x:c r="F1764" s="32" t="n">
        <x:v>0</x:v>
      </x:c>
      <x:c r="G1764" s="32" t="n">
        <x:v>0</x:v>
      </x:c>
      <x:c r="H1764" s="32"/>
      <x:c r="I1764" s="32" t="n">
        <x:f>IF(E1764="","",MAX(0,'Scoring Method'!$B$11-E1764-IF(E1764&lt;0,1,0)))</x:f>
        <x:v>19</x:v>
      </x:c>
      <x:c r="J1764" s="32" t="n">
        <x:v>0</x:v>
      </x:c>
      <x:c r="K1764" s="32" t="n">
        <x:v>1</x:v>
      </x:c>
      <x:c r="L1764" s="32" t="n">
        <x:v>1</x:v>
      </x:c>
      <x:c r="M1764" s="32" t="n">
        <x:v>0</x:v>
      </x:c>
      <x:c r="N1764" s="32" t="n">
        <x:v>0</x:v>
      </x:c>
      <x:c r="O1764" s="32" t="n">
        <x:v>0</x:v>
      </x:c>
      <x:c r="P1764" s="37" t="n">
        <x:f>ROUND('Scoring Method'!$B$2*F1764/10,1)</x:f>
        <x:v>0</x:v>
      </x:c>
      <x:c r="Q1764" s="37" t="n">
        <x:f>ROUND(MIN('Scoring Method'!$B$3,10*G1764),1)</x:f>
        <x:v>0</x:v>
      </x:c>
      <x:c r="R1764" s="37" t="n">
        <x:f>IF(H1764="",0,ROUND('Scoring Method'!$B$4*(101-H1764)/100,1))</x:f>
        <x:v>0</x:v>
      </x:c>
      <x:c r="S1764" s="37" t="n">
        <x:f>ROUND(IF(I1764="",0,7.5*MIN(1,LN(1+I1764)/LN(1+'Scoring Method'!$B$10)))+7.5*LN(1+J1764)/LN(1+'Scoring Method'!$B$9),1)</x:f>
        <x:v>3.6</x:v>
      </x:c>
      <x:c r="T1764" s="37" t="n">
        <x:f>SUM(K1764:O1764)</x:f>
        <x:v>2</x:v>
      </x:c>
      <x:c r="U1764" s="37" t="n">
        <x:f>ROUND(SUM(P1764:T1764),1)</x:f>
        <x:v>5.6</x:v>
      </x:c>
      <x:c r="V1764" s="32"/>
      <x:c r="W1764" s="32" t="str">
        <x:v>연도 등록</x:v>
      </x:c>
    </x:row>
    <x:row r="1765" ht="24" customHeight="1">
      <x:c r="A1765" s="32" t="n">
        <x:v>1761</x:v>
      </x:c>
      <x:c r="B1765" s="32" t="str">
        <x:v>7부작(Septology)</x:v>
      </x:c>
      <x:c r="C1765" s="32" t="str">
        <x:v>욘 포세(Jon Fosse)</x:v>
      </x:c>
      <x:c r="D1765" s="32" t="str">
        <x:v>소설·단편소설</x:v>
      </x:c>
      <x:c r="E1765" s="32" t="n">
        <x:v>2019</x:v>
      </x:c>
      <x:c r="F1765" s="32" t="n">
        <x:v>0</x:v>
      </x:c>
      <x:c r="G1765" s="32" t="n">
        <x:v>0</x:v>
      </x:c>
      <x:c r="H1765" s="32"/>
      <x:c r="I1765" s="32" t="n">
        <x:f>IF(E1765="","",MAX(0,'Scoring Method'!$B$11-E1765-IF(E1765&lt;0,1,0)))</x:f>
        <x:v>7</x:v>
      </x:c>
      <x:c r="J1765" s="32" t="n">
        <x:v>0</x:v>
      </x:c>
      <x:c r="K1765" s="32" t="n">
        <x:v>1</x:v>
      </x:c>
      <x:c r="L1765" s="32" t="n">
        <x:v>1</x:v>
      </x:c>
      <x:c r="M1765" s="32" t="n">
        <x:v>0</x:v>
      </x:c>
      <x:c r="N1765" s="32" t="n">
        <x:v>0</x:v>
      </x:c>
      <x:c r="O1765" s="32" t="n">
        <x:v>0</x:v>
      </x:c>
      <x:c r="P1765" s="37" t="n">
        <x:f>ROUND('Scoring Method'!$B$2*F1765/10,1)</x:f>
        <x:v>0</x:v>
      </x:c>
      <x:c r="Q1765" s="37" t="n">
        <x:f>ROUND(MIN('Scoring Method'!$B$3,10*G1765),1)</x:f>
        <x:v>0</x:v>
      </x:c>
      <x:c r="R1765" s="37" t="n">
        <x:f>IF(H1765="",0,ROUND('Scoring Method'!$B$4*(101-H1765)/100,1))</x:f>
        <x:v>0</x:v>
      </x:c>
      <x:c r="S1765" s="37" t="n">
        <x:f>ROUND(IF(I1765="",0,7.5*MIN(1,LN(1+I1765)/LN(1+'Scoring Method'!$B$10)))+7.5*LN(1+J1765)/LN(1+'Scoring Method'!$B$9),1)</x:f>
        <x:v>2.5</x:v>
      </x:c>
      <x:c r="T1765" s="37" t="n">
        <x:f>SUM(K1765:O1765)</x:f>
        <x:v>2</x:v>
      </x:c>
      <x:c r="U1765" s="37" t="n">
        <x:f>ROUND(SUM(P1765:T1765),1)</x:f>
        <x:v>4.5</x:v>
      </x:c>
      <x:c r="V1765" s="32"/>
      <x:c r="W1765" s="32" t="str">
        <x:v>연도 등록</x:v>
      </x:c>
    </x:row>
    <x:row r="1766" ht="24" customHeight="1">
      <x:c r="A1766" s="32" t="n">
        <x:v>1762</x:v>
      </x:c>
      <x:c r="B1766" s="32" t="str">
        <x:v>Someone Is Going to Come</x:v>
      </x:c>
      <x:c r="C1766" s="32" t="str">
        <x:v>욘 포세(Jon Fosse)</x:v>
      </x:c>
      <x:c r="D1766" s="32" t="str">
        <x:v>희곡</x:v>
      </x:c>
      <x:c r="E1766" s="32" t="n">
        <x:v>1996</x:v>
      </x:c>
      <x:c r="F1766" s="32" t="n">
        <x:v>0</x:v>
      </x:c>
      <x:c r="G1766" s="32" t="n">
        <x:v>0</x:v>
      </x:c>
      <x:c r="H1766" s="32"/>
      <x:c r="I1766" s="32" t="n">
        <x:f>IF(E1766="","",MAX(0,'Scoring Method'!$B$11-E1766-IF(E1766&lt;0,1,0)))</x:f>
        <x:v>30</x:v>
      </x:c>
      <x:c r="J1766" s="32" t="n">
        <x:v>0</x:v>
      </x:c>
      <x:c r="K1766" s="32" t="n">
        <x:v>1</x:v>
      </x:c>
      <x:c r="L1766" s="32" t="n">
        <x:v>1</x:v>
      </x:c>
      <x:c r="M1766" s="32" t="n">
        <x:v>0</x:v>
      </x:c>
      <x:c r="N1766" s="32" t="n">
        <x:v>0</x:v>
      </x:c>
      <x:c r="O1766" s="32" t="n">
        <x:v>0</x:v>
      </x:c>
      <x:c r="P1766" s="37" t="n">
        <x:f>ROUND('Scoring Method'!$B$2*F1766/10,1)</x:f>
        <x:v>0</x:v>
      </x:c>
      <x:c r="Q1766" s="37" t="n">
        <x:f>ROUND(MIN('Scoring Method'!$B$3,10*G1766),1)</x:f>
        <x:v>0</x:v>
      </x:c>
      <x:c r="R1766" s="37" t="n">
        <x:f>IF(H1766="",0,ROUND('Scoring Method'!$B$4*(101-H1766)/100,1))</x:f>
        <x:v>0</x:v>
      </x:c>
      <x:c r="S1766" s="37" t="n">
        <x:f>ROUND(IF(I1766="",0,7.5*MIN(1,LN(1+I1766)/LN(1+'Scoring Method'!$B$10)))+7.5*LN(1+J1766)/LN(1+'Scoring Method'!$B$9),1)</x:f>
        <x:v>4.1</x:v>
      </x:c>
      <x:c r="T1766" s="37" t="n">
        <x:f>SUM(K1766:O1766)</x:f>
        <x:v>2</x:v>
      </x:c>
      <x:c r="U1766" s="37" t="n">
        <x:f>ROUND(SUM(P1766:T1766),1)</x:f>
        <x:v>6.1</x:v>
      </x:c>
      <x:c r="V1766" s="32"/>
      <x:c r="W1766" s="32" t="str">
        <x:v>연도 등록</x:v>
      </x:c>
    </x:row>
    <x:row r="1767" ht="24" customHeight="1">
      <x:c r="A1767" s="32" t="n">
        <x:v>1763</x:v>
      </x:c>
      <x:c r="B1767" s="32" t="str">
        <x:v>The Name</x:v>
      </x:c>
      <x:c r="C1767" s="32" t="str">
        <x:v>욘 포세(Jon Fosse)</x:v>
      </x:c>
      <x:c r="D1767" s="32" t="str">
        <x:v>희곡</x:v>
      </x:c>
      <x:c r="E1767" s="32" t="n">
        <x:v>1995</x:v>
      </x:c>
      <x:c r="F1767" s="32" t="n">
        <x:v>0</x:v>
      </x:c>
      <x:c r="G1767" s="32" t="n">
        <x:v>0</x:v>
      </x:c>
      <x:c r="H1767" s="32"/>
      <x:c r="I1767" s="32" t="n">
        <x:f>IF(E1767="","",MAX(0,'Scoring Method'!$B$11-E1767-IF(E1767&lt;0,1,0)))</x:f>
        <x:v>31</x:v>
      </x:c>
      <x:c r="J1767" s="32" t="n">
        <x:v>0</x:v>
      </x:c>
      <x:c r="K1767" s="32" t="n">
        <x:v>1</x:v>
      </x:c>
      <x:c r="L1767" s="32" t="n">
        <x:v>1</x:v>
      </x:c>
      <x:c r="M1767" s="32" t="n">
        <x:v>0</x:v>
      </x:c>
      <x:c r="N1767" s="32" t="n">
        <x:v>0</x:v>
      </x:c>
      <x:c r="O1767" s="32" t="n">
        <x:v>0</x:v>
      </x:c>
      <x:c r="P1767" s="37" t="n">
        <x:f>ROUND('Scoring Method'!$B$2*F1767/10,1)</x:f>
        <x:v>0</x:v>
      </x:c>
      <x:c r="Q1767" s="37" t="n">
        <x:f>ROUND(MIN('Scoring Method'!$B$3,10*G1767),1)</x:f>
        <x:v>0</x:v>
      </x:c>
      <x:c r="R1767" s="37" t="n">
        <x:f>IF(H1767="",0,ROUND('Scoring Method'!$B$4*(101-H1767)/100,1))</x:f>
        <x:v>0</x:v>
      </x:c>
      <x:c r="S1767" s="37" t="n">
        <x:f>ROUND(IF(I1767="",0,7.5*MIN(1,LN(1+I1767)/LN(1+'Scoring Method'!$B$10)))+7.5*LN(1+J1767)/LN(1+'Scoring Method'!$B$9),1)</x:f>
        <x:v>4.2</x:v>
      </x:c>
      <x:c r="T1767" s="37" t="n">
        <x:f>SUM(K1767:O1767)</x:f>
        <x:v>2</x:v>
      </x:c>
      <x:c r="U1767" s="37" t="n">
        <x:f>ROUND(SUM(P1767:T1767),1)</x:f>
        <x:v>6.2</x:v>
      </x:c>
      <x:c r="V1767" s="32"/>
      <x:c r="W1767" s="32" t="str">
        <x:v>연도 등록</x:v>
      </x:c>
    </x:row>
    <x:row r="1768" ht="24" customHeight="1">
      <x:c r="A1768" s="32" t="n">
        <x:v>1764</x:v>
      </x:c>
      <x:c r="B1768" s="32" t="str">
        <x:v>Dream of Autumn</x:v>
      </x:c>
      <x:c r="C1768" s="32" t="str">
        <x:v>욘 포세(Jon Fosse)</x:v>
      </x:c>
      <x:c r="D1768" s="32" t="str">
        <x:v>희곡</x:v>
      </x:c>
      <x:c r="E1768" s="32" t="n">
        <x:v>1999</x:v>
      </x:c>
      <x:c r="F1768" s="32" t="n">
        <x:v>0</x:v>
      </x:c>
      <x:c r="G1768" s="32" t="n">
        <x:v>0</x:v>
      </x:c>
      <x:c r="H1768" s="32"/>
      <x:c r="I1768" s="32" t="n">
        <x:f>IF(E1768="","",MAX(0,'Scoring Method'!$B$11-E1768-IF(E1768&lt;0,1,0)))</x:f>
        <x:v>27</x:v>
      </x:c>
      <x:c r="J1768" s="32" t="n">
        <x:v>0</x:v>
      </x:c>
      <x:c r="K1768" s="32" t="n">
        <x:v>1</x:v>
      </x:c>
      <x:c r="L1768" s="32" t="n">
        <x:v>1</x:v>
      </x:c>
      <x:c r="M1768" s="32" t="n">
        <x:v>0</x:v>
      </x:c>
      <x:c r="N1768" s="32" t="n">
        <x:v>0</x:v>
      </x:c>
      <x:c r="O1768" s="32" t="n">
        <x:v>0</x:v>
      </x:c>
      <x:c r="P1768" s="37" t="n">
        <x:f>ROUND('Scoring Method'!$B$2*F1768/10,1)</x:f>
        <x:v>0</x:v>
      </x:c>
      <x:c r="Q1768" s="37" t="n">
        <x:f>ROUND(MIN('Scoring Method'!$B$3,10*G1768),1)</x:f>
        <x:v>0</x:v>
      </x:c>
      <x:c r="R1768" s="37" t="n">
        <x:f>IF(H1768="",0,ROUND('Scoring Method'!$B$4*(101-H1768)/100,1))</x:f>
        <x:v>0</x:v>
      </x:c>
      <x:c r="S1768" s="37" t="n">
        <x:f>ROUND(IF(I1768="",0,7.5*MIN(1,LN(1+I1768)/LN(1+'Scoring Method'!$B$10)))+7.5*LN(1+J1768)/LN(1+'Scoring Method'!$B$9),1)</x:f>
        <x:v>4</x:v>
      </x:c>
      <x:c r="T1768" s="37" t="n">
        <x:f>SUM(K1768:O1768)</x:f>
        <x:v>2</x:v>
      </x:c>
      <x:c r="U1768" s="37" t="n">
        <x:f>ROUND(SUM(P1768:T1768),1)</x:f>
        <x:v>6</x:v>
      </x:c>
      <x:c r="V1768" s="32"/>
      <x:c r="W1768" s="32" t="str">
        <x:v>연도 등록</x:v>
      </x:c>
    </x:row>
    <x:row r="1769" ht="24" customHeight="1">
      <x:c r="A1769" s="32" t="n">
        <x:v>1765</x:v>
      </x:c>
      <x:c r="B1769" s="32" t="str">
        <x:v>I Am the Wind</x:v>
      </x:c>
      <x:c r="C1769" s="32" t="str">
        <x:v>욘 포세(Jon Fosse)</x:v>
      </x:c>
      <x:c r="D1769" s="32" t="str">
        <x:v>희곡</x:v>
      </x:c>
      <x:c r="E1769" s="32" t="n">
        <x:v>2007</x:v>
      </x:c>
      <x:c r="F1769" s="32" t="n">
        <x:v>0</x:v>
      </x:c>
      <x:c r="G1769" s="32" t="n">
        <x:v>0</x:v>
      </x:c>
      <x:c r="H1769" s="32"/>
      <x:c r="I1769" s="32" t="n">
        <x:f>IF(E1769="","",MAX(0,'Scoring Method'!$B$11-E1769-IF(E1769&lt;0,1,0)))</x:f>
        <x:v>19</x:v>
      </x:c>
      <x:c r="J1769" s="32" t="n">
        <x:v>0</x:v>
      </x:c>
      <x:c r="K1769" s="32" t="n">
        <x:v>1</x:v>
      </x:c>
      <x:c r="L1769" s="32" t="n">
        <x:v>1</x:v>
      </x:c>
      <x:c r="M1769" s="32" t="n">
        <x:v>0</x:v>
      </x:c>
      <x:c r="N1769" s="32" t="n">
        <x:v>0</x:v>
      </x:c>
      <x:c r="O1769" s="32" t="n">
        <x:v>0</x:v>
      </x:c>
      <x:c r="P1769" s="37" t="n">
        <x:f>ROUND('Scoring Method'!$B$2*F1769/10,1)</x:f>
        <x:v>0</x:v>
      </x:c>
      <x:c r="Q1769" s="37" t="n">
        <x:f>ROUND(MIN('Scoring Method'!$B$3,10*G1769),1)</x:f>
        <x:v>0</x:v>
      </x:c>
      <x:c r="R1769" s="37" t="n">
        <x:f>IF(H1769="",0,ROUND('Scoring Method'!$B$4*(101-H1769)/100,1))</x:f>
        <x:v>0</x:v>
      </x:c>
      <x:c r="S1769" s="37" t="n">
        <x:f>ROUND(IF(I1769="",0,7.5*MIN(1,LN(1+I1769)/LN(1+'Scoring Method'!$B$10)))+7.5*LN(1+J1769)/LN(1+'Scoring Method'!$B$9),1)</x:f>
        <x:v>3.6</x:v>
      </x:c>
      <x:c r="T1769" s="37" t="n">
        <x:f>SUM(K1769:O1769)</x:f>
        <x:v>2</x:v>
      </x:c>
      <x:c r="U1769" s="37" t="n">
        <x:f>ROUND(SUM(P1769:T1769),1)</x:f>
        <x:v>5.6</x:v>
      </x:c>
      <x:c r="V1769" s="32"/>
      <x:c r="W1769" s="32" t="str">
        <x:v>연도 등록</x:v>
      </x:c>
    </x:row>
    <x:row r="1770" ht="24" customHeight="1">
      <x:c r="A1770" s="32" t="n">
        <x:v>1766</x:v>
      </x:c>
      <x:c r="B1770" s="32" t="str">
        <x:v>여수의 사랑(Love of Yeosu)</x:v>
      </x:c>
      <x:c r="C1770" s="32" t="str">
        <x:v>한강(Han Kang)</x:v>
      </x:c>
      <x:c r="D1770" s="32" t="str">
        <x:v>소설·단편소설</x:v>
      </x:c>
      <x:c r="E1770" s="32" t="n">
        <x:v>1995</x:v>
      </x:c>
      <x:c r="F1770" s="32" t="n">
        <x:v>0</x:v>
      </x:c>
      <x:c r="G1770" s="32" t="n">
        <x:v>0</x:v>
      </x:c>
      <x:c r="H1770" s="32"/>
      <x:c r="I1770" s="32" t="n">
        <x:f>IF(E1770="","",MAX(0,'Scoring Method'!$B$11-E1770-IF(E1770&lt;0,1,0)))</x:f>
        <x:v>31</x:v>
      </x:c>
      <x:c r="J1770" s="32" t="n">
        <x:v>0</x:v>
      </x:c>
      <x:c r="K1770" s="32" t="n">
        <x:v>1</x:v>
      </x:c>
      <x:c r="L1770" s="32" t="n">
        <x:v>1</x:v>
      </x:c>
      <x:c r="M1770" s="32" t="n">
        <x:v>0</x:v>
      </x:c>
      <x:c r="N1770" s="32" t="n">
        <x:v>0</x:v>
      </x:c>
      <x:c r="O1770" s="32" t="n">
        <x:v>0</x:v>
      </x:c>
      <x:c r="P1770" s="37" t="n">
        <x:f>ROUND('Scoring Method'!$B$2*F1770/10,1)</x:f>
        <x:v>0</x:v>
      </x:c>
      <x:c r="Q1770" s="37" t="n">
        <x:f>ROUND(MIN('Scoring Method'!$B$3,10*G1770),1)</x:f>
        <x:v>0</x:v>
      </x:c>
      <x:c r="R1770" s="37" t="n">
        <x:f>IF(H1770="",0,ROUND('Scoring Method'!$B$4*(101-H1770)/100,1))</x:f>
        <x:v>0</x:v>
      </x:c>
      <x:c r="S1770" s="37" t="n">
        <x:f>ROUND(IF(I1770="",0,7.5*MIN(1,LN(1+I1770)/LN(1+'Scoring Method'!$B$10)))+7.5*LN(1+J1770)/LN(1+'Scoring Method'!$B$9),1)</x:f>
        <x:v>4.2</x:v>
      </x:c>
      <x:c r="T1770" s="37" t="n">
        <x:f>SUM(K1770:O1770)</x:f>
        <x:v>2</x:v>
      </x:c>
      <x:c r="U1770" s="37" t="n">
        <x:f>ROUND(SUM(P1770:T1770),1)</x:f>
        <x:v>6.2</x:v>
      </x:c>
      <x:c r="V1770" s="32"/>
      <x:c r="W1770" s="32" t="str">
        <x:v>연도 등록</x:v>
      </x:c>
    </x:row>
    <x:row r="1771" ht="24" customHeight="1">
      <x:c r="A1771" s="32" t="n">
        <x:v>1767</x:v>
      </x:c>
      <x:c r="B1771" s="32" t="str">
        <x:v>검은 사슴(Black Deer)</x:v>
      </x:c>
      <x:c r="C1771" s="32" t="str">
        <x:v>한강(Han Kang)</x:v>
      </x:c>
      <x:c r="D1771" s="32" t="str">
        <x:v>소설·단편소설</x:v>
      </x:c>
      <x:c r="E1771" s="32" t="n">
        <x:v>1998</x:v>
      </x:c>
      <x:c r="F1771" s="32" t="n">
        <x:v>0</x:v>
      </x:c>
      <x:c r="G1771" s="32" t="n">
        <x:v>0</x:v>
      </x:c>
      <x:c r="H1771" s="32"/>
      <x:c r="I1771" s="32" t="n">
        <x:f>IF(E1771="","",MAX(0,'Scoring Method'!$B$11-E1771-IF(E1771&lt;0,1,0)))</x:f>
        <x:v>28</x:v>
      </x:c>
      <x:c r="J1771" s="32" t="n">
        <x:v>0</x:v>
      </x:c>
      <x:c r="K1771" s="32" t="n">
        <x:v>1</x:v>
      </x:c>
      <x:c r="L1771" s="32" t="n">
        <x:v>1</x:v>
      </x:c>
      <x:c r="M1771" s="32" t="n">
        <x:v>0</x:v>
      </x:c>
      <x:c r="N1771" s="32" t="n">
        <x:v>0</x:v>
      </x:c>
      <x:c r="O1771" s="32" t="n">
        <x:v>0</x:v>
      </x:c>
      <x:c r="P1771" s="37" t="n">
        <x:f>ROUND('Scoring Method'!$B$2*F1771/10,1)</x:f>
        <x:v>0</x:v>
      </x:c>
      <x:c r="Q1771" s="37" t="n">
        <x:f>ROUND(MIN('Scoring Method'!$B$3,10*G1771),1)</x:f>
        <x:v>0</x:v>
      </x:c>
      <x:c r="R1771" s="37" t="n">
        <x:f>IF(H1771="",0,ROUND('Scoring Method'!$B$4*(101-H1771)/100,1))</x:f>
        <x:v>0</x:v>
      </x:c>
      <x:c r="S1771" s="37" t="n">
        <x:f>ROUND(IF(I1771="",0,7.5*MIN(1,LN(1+I1771)/LN(1+'Scoring Method'!$B$10)))+7.5*LN(1+J1771)/LN(1+'Scoring Method'!$B$9),1)</x:f>
        <x:v>4.1</x:v>
      </x:c>
      <x:c r="T1771" s="37" t="n">
        <x:f>SUM(K1771:O1771)</x:f>
        <x:v>2</x:v>
      </x:c>
      <x:c r="U1771" s="37" t="n">
        <x:f>ROUND(SUM(P1771:T1771),1)</x:f>
        <x:v>6.1</x:v>
      </x:c>
      <x:c r="V1771" s="32"/>
      <x:c r="W1771" s="32" t="str">
        <x:v>연도 등록</x:v>
      </x:c>
    </x:row>
    <x:row r="1772" ht="24" customHeight="1">
      <x:c r="A1772" s="32" t="n">
        <x:v>1768</x:v>
      </x:c>
      <x:c r="B1772" s="32" t="str">
        <x:v>내 여자의 열매(Fruits of My Woman)</x:v>
      </x:c>
      <x:c r="C1772" s="32" t="str">
        <x:v>한강(Han Kang)</x:v>
      </x:c>
      <x:c r="D1772" s="32" t="str">
        <x:v>소설·단편소설</x:v>
      </x:c>
      <x:c r="E1772" s="32" t="n">
        <x:v>2000</x:v>
      </x:c>
      <x:c r="F1772" s="32" t="n">
        <x:v>0</x:v>
      </x:c>
      <x:c r="G1772" s="32" t="n">
        <x:v>0</x:v>
      </x:c>
      <x:c r="H1772" s="32"/>
      <x:c r="I1772" s="32" t="n">
        <x:f>IF(E1772="","",MAX(0,'Scoring Method'!$B$11-E1772-IF(E1772&lt;0,1,0)))</x:f>
        <x:v>26</x:v>
      </x:c>
      <x:c r="J1772" s="32" t="n">
        <x:v>0</x:v>
      </x:c>
      <x:c r="K1772" s="32" t="n">
        <x:v>1</x:v>
      </x:c>
      <x:c r="L1772" s="32" t="n">
        <x:v>1</x:v>
      </x:c>
      <x:c r="M1772" s="32" t="n">
        <x:v>0</x:v>
      </x:c>
      <x:c r="N1772" s="32" t="n">
        <x:v>0</x:v>
      </x:c>
      <x:c r="O1772" s="32" t="n">
        <x:v>0</x:v>
      </x:c>
      <x:c r="P1772" s="37" t="n">
        <x:f>ROUND('Scoring Method'!$B$2*F1772/10,1)</x:f>
        <x:v>0</x:v>
      </x:c>
      <x:c r="Q1772" s="37" t="n">
        <x:f>ROUND(MIN('Scoring Method'!$B$3,10*G1772),1)</x:f>
        <x:v>0</x:v>
      </x:c>
      <x:c r="R1772" s="37" t="n">
        <x:f>IF(H1772="",0,ROUND('Scoring Method'!$B$4*(101-H1772)/100,1))</x:f>
        <x:v>0</x:v>
      </x:c>
      <x:c r="S1772" s="37" t="n">
        <x:f>ROUND(IF(I1772="",0,7.5*MIN(1,LN(1+I1772)/LN(1+'Scoring Method'!$B$10)))+7.5*LN(1+J1772)/LN(1+'Scoring Method'!$B$9),1)</x:f>
        <x:v>4</x:v>
      </x:c>
      <x:c r="T1772" s="37" t="n">
        <x:f>SUM(K1772:O1772)</x:f>
        <x:v>2</x:v>
      </x:c>
      <x:c r="U1772" s="37" t="n">
        <x:f>ROUND(SUM(P1772:T1772),1)</x:f>
        <x:v>6</x:v>
      </x:c>
      <x:c r="V1772" s="32"/>
      <x:c r="W1772" s="32" t="str">
        <x:v>연도 등록</x:v>
      </x:c>
    </x:row>
    <x:row r="1773" ht="24" customHeight="1">
      <x:c r="A1773" s="32" t="n">
        <x:v>1769</x:v>
      </x:c>
      <x:c r="B1773" s="32" t="str">
        <x:v>그대의 차가운 손(Your Cold Hands)</x:v>
      </x:c>
      <x:c r="C1773" s="32" t="str">
        <x:v>한강(Han Kang)</x:v>
      </x:c>
      <x:c r="D1773" s="32" t="str">
        <x:v>소설·단편소설</x:v>
      </x:c>
      <x:c r="E1773" s="32" t="n">
        <x:v>2002</x:v>
      </x:c>
      <x:c r="F1773" s="32" t="n">
        <x:v>0</x:v>
      </x:c>
      <x:c r="G1773" s="32" t="n">
        <x:v>0</x:v>
      </x:c>
      <x:c r="H1773" s="32"/>
      <x:c r="I1773" s="32" t="n">
        <x:f>IF(E1773="","",MAX(0,'Scoring Method'!$B$11-E1773-IF(E1773&lt;0,1,0)))</x:f>
        <x:v>24</x:v>
      </x:c>
      <x:c r="J1773" s="32" t="n">
        <x:v>0</x:v>
      </x:c>
      <x:c r="K1773" s="32" t="n">
        <x:v>1</x:v>
      </x:c>
      <x:c r="L1773" s="32" t="n">
        <x:v>1</x:v>
      </x:c>
      <x:c r="M1773" s="32" t="n">
        <x:v>0</x:v>
      </x:c>
      <x:c r="N1773" s="32" t="n">
        <x:v>0</x:v>
      </x:c>
      <x:c r="O1773" s="32" t="n">
        <x:v>0</x:v>
      </x:c>
      <x:c r="P1773" s="37" t="n">
        <x:f>ROUND('Scoring Method'!$B$2*F1773/10,1)</x:f>
        <x:v>0</x:v>
      </x:c>
      <x:c r="Q1773" s="37" t="n">
        <x:f>ROUND(MIN('Scoring Method'!$B$3,10*G1773),1)</x:f>
        <x:v>0</x:v>
      </x:c>
      <x:c r="R1773" s="37" t="n">
        <x:f>IF(H1773="",0,ROUND('Scoring Method'!$B$4*(101-H1773)/100,1))</x:f>
        <x:v>0</x:v>
      </x:c>
      <x:c r="S1773" s="37" t="n">
        <x:f>ROUND(IF(I1773="",0,7.5*MIN(1,LN(1+I1773)/LN(1+'Scoring Method'!$B$10)))+7.5*LN(1+J1773)/LN(1+'Scoring Method'!$B$9),1)</x:f>
        <x:v>3.9</x:v>
      </x:c>
      <x:c r="T1773" s="37" t="n">
        <x:f>SUM(K1773:O1773)</x:f>
        <x:v>2</x:v>
      </x:c>
      <x:c r="U1773" s="37" t="n">
        <x:f>ROUND(SUM(P1773:T1773),1)</x:f>
        <x:v>5.9</x:v>
      </x:c>
      <x:c r="V1773" s="32"/>
      <x:c r="W1773" s="32" t="str">
        <x:v>연도 등록</x:v>
      </x:c>
    </x:row>
    <x:row r="1774" ht="24" customHeight="1">
      <x:c r="A1774" s="32" t="n">
        <x:v>1770</x:v>
      </x:c>
      <x:c r="B1774" s="32" t="str">
        <x:v>흰(The White Book)</x:v>
      </x:c>
      <x:c r="C1774" s="32" t="str">
        <x:v>한강(Han Kang)</x:v>
      </x:c>
      <x:c r="D1774" s="32" t="str">
        <x:v>소설·단편소설</x:v>
      </x:c>
      <x:c r="E1774" s="32" t="n">
        <x:v>2016</x:v>
      </x:c>
      <x:c r="F1774" s="32" t="n">
        <x:v>0</x:v>
      </x:c>
      <x:c r="G1774" s="32" t="n">
        <x:v>0</x:v>
      </x:c>
      <x:c r="H1774" s="32"/>
      <x:c r="I1774" s="32" t="n">
        <x:f>IF(E1774="","",MAX(0,'Scoring Method'!$B$11-E1774-IF(E1774&lt;0,1,0)))</x:f>
        <x:v>10</x:v>
      </x:c>
      <x:c r="J1774" s="32" t="n">
        <x:v>0</x:v>
      </x:c>
      <x:c r="K1774" s="32" t="n">
        <x:v>1</x:v>
      </x:c>
      <x:c r="L1774" s="32" t="n">
        <x:v>1</x:v>
      </x:c>
      <x:c r="M1774" s="32" t="n">
        <x:v>0</x:v>
      </x:c>
      <x:c r="N1774" s="32" t="n">
        <x:v>0</x:v>
      </x:c>
      <x:c r="O1774" s="32" t="n">
        <x:v>0</x:v>
      </x:c>
      <x:c r="P1774" s="37" t="n">
        <x:f>ROUND('Scoring Method'!$B$2*F1774/10,1)</x:f>
        <x:v>0</x:v>
      </x:c>
      <x:c r="Q1774" s="37" t="n">
        <x:f>ROUND(MIN('Scoring Method'!$B$3,10*G1774),1)</x:f>
        <x:v>0</x:v>
      </x:c>
      <x:c r="R1774" s="37" t="n">
        <x:f>IF(H1774="",0,ROUND('Scoring Method'!$B$4*(101-H1774)/100,1))</x:f>
        <x:v>0</x:v>
      </x:c>
      <x:c r="S1774" s="37" t="n">
        <x:f>ROUND(IF(I1774="",0,7.5*MIN(1,LN(1+I1774)/LN(1+'Scoring Method'!$B$10)))+7.5*LN(1+J1774)/LN(1+'Scoring Method'!$B$9),1)</x:f>
        <x:v>2.9</x:v>
      </x:c>
      <x:c r="T1774" s="37" t="n">
        <x:f>SUM(K1774:O1774)</x:f>
        <x:v>2</x:v>
      </x:c>
      <x:c r="U1774" s="37" t="n">
        <x:f>ROUND(SUM(P1774:T1774),1)</x:f>
        <x:v>4.9</x:v>
      </x:c>
      <x:c r="V1774" s="32"/>
      <x:c r="W1774" s="32" t="str">
        <x:v>연도 등록</x:v>
      </x:c>
    </x:row>
    <x:row r="1775" ht="24" customHeight="1">
      <x:c r="A1775" s="32" t="n">
        <x:v>1771</x:v>
      </x:c>
      <x:c r="B1775" s="32" t="str">
        <x:v>희랍어 시간(Greek Lessons)</x:v>
      </x:c>
      <x:c r="C1775" s="32" t="str">
        <x:v>한강(Han Kang)</x:v>
      </x:c>
      <x:c r="D1775" s="32" t="str">
        <x:v>소설·단편소설</x:v>
      </x:c>
      <x:c r="E1775" s="32" t="n">
        <x:v>2011</x:v>
      </x:c>
      <x:c r="F1775" s="32" t="n">
        <x:v>0</x:v>
      </x:c>
      <x:c r="G1775" s="32" t="n">
        <x:v>0</x:v>
      </x:c>
      <x:c r="H1775" s="32"/>
      <x:c r="I1775" s="32" t="n">
        <x:f>IF(E1775="","",MAX(0,'Scoring Method'!$B$11-E1775-IF(E1775&lt;0,1,0)))</x:f>
        <x:v>15</x:v>
      </x:c>
      <x:c r="J1775" s="32" t="n">
        <x:v>0</x:v>
      </x:c>
      <x:c r="K1775" s="32" t="n">
        <x:v>1</x:v>
      </x:c>
      <x:c r="L1775" s="32" t="n">
        <x:v>1</x:v>
      </x:c>
      <x:c r="M1775" s="32" t="n">
        <x:v>0</x:v>
      </x:c>
      <x:c r="N1775" s="32" t="n">
        <x:v>0</x:v>
      </x:c>
      <x:c r="O1775" s="32" t="n">
        <x:v>0</x:v>
      </x:c>
      <x:c r="P1775" s="37" t="n">
        <x:f>ROUND('Scoring Method'!$B$2*F1775/10,1)</x:f>
        <x:v>0</x:v>
      </x:c>
      <x:c r="Q1775" s="37" t="n">
        <x:f>ROUND(MIN('Scoring Method'!$B$3,10*G1775),1)</x:f>
        <x:v>0</x:v>
      </x:c>
      <x:c r="R1775" s="37" t="n">
        <x:f>IF(H1775="",0,ROUND('Scoring Method'!$B$4*(101-H1775)/100,1))</x:f>
        <x:v>0</x:v>
      </x:c>
      <x:c r="S1775" s="37" t="n">
        <x:f>ROUND(IF(I1775="",0,7.5*MIN(1,LN(1+I1775)/LN(1+'Scoring Method'!$B$10)))+7.5*LN(1+J1775)/LN(1+'Scoring Method'!$B$9),1)</x:f>
        <x:v>3.3</x:v>
      </x:c>
      <x:c r="T1775" s="37" t="n">
        <x:f>SUM(K1775:O1775)</x:f>
        <x:v>2</x:v>
      </x:c>
      <x:c r="U1775" s="37" t="n">
        <x:f>ROUND(SUM(P1775:T1775),1)</x:f>
        <x:v>5.3</x:v>
      </x:c>
      <x:c r="V1775" s="32"/>
      <x:c r="W1775" s="32" t="str">
        <x:v>연도 등록</x:v>
      </x:c>
    </x:row>
    <x:row r="1776" ht="24" customHeight="1">
      <x:c r="A1776" s="32" t="n">
        <x:v>1772</x:v>
      </x:c>
      <x:c r="B1776" s="32" t="str">
        <x:v>Satantango</x:v>
      </x:c>
      <x:c r="C1776" s="32" t="str">
        <x:v>크러스너호르커이 라슬로(László Krasznahorkai)</x:v>
      </x:c>
      <x:c r="D1776" s="32" t="str">
        <x:v>소설·단편소설</x:v>
      </x:c>
      <x:c r="E1776" s="32" t="n">
        <x:v>1985</x:v>
      </x:c>
      <x:c r="F1776" s="32" t="n">
        <x:v>0</x:v>
      </x:c>
      <x:c r="G1776" s="32" t="n">
        <x:v>0</x:v>
      </x:c>
      <x:c r="H1776" s="32"/>
      <x:c r="I1776" s="32" t="n">
        <x:f>IF(E1776="","",MAX(0,'Scoring Method'!$B$11-E1776-IF(E1776&lt;0,1,0)))</x:f>
        <x:v>41</x:v>
      </x:c>
      <x:c r="J1776" s="32" t="n">
        <x:v>0</x:v>
      </x:c>
      <x:c r="K1776" s="32" t="n">
        <x:v>1</x:v>
      </x:c>
      <x:c r="L1776" s="32" t="n">
        <x:v>1</x:v>
      </x:c>
      <x:c r="M1776" s="32" t="n">
        <x:v>0</x:v>
      </x:c>
      <x:c r="N1776" s="32" t="n">
        <x:v>0</x:v>
      </x:c>
      <x:c r="O1776" s="32" t="n">
        <x:v>0</x:v>
      </x:c>
      <x:c r="P1776" s="37" t="n">
        <x:f>ROUND('Scoring Method'!$B$2*F1776/10,1)</x:f>
        <x:v>0</x:v>
      </x:c>
      <x:c r="Q1776" s="37" t="n">
        <x:f>ROUND(MIN('Scoring Method'!$B$3,10*G1776),1)</x:f>
        <x:v>0</x:v>
      </x:c>
      <x:c r="R1776" s="37" t="n">
        <x:f>IF(H1776="",0,ROUND('Scoring Method'!$B$4*(101-H1776)/100,1))</x:f>
        <x:v>0</x:v>
      </x:c>
      <x:c r="S1776" s="37" t="n">
        <x:f>ROUND(IF(I1776="",0,7.5*MIN(1,LN(1+I1776)/LN(1+'Scoring Method'!$B$10)))+7.5*LN(1+J1776)/LN(1+'Scoring Method'!$B$9),1)</x:f>
        <x:v>4.5</x:v>
      </x:c>
      <x:c r="T1776" s="37" t="n">
        <x:f>SUM(K1776:O1776)</x:f>
        <x:v>2</x:v>
      </x:c>
      <x:c r="U1776" s="37" t="n">
        <x:f>ROUND(SUM(P1776:T1776),1)</x:f>
        <x:v>6.5</x:v>
      </x:c>
      <x:c r="V1776" s="32"/>
      <x:c r="W1776" s="32" t="str">
        <x:v>연도 등록</x:v>
      </x:c>
    </x:row>
    <x:row r="1777" ht="24" customHeight="1">
      <x:c r="A1777" s="32" t="n">
        <x:v>1773</x:v>
      </x:c>
      <x:c r="B1777" s="32" t="str">
        <x:v>The Melancholy of Resistance</x:v>
      </x:c>
      <x:c r="C1777" s="32" t="str">
        <x:v>크러스너호르커이 라슬로(László Krasznahorkai)</x:v>
      </x:c>
      <x:c r="D1777" s="32" t="str">
        <x:v>소설·단편소설</x:v>
      </x:c>
      <x:c r="E1777" s="32" t="n">
        <x:v>1989</x:v>
      </x:c>
      <x:c r="F1777" s="32" t="n">
        <x:v>0</x:v>
      </x:c>
      <x:c r="G1777" s="32" t="n">
        <x:v>0</x:v>
      </x:c>
      <x:c r="H1777" s="32"/>
      <x:c r="I1777" s="32" t="n">
        <x:f>IF(E1777="","",MAX(0,'Scoring Method'!$B$11-E1777-IF(E1777&lt;0,1,0)))</x:f>
        <x:v>37</x:v>
      </x:c>
      <x:c r="J1777" s="32" t="n">
        <x:v>0</x:v>
      </x:c>
      <x:c r="K1777" s="32" t="n">
        <x:v>1</x:v>
      </x:c>
      <x:c r="L1777" s="32" t="n">
        <x:v>1</x:v>
      </x:c>
      <x:c r="M1777" s="32" t="n">
        <x:v>0</x:v>
      </x:c>
      <x:c r="N1777" s="32" t="n">
        <x:v>0</x:v>
      </x:c>
      <x:c r="O1777" s="32" t="n">
        <x:v>0</x:v>
      </x:c>
      <x:c r="P1777" s="37" t="n">
        <x:f>ROUND('Scoring Method'!$B$2*F1777/10,1)</x:f>
        <x:v>0</x:v>
      </x:c>
      <x:c r="Q1777" s="37" t="n">
        <x:f>ROUND(MIN('Scoring Method'!$B$3,10*G1777),1)</x:f>
        <x:v>0</x:v>
      </x:c>
      <x:c r="R1777" s="37" t="n">
        <x:f>IF(H1777="",0,ROUND('Scoring Method'!$B$4*(101-H1777)/100,1))</x:f>
        <x:v>0</x:v>
      </x:c>
      <x:c r="S1777" s="37" t="n">
        <x:f>ROUND(IF(I1777="",0,7.5*MIN(1,LN(1+I1777)/LN(1+'Scoring Method'!$B$10)))+7.5*LN(1+J1777)/LN(1+'Scoring Method'!$B$9),1)</x:f>
        <x:v>4.4</x:v>
      </x:c>
      <x:c r="T1777" s="37" t="n">
        <x:f>SUM(K1777:O1777)</x:f>
        <x:v>2</x:v>
      </x:c>
      <x:c r="U1777" s="37" t="n">
        <x:f>ROUND(SUM(P1777:T1777),1)</x:f>
        <x:v>6.4</x:v>
      </x:c>
      <x:c r="V1777" s="32"/>
      <x:c r="W1777" s="32" t="str">
        <x:v>연도 등록</x:v>
      </x:c>
    </x:row>
    <x:row r="1778" ht="24" customHeight="1">
      <x:c r="A1778" s="32" t="n">
        <x:v>1774</x:v>
      </x:c>
      <x:c r="B1778" s="32" t="str">
        <x:v>War &amp; War</x:v>
      </x:c>
      <x:c r="C1778" s="32" t="str">
        <x:v>크러스너호르커이 라슬로(László Krasznahorkai)</x:v>
      </x:c>
      <x:c r="D1778" s="32" t="str">
        <x:v>소설·단편소설</x:v>
      </x:c>
      <x:c r="E1778" s="32" t="n">
        <x:v>1999</x:v>
      </x:c>
      <x:c r="F1778" s="32" t="n">
        <x:v>0</x:v>
      </x:c>
      <x:c r="G1778" s="32" t="n">
        <x:v>0</x:v>
      </x:c>
      <x:c r="H1778" s="32"/>
      <x:c r="I1778" s="32" t="n">
        <x:f>IF(E1778="","",MAX(0,'Scoring Method'!$B$11-E1778-IF(E1778&lt;0,1,0)))</x:f>
        <x:v>27</x:v>
      </x:c>
      <x:c r="J1778" s="32" t="n">
        <x:v>0</x:v>
      </x:c>
      <x:c r="K1778" s="32" t="n">
        <x:v>1</x:v>
      </x:c>
      <x:c r="L1778" s="32" t="n">
        <x:v>1</x:v>
      </x:c>
      <x:c r="M1778" s="32" t="n">
        <x:v>0</x:v>
      </x:c>
      <x:c r="N1778" s="32" t="n">
        <x:v>0</x:v>
      </x:c>
      <x:c r="O1778" s="32" t="n">
        <x:v>0</x:v>
      </x:c>
      <x:c r="P1778" s="37" t="n">
        <x:f>ROUND('Scoring Method'!$B$2*F1778/10,1)</x:f>
        <x:v>0</x:v>
      </x:c>
      <x:c r="Q1778" s="37" t="n">
        <x:f>ROUND(MIN('Scoring Method'!$B$3,10*G1778),1)</x:f>
        <x:v>0</x:v>
      </x:c>
      <x:c r="R1778" s="37" t="n">
        <x:f>IF(H1778="",0,ROUND('Scoring Method'!$B$4*(101-H1778)/100,1))</x:f>
        <x:v>0</x:v>
      </x:c>
      <x:c r="S1778" s="37" t="n">
        <x:f>ROUND(IF(I1778="",0,7.5*MIN(1,LN(1+I1778)/LN(1+'Scoring Method'!$B$10)))+7.5*LN(1+J1778)/LN(1+'Scoring Method'!$B$9),1)</x:f>
        <x:v>4</x:v>
      </x:c>
      <x:c r="T1778" s="37" t="n">
        <x:f>SUM(K1778:O1778)</x:f>
        <x:v>2</x:v>
      </x:c>
      <x:c r="U1778" s="37" t="n">
        <x:f>ROUND(SUM(P1778:T1778),1)</x:f>
        <x:v>6</x:v>
      </x:c>
      <x:c r="V1778" s="32"/>
      <x:c r="W1778" s="32" t="str">
        <x:v>연도 등록</x:v>
      </x:c>
    </x:row>
    <x:row r="1779" ht="24" customHeight="1">
      <x:c r="A1779" s="32" t="n">
        <x:v>1775</x:v>
      </x:c>
      <x:c r="B1779" s="32" t="str">
        <x:v>Seiobo There Below</x:v>
      </x:c>
      <x:c r="C1779" s="32" t="str">
        <x:v>크러스너호르커이 라슬로(László Krasznahorkai)</x:v>
      </x:c>
      <x:c r="D1779" s="32" t="str">
        <x:v>소설·단편소설</x:v>
      </x:c>
      <x:c r="E1779" s="32" t="n">
        <x:v>2008</x:v>
      </x:c>
      <x:c r="F1779" s="32" t="n">
        <x:v>0</x:v>
      </x:c>
      <x:c r="G1779" s="32" t="n">
        <x:v>0</x:v>
      </x:c>
      <x:c r="H1779" s="32"/>
      <x:c r="I1779" s="32" t="n">
        <x:f>IF(E1779="","",MAX(0,'Scoring Method'!$B$11-E1779-IF(E1779&lt;0,1,0)))</x:f>
        <x:v>18</x:v>
      </x:c>
      <x:c r="J1779" s="32" t="n">
        <x:v>0</x:v>
      </x:c>
      <x:c r="K1779" s="32" t="n">
        <x:v>1</x:v>
      </x:c>
      <x:c r="L1779" s="32" t="n">
        <x:v>1</x:v>
      </x:c>
      <x:c r="M1779" s="32" t="n">
        <x:v>0</x:v>
      </x:c>
      <x:c r="N1779" s="32" t="n">
        <x:v>0</x:v>
      </x:c>
      <x:c r="O1779" s="32" t="n">
        <x:v>0</x:v>
      </x:c>
      <x:c r="P1779" s="37" t="n">
        <x:f>ROUND('Scoring Method'!$B$2*F1779/10,1)</x:f>
        <x:v>0</x:v>
      </x:c>
      <x:c r="Q1779" s="37" t="n">
        <x:f>ROUND(MIN('Scoring Method'!$B$3,10*G1779),1)</x:f>
        <x:v>0</x:v>
      </x:c>
      <x:c r="R1779" s="37" t="n">
        <x:f>IF(H1779="",0,ROUND('Scoring Method'!$B$4*(101-H1779)/100,1))</x:f>
        <x:v>0</x:v>
      </x:c>
      <x:c r="S1779" s="37" t="n">
        <x:f>ROUND(IF(I1779="",0,7.5*MIN(1,LN(1+I1779)/LN(1+'Scoring Method'!$B$10)))+7.5*LN(1+J1779)/LN(1+'Scoring Method'!$B$9),1)</x:f>
        <x:v>3.6</x:v>
      </x:c>
      <x:c r="T1779" s="37" t="n">
        <x:f>SUM(K1779:O1779)</x:f>
        <x:v>2</x:v>
      </x:c>
      <x:c r="U1779" s="37" t="n">
        <x:f>ROUND(SUM(P1779:T1779),1)</x:f>
        <x:v>5.6</x:v>
      </x:c>
      <x:c r="V1779" s="32"/>
      <x:c r="W1779" s="32" t="str">
        <x:v>연도 등록</x:v>
      </x:c>
    </x:row>
    <x:row r="1780" ht="24" customHeight="1">
      <x:c r="A1780" s="32" t="n">
        <x:v>1776</x:v>
      </x:c>
      <x:c r="B1780" s="32" t="str">
        <x:v>The Last Wolf</x:v>
      </x:c>
      <x:c r="C1780" s="32" t="str">
        <x:v>크러스너호르커이 라슬로(László Krasznahorkai)</x:v>
      </x:c>
      <x:c r="D1780" s="32" t="str">
        <x:v>소설·단편소설</x:v>
      </x:c>
      <x:c r="E1780" s="32" t="n">
        <x:v>2009</x:v>
      </x:c>
      <x:c r="F1780" s="32" t="n">
        <x:v>0</x:v>
      </x:c>
      <x:c r="G1780" s="32" t="n">
        <x:v>0</x:v>
      </x:c>
      <x:c r="H1780" s="32"/>
      <x:c r="I1780" s="32" t="n">
        <x:f>IF(E1780="","",MAX(0,'Scoring Method'!$B$11-E1780-IF(E1780&lt;0,1,0)))</x:f>
        <x:v>17</x:v>
      </x:c>
      <x:c r="J1780" s="32" t="n">
        <x:v>0</x:v>
      </x:c>
      <x:c r="K1780" s="32" t="n">
        <x:v>1</x:v>
      </x:c>
      <x:c r="L1780" s="32" t="n">
        <x:v>1</x:v>
      </x:c>
      <x:c r="M1780" s="32" t="n">
        <x:v>0</x:v>
      </x:c>
      <x:c r="N1780" s="32" t="n">
        <x:v>0</x:v>
      </x:c>
      <x:c r="O1780" s="32" t="n">
        <x:v>0</x:v>
      </x:c>
      <x:c r="P1780" s="37" t="n">
        <x:f>ROUND('Scoring Method'!$B$2*F1780/10,1)</x:f>
        <x:v>0</x:v>
      </x:c>
      <x:c r="Q1780" s="37" t="n">
        <x:f>ROUND(MIN('Scoring Method'!$B$3,10*G1780),1)</x:f>
        <x:v>0</x:v>
      </x:c>
      <x:c r="R1780" s="37" t="n">
        <x:f>IF(H1780="",0,ROUND('Scoring Method'!$B$4*(101-H1780)/100,1))</x:f>
        <x:v>0</x:v>
      </x:c>
      <x:c r="S1780" s="37" t="n">
        <x:f>ROUND(IF(I1780="",0,7.5*MIN(1,LN(1+I1780)/LN(1+'Scoring Method'!$B$10)))+7.5*LN(1+J1780)/LN(1+'Scoring Method'!$B$9),1)</x:f>
        <x:v>3.5</x:v>
      </x:c>
      <x:c r="T1780" s="37" t="n">
        <x:f>SUM(K1780:O1780)</x:f>
        <x:v>2</x:v>
      </x:c>
      <x:c r="U1780" s="37" t="n">
        <x:f>ROUND(SUM(P1780:T1780),1)</x:f>
        <x:v>5.5</x:v>
      </x:c>
      <x:c r="V1780" s="32"/>
      <x:c r="W1780" s="32" t="str">
        <x:v>연도 등록</x:v>
      </x:c>
    </x:row>
    <x:row r="1781" ht="24" customHeight="1">
      <x:c r="A1781" s="32" t="n">
        <x:v>1777</x:v>
      </x:c>
      <x:c r="B1781" s="32" t="str">
        <x:v>Baron Wenckheim's Homecoming</x:v>
      </x:c>
      <x:c r="C1781" s="32" t="str">
        <x:v>크러스너호르커이 라슬로(László Krasznahorkai)</x:v>
      </x:c>
      <x:c r="D1781" s="32" t="str">
        <x:v>소설·단편소설</x:v>
      </x:c>
      <x:c r="E1781" s="32" t="n">
        <x:v>2016</x:v>
      </x:c>
      <x:c r="F1781" s="32" t="n">
        <x:v>0</x:v>
      </x:c>
      <x:c r="G1781" s="32" t="n">
        <x:v>0</x:v>
      </x:c>
      <x:c r="H1781" s="32"/>
      <x:c r="I1781" s="32" t="n">
        <x:f>IF(E1781="","",MAX(0,'Scoring Method'!$B$11-E1781-IF(E1781&lt;0,1,0)))</x:f>
        <x:v>10</x:v>
      </x:c>
      <x:c r="J1781" s="32" t="n">
        <x:v>0</x:v>
      </x:c>
      <x:c r="K1781" s="32" t="n">
        <x:v>1</x:v>
      </x:c>
      <x:c r="L1781" s="32" t="n">
        <x:v>1</x:v>
      </x:c>
      <x:c r="M1781" s="32" t="n">
        <x:v>0</x:v>
      </x:c>
      <x:c r="N1781" s="32" t="n">
        <x:v>0</x:v>
      </x:c>
      <x:c r="O1781" s="32" t="n">
        <x:v>0</x:v>
      </x:c>
      <x:c r="P1781" s="37" t="n">
        <x:f>ROUND('Scoring Method'!$B$2*F1781/10,1)</x:f>
        <x:v>0</x:v>
      </x:c>
      <x:c r="Q1781" s="37" t="n">
        <x:f>ROUND(MIN('Scoring Method'!$B$3,10*G1781),1)</x:f>
        <x:v>0</x:v>
      </x:c>
      <x:c r="R1781" s="37" t="n">
        <x:f>IF(H1781="",0,ROUND('Scoring Method'!$B$4*(101-H1781)/100,1))</x:f>
        <x:v>0</x:v>
      </x:c>
      <x:c r="S1781" s="37" t="n">
        <x:f>ROUND(IF(I1781="",0,7.5*MIN(1,LN(1+I1781)/LN(1+'Scoring Method'!$B$10)))+7.5*LN(1+J1781)/LN(1+'Scoring Method'!$B$9),1)</x:f>
        <x:v>2.9</x:v>
      </x:c>
      <x:c r="T1781" s="37" t="n">
        <x:f>SUM(K1781:O1781)</x:f>
        <x:v>2</x:v>
      </x:c>
      <x:c r="U1781" s="37" t="n">
        <x:f>ROUND(SUM(P1781:T1781),1)</x:f>
        <x:v>4.9</x:v>
      </x:c>
      <x:c r="V1781" s="32"/>
      <x:c r="W1781" s="32" t="str">
        <x:v>연도 등록</x:v>
      </x:c>
    </x:row>
    <x:row r="1782" ht="24" customHeight="1">
      <x:c r="A1782" s="32" t="n">
        <x:v>1778</x:v>
      </x:c>
      <x:c r="B1782" s="32" t="str">
        <x:v>Spadework for a Palace</x:v>
      </x:c>
      <x:c r="C1782" s="32" t="str">
        <x:v>크러스너호르커이 라슬로(László Krasznahorkai)</x:v>
      </x:c>
      <x:c r="D1782" s="32" t="str">
        <x:v>소설·단편소설</x:v>
      </x:c>
      <x:c r="E1782" s="32" t="n">
        <x:v>2018</x:v>
      </x:c>
      <x:c r="F1782" s="32" t="n">
        <x:v>0</x:v>
      </x:c>
      <x:c r="G1782" s="32" t="n">
        <x:v>0</x:v>
      </x:c>
      <x:c r="H1782" s="32"/>
      <x:c r="I1782" s="32" t="n">
        <x:f>IF(E1782="","",MAX(0,'Scoring Method'!$B$11-E1782-IF(E1782&lt;0,1,0)))</x:f>
        <x:v>8</x:v>
      </x:c>
      <x:c r="J1782" s="32" t="n">
        <x:v>0</x:v>
      </x:c>
      <x:c r="K1782" s="32" t="n">
        <x:v>1</x:v>
      </x:c>
      <x:c r="L1782" s="32" t="n">
        <x:v>1</x:v>
      </x:c>
      <x:c r="M1782" s="32" t="n">
        <x:v>0</x:v>
      </x:c>
      <x:c r="N1782" s="32" t="n">
        <x:v>0</x:v>
      </x:c>
      <x:c r="O1782" s="32" t="n">
        <x:v>0</x:v>
      </x:c>
      <x:c r="P1782" s="37" t="n">
        <x:f>ROUND('Scoring Method'!$B$2*F1782/10,1)</x:f>
        <x:v>0</x:v>
      </x:c>
      <x:c r="Q1782" s="37" t="n">
        <x:f>ROUND(MIN('Scoring Method'!$B$3,10*G1782),1)</x:f>
        <x:v>0</x:v>
      </x:c>
      <x:c r="R1782" s="37" t="n">
        <x:f>IF(H1782="",0,ROUND('Scoring Method'!$B$4*(101-H1782)/100,1))</x:f>
        <x:v>0</x:v>
      </x:c>
      <x:c r="S1782" s="37" t="n">
        <x:f>ROUND(IF(I1782="",0,7.5*MIN(1,LN(1+I1782)/LN(1+'Scoring Method'!$B$10)))+7.5*LN(1+J1782)/LN(1+'Scoring Method'!$B$9),1)</x:f>
        <x:v>2.7</x:v>
      </x:c>
      <x:c r="T1782" s="37" t="n">
        <x:f>SUM(K1782:O1782)</x:f>
        <x:v>2</x:v>
      </x:c>
      <x:c r="U1782" s="37" t="n">
        <x:f>ROUND(SUM(P1782:T1782),1)</x:f>
        <x:v>4.7</x:v>
      </x:c>
      <x:c r="V1782" s="32"/>
      <x:c r="W1782" s="32" t="str">
        <x:v>연도 등록</x:v>
      </x:c>
    </x:row>
    <x:row r="1783" ht="24" customHeight="1">
      <x:c r="A1783" s="32" t="n">
        <x:v>1779</x:v>
      </x:c>
      <x:c r="B1783" s="32" t="str">
        <x:v>Herscht 07769</x:v>
      </x:c>
      <x:c r="C1783" s="32" t="str">
        <x:v>크러스너호르커이 라슬로(László Krasznahorkai)</x:v>
      </x:c>
      <x:c r="D1783" s="32" t="str">
        <x:v>소설·단편소설</x:v>
      </x:c>
      <x:c r="E1783" s="32" t="n">
        <x:v>2021</x:v>
      </x:c>
      <x:c r="F1783" s="32" t="n">
        <x:v>0</x:v>
      </x:c>
      <x:c r="G1783" s="32" t="n">
        <x:v>0</x:v>
      </x:c>
      <x:c r="H1783" s="32"/>
      <x:c r="I1783" s="32" t="n">
        <x:f>IF(E1783="","",MAX(0,'Scoring Method'!$B$11-E1783-IF(E1783&lt;0,1,0)))</x:f>
        <x:v>5</x:v>
      </x:c>
      <x:c r="J1783" s="32" t="n">
        <x:v>0</x:v>
      </x:c>
      <x:c r="K1783" s="32" t="n">
        <x:v>1</x:v>
      </x:c>
      <x:c r="L1783" s="32" t="n">
        <x:v>1</x:v>
      </x:c>
      <x:c r="M1783" s="32" t="n">
        <x:v>0</x:v>
      </x:c>
      <x:c r="N1783" s="32" t="n">
        <x:v>0</x:v>
      </x:c>
      <x:c r="O1783" s="32" t="n">
        <x:v>0</x:v>
      </x:c>
      <x:c r="P1783" s="37" t="n">
        <x:f>ROUND('Scoring Method'!$B$2*F1783/10,1)</x:f>
        <x:v>0</x:v>
      </x:c>
      <x:c r="Q1783" s="37" t="n">
        <x:f>ROUND(MIN('Scoring Method'!$B$3,10*G1783),1)</x:f>
        <x:v>0</x:v>
      </x:c>
      <x:c r="R1783" s="37" t="n">
        <x:f>IF(H1783="",0,ROUND('Scoring Method'!$B$4*(101-H1783)/100,1))</x:f>
        <x:v>0</x:v>
      </x:c>
      <x:c r="S1783" s="37" t="n">
        <x:f>ROUND(IF(I1783="",0,7.5*MIN(1,LN(1+I1783)/LN(1+'Scoring Method'!$B$10)))+7.5*LN(1+J1783)/LN(1+'Scoring Method'!$B$9),1)</x:f>
        <x:v>2.2</x:v>
      </x:c>
      <x:c r="T1783" s="37" t="n">
        <x:f>SUM(K1783:O1783)</x:f>
        <x:v>2</x:v>
      </x:c>
      <x:c r="U1783" s="37" t="n">
        <x:f>ROUND(SUM(P1783:T1783),1)</x:f>
        <x:v>4.2</x:v>
      </x:c>
      <x:c r="V1783" s="32"/>
      <x:c r="W1783" s="32" t="str">
        <x:v>연도 등록</x:v>
      </x:c>
    </x:row>
    <x:row r="1784" ht="24" customHeight="1">
      <x:c r="A1784" s="32" t="n">
        <x:v>1780</x:v>
      </x:c>
      <x:c r="B1784" s="32" t="str">
        <x:v>광인일기(A Madman's Diary)</x:v>
      </x:c>
      <x:c r="C1784" s="32" t="str">
        <x:v>루쉰(Lu Xun)</x:v>
      </x:c>
      <x:c r="D1784" s="32" t="str">
        <x:v>기타</x:v>
      </x:c>
      <x:c r="E1784" s="32" t="n">
        <x:v>1918</x:v>
      </x:c>
      <x:c r="F1784" s="32" t="n">
        <x:v>0</x:v>
      </x:c>
      <x:c r="G1784" s="32" t="n">
        <x:v>0</x:v>
      </x:c>
      <x:c r="H1784" s="32"/>
      <x:c r="I1784" s="32" t="n">
        <x:f>IF(E1784="","",MAX(0,'Scoring Method'!$B$11-E1784-IF(E1784&lt;0,1,0)))</x:f>
        <x:v>108</x:v>
      </x:c>
      <x:c r="J1784" s="32" t="n">
        <x:v>0</x:v>
      </x:c>
      <x:c r="K1784" s="32" t="n">
        <x:v>1</x:v>
      </x:c>
      <x:c r="L1784" s="32" t="n">
        <x:v>1</x:v>
      </x:c>
      <x:c r="M1784" s="32" t="n">
        <x:v>0</x:v>
      </x:c>
      <x:c r="N1784" s="32" t="n">
        <x:v>0</x:v>
      </x:c>
      <x:c r="O1784" s="32" t="n">
        <x:v>0</x:v>
      </x:c>
      <x:c r="P1784" s="37" t="n">
        <x:f>ROUND('Scoring Method'!$B$2*F1784/10,1)</x:f>
        <x:v>0</x:v>
      </x:c>
      <x:c r="Q1784" s="37" t="n">
        <x:f>ROUND(MIN('Scoring Method'!$B$3,10*G1784),1)</x:f>
        <x:v>0</x:v>
      </x:c>
      <x:c r="R1784" s="37" t="n">
        <x:f>IF(H1784="",0,ROUND('Scoring Method'!$B$4*(101-H1784)/100,1))</x:f>
        <x:v>0</x:v>
      </x:c>
      <x:c r="S1784" s="37" t="n">
        <x:f>ROUND(IF(I1784="",0,7.5*MIN(1,LN(1+I1784)/LN(1+'Scoring Method'!$B$10)))+7.5*LN(1+J1784)/LN(1+'Scoring Method'!$B$9),1)</x:f>
        <x:v>5.7</x:v>
      </x:c>
      <x:c r="T1784" s="37" t="n">
        <x:f>SUM(K1784:O1784)</x:f>
        <x:v>2</x:v>
      </x:c>
      <x:c r="U1784" s="37" t="n">
        <x:f>ROUND(SUM(P1784:T1784),1)</x:f>
        <x:v>7.7</x:v>
      </x:c>
      <x:c r="V1784" s="32"/>
      <x:c r="W1784" s="32" t="str">
        <x:v>연도 등록</x:v>
      </x:c>
    </x:row>
    <x:row r="1785" ht="24" customHeight="1">
      <x:c r="A1785" s="32" t="n">
        <x:v>1781</x:v>
      </x:c>
      <x:c r="B1785" s="32" t="str">
        <x:v>낙타샹즈(Rickshaw Boy)</x:v>
      </x:c>
      <x:c r="C1785" s="32" t="str">
        <x:v>라오서(Lao She)</x:v>
      </x:c>
      <x:c r="D1785" s="32" t="str">
        <x:v>소설·단편소설</x:v>
      </x:c>
      <x:c r="E1785" s="32" t="n">
        <x:v>1937</x:v>
      </x:c>
      <x:c r="F1785" s="32" t="n">
        <x:v>0</x:v>
      </x:c>
      <x:c r="G1785" s="32" t="n">
        <x:v>0</x:v>
      </x:c>
      <x:c r="H1785" s="32"/>
      <x:c r="I1785" s="32" t="n">
        <x:f>IF(E1785="","",MAX(0,'Scoring Method'!$B$11-E1785-IF(E1785&lt;0,1,0)))</x:f>
        <x:v>89</x:v>
      </x:c>
      <x:c r="J1785" s="32" t="n">
        <x:v>0</x:v>
      </x:c>
      <x:c r="K1785" s="32" t="n">
        <x:v>1</x:v>
      </x:c>
      <x:c r="L1785" s="32" t="n">
        <x:v>1</x:v>
      </x:c>
      <x:c r="M1785" s="32" t="n">
        <x:v>0</x:v>
      </x:c>
      <x:c r="N1785" s="32" t="n">
        <x:v>0</x:v>
      </x:c>
      <x:c r="O1785" s="32" t="n">
        <x:v>0</x:v>
      </x:c>
      <x:c r="P1785" s="37" t="n">
        <x:f>ROUND('Scoring Method'!$B$2*F1785/10,1)</x:f>
        <x:v>0</x:v>
      </x:c>
      <x:c r="Q1785" s="37" t="n">
        <x:f>ROUND(MIN('Scoring Method'!$B$3,10*G1785),1)</x:f>
        <x:v>0</x:v>
      </x:c>
      <x:c r="R1785" s="37" t="n">
        <x:f>IF(H1785="",0,ROUND('Scoring Method'!$B$4*(101-H1785)/100,1))</x:f>
        <x:v>0</x:v>
      </x:c>
      <x:c r="S1785" s="37" t="n">
        <x:f>ROUND(IF(I1785="",0,7.5*MIN(1,LN(1+I1785)/LN(1+'Scoring Method'!$B$10)))+7.5*LN(1+J1785)/LN(1+'Scoring Method'!$B$9),1)</x:f>
        <x:v>5.4</x:v>
      </x:c>
      <x:c r="T1785" s="37" t="n">
        <x:f>SUM(K1785:O1785)</x:f>
        <x:v>2</x:v>
      </x:c>
      <x:c r="U1785" s="37" t="n">
        <x:f>ROUND(SUM(P1785:T1785),1)</x:f>
        <x:v>7.4</x:v>
      </x:c>
      <x:c r="V1785" s="32"/>
      <x:c r="W1785" s="32" t="str">
        <x:v>연도 등록</x:v>
      </x:c>
    </x:row>
    <x:row r="1786" ht="24" customHeight="1">
      <x:c r="A1786" s="32" t="n">
        <x:v>1782</x:v>
      </x:c>
      <x:c r="B1786" s="32" t="str">
        <x:v>적당한 소년(A Suitable Boy)</x:v>
      </x:c>
      <x:c r="C1786" s="32" t="str">
        <x:v>비크람 세스(Vikram Seth)</x:v>
      </x:c>
      <x:c r="D1786" s="32" t="str">
        <x:v>소설·단편소설</x:v>
      </x:c>
      <x:c r="E1786" s="32" t="n">
        <x:v>1993</x:v>
      </x:c>
      <x:c r="F1786" s="32" t="n">
        <x:v>0</x:v>
      </x:c>
      <x:c r="G1786" s="32" t="n">
        <x:v>0</x:v>
      </x:c>
      <x:c r="H1786" s="32"/>
      <x:c r="I1786" s="32" t="n">
        <x:f>IF(E1786="","",MAX(0,'Scoring Method'!$B$11-E1786-IF(E1786&lt;0,1,0)))</x:f>
        <x:v>33</x:v>
      </x:c>
      <x:c r="J1786" s="32" t="n">
        <x:v>3</x:v>
      </x:c>
      <x:c r="K1786" s="32" t="n">
        <x:v>1</x:v>
      </x:c>
      <x:c r="L1786" s="32" t="n">
        <x:v>1</x:v>
      </x:c>
      <x:c r="M1786" s="32" t="n">
        <x:v>0</x:v>
      </x:c>
      <x:c r="N1786" s="32" t="n">
        <x:v>0</x:v>
      </x:c>
      <x:c r="O1786" s="32" t="n">
        <x:v>1</x:v>
      </x:c>
      <x:c r="P1786" s="37" t="n">
        <x:f>ROUND('Scoring Method'!$B$2*F1786/10,1)</x:f>
        <x:v>0</x:v>
      </x:c>
      <x:c r="Q1786" s="37" t="n">
        <x:f>ROUND(MIN('Scoring Method'!$B$3,10*G1786),1)</x:f>
        <x:v>0</x:v>
      </x:c>
      <x:c r="R1786" s="37" t="n">
        <x:f>IF(H1786="",0,ROUND('Scoring Method'!$B$4*(101-H1786)/100,1))</x:f>
        <x:v>0</x:v>
      </x:c>
      <x:c r="S1786" s="37" t="n">
        <x:f>ROUND(IF(I1786="",0,7.5*MIN(1,LN(1+I1786)/LN(1+'Scoring Method'!$B$10)))+7.5*LN(1+J1786)/LN(1+'Scoring Method'!$B$9),1)</x:f>
        <x:v>7.7</x:v>
      </x:c>
      <x:c r="T1786" s="37" t="n">
        <x:f>SUM(K1786:O1786)</x:f>
        <x:v>3</x:v>
      </x:c>
      <x:c r="U1786" s="37" t="n">
        <x:f>ROUND(SUM(P1786:T1786),1)</x:f>
        <x:v>10.7</x:v>
      </x:c>
      <x:c r="V1786" s="32"/>
      <x:c r="W1786" s="32" t="str">
        <x:v>연도 등록</x:v>
      </x:c>
    </x:row>
    <x:row r="1787" ht="24" customHeight="1">
      <x:c r="A1787" s="32" t="n">
        <x:v>1783</x:v>
      </x:c>
      <x:c r="B1787" s="32" t="str">
        <x:v>백호(The White Tiger)</x:v>
      </x:c>
      <x:c r="C1787" s="32" t="str">
        <x:v>아라빈드 아디가(Aravind Adiga)</x:v>
      </x:c>
      <x:c r="D1787" s="32" t="str">
        <x:v>소설·단편소설</x:v>
      </x:c>
      <x:c r="E1787" s="32" t="n">
        <x:v>2008</x:v>
      </x:c>
      <x:c r="F1787" s="32" t="n">
        <x:v>0</x:v>
      </x:c>
      <x:c r="G1787" s="32" t="n">
        <x:v>0</x:v>
      </x:c>
      <x:c r="H1787" s="32"/>
      <x:c r="I1787" s="32" t="n">
        <x:f>IF(E1787="","",MAX(0,'Scoring Method'!$B$11-E1787-IF(E1787&lt;0,1,0)))</x:f>
        <x:v>18</x:v>
      </x:c>
      <x:c r="J1787" s="32" t="n">
        <x:v>3</x:v>
      </x:c>
      <x:c r="K1787" s="32" t="n">
        <x:v>1</x:v>
      </x:c>
      <x:c r="L1787" s="32" t="n">
        <x:v>1</x:v>
      </x:c>
      <x:c r="M1787" s="32" t="n">
        <x:v>0</x:v>
      </x:c>
      <x:c r="N1787" s="32" t="n">
        <x:v>0</x:v>
      </x:c>
      <x:c r="O1787" s="32" t="n">
        <x:v>1</x:v>
      </x:c>
      <x:c r="P1787" s="37" t="n">
        <x:f>ROUND('Scoring Method'!$B$2*F1787/10,1)</x:f>
        <x:v>0</x:v>
      </x:c>
      <x:c r="Q1787" s="37" t="n">
        <x:f>ROUND(MIN('Scoring Method'!$B$3,10*G1787),1)</x:f>
        <x:v>0</x:v>
      </x:c>
      <x:c r="R1787" s="37" t="n">
        <x:f>IF(H1787="",0,ROUND('Scoring Method'!$B$4*(101-H1787)/100,1))</x:f>
        <x:v>0</x:v>
      </x:c>
      <x:c r="S1787" s="37" t="n">
        <x:f>ROUND(IF(I1787="",0,7.5*MIN(1,LN(1+I1787)/LN(1+'Scoring Method'!$B$10)))+7.5*LN(1+J1787)/LN(1+'Scoring Method'!$B$9),1)</x:f>
        <x:v>7</x:v>
      </x:c>
      <x:c r="T1787" s="37" t="n">
        <x:f>SUM(K1787:O1787)</x:f>
        <x:v>3</x:v>
      </x:c>
      <x:c r="U1787" s="37" t="n">
        <x:f>ROUND(SUM(P1787:T1787),1)</x:f>
        <x:v>10</x:v>
      </x:c>
      <x:c r="V1787" s="32"/>
      <x:c r="W1787" s="32" t="str">
        <x:v>연도 등록</x:v>
      </x:c>
    </x:row>
    <x:row r="1788" ht="24" customHeight="1">
      <x:c r="A1788" s="32" t="n">
        <x:v>1784</x:v>
      </x:c>
      <x:c r="B1788" s="32" t="str">
        <x:v>고단(Godaan)</x:v>
      </x:c>
      <x:c r="C1788" s="32" t="str">
        <x:v>문시 프렘찬드(Munshi Premchand)</x:v>
      </x:c>
      <x:c r="D1788" s="32" t="str">
        <x:v>소설·단편소설</x:v>
      </x:c>
      <x:c r="E1788" s="32" t="n">
        <x:v>1936</x:v>
      </x:c>
      <x:c r="F1788" s="32" t="n">
        <x:v>0</x:v>
      </x:c>
      <x:c r="G1788" s="32" t="n">
        <x:v>0</x:v>
      </x:c>
      <x:c r="H1788" s="32"/>
      <x:c r="I1788" s="32" t="n">
        <x:f>IF(E1788="","",MAX(0,'Scoring Method'!$B$11-E1788-IF(E1788&lt;0,1,0)))</x:f>
        <x:v>90</x:v>
      </x:c>
      <x:c r="J1788" s="32" t="n">
        <x:v>3</x:v>
      </x:c>
      <x:c r="K1788" s="32" t="n">
        <x:v>1</x:v>
      </x:c>
      <x:c r="L1788" s="32" t="n">
        <x:v>1</x:v>
      </x:c>
      <x:c r="M1788" s="32" t="n">
        <x:v>0</x:v>
      </x:c>
      <x:c r="N1788" s="32" t="n">
        <x:v>0</x:v>
      </x:c>
      <x:c r="O1788" s="32" t="n">
        <x:v>1</x:v>
      </x:c>
      <x:c r="P1788" s="37" t="n">
        <x:f>ROUND('Scoring Method'!$B$2*F1788/10,1)</x:f>
        <x:v>0</x:v>
      </x:c>
      <x:c r="Q1788" s="37" t="n">
        <x:f>ROUND(MIN('Scoring Method'!$B$3,10*G1788),1)</x:f>
        <x:v>0</x:v>
      </x:c>
      <x:c r="R1788" s="37" t="n">
        <x:f>IF(H1788="",0,ROUND('Scoring Method'!$B$4*(101-H1788)/100,1))</x:f>
        <x:v>0</x:v>
      </x:c>
      <x:c r="S1788" s="37" t="n">
        <x:f>ROUND(IF(I1788="",0,7.5*MIN(1,LN(1+I1788)/LN(1+'Scoring Method'!$B$10)))+7.5*LN(1+J1788)/LN(1+'Scoring Method'!$B$9),1)</x:f>
        <x:v>8.9</x:v>
      </x:c>
      <x:c r="T1788" s="37" t="n">
        <x:f>SUM(K1788:O1788)</x:f>
        <x:v>3</x:v>
      </x:c>
      <x:c r="U1788" s="37" t="n">
        <x:f>ROUND(SUM(P1788:T1788),1)</x:f>
        <x:v>11.9</x:v>
      </x:c>
      <x:c r="V1788" s="32"/>
      <x:c r="W1788" s="32" t="str">
        <x:v>연도 등록</x:v>
      </x:c>
    </x:row>
    <x:row r="1789" ht="24" customHeight="1">
      <x:c r="A1789" s="32" t="n">
        <x:v>1785</x:v>
      </x:c>
      <x:c r="B1789" s="32" t="str">
        <x:v>말구디 데이즈(Malgudi Days)</x:v>
      </x:c>
      <x:c r="C1789" s="32" t="str">
        <x:v>라시푸람 크리슈나스와미 나라얀(Rasipuram Krishnaswami Iyer Narayanaswami)</x:v>
      </x:c>
      <x:c r="D1789" s="32" t="str">
        <x:v>소설·단편소설</x:v>
      </x:c>
      <x:c r="E1789" s="32" t="n">
        <x:v>1943</x:v>
      </x:c>
      <x:c r="F1789" s="32" t="n">
        <x:v>0</x:v>
      </x:c>
      <x:c r="G1789" s="32" t="n">
        <x:v>0</x:v>
      </x:c>
      <x:c r="H1789" s="32"/>
      <x:c r="I1789" s="32" t="n">
        <x:f>IF(E1789="","",MAX(0,'Scoring Method'!$B$11-E1789-IF(E1789&lt;0,1,0)))</x:f>
        <x:v>83</x:v>
      </x:c>
      <x:c r="J1789" s="32" t="n">
        <x:v>3</x:v>
      </x:c>
      <x:c r="K1789" s="32" t="n">
        <x:v>1</x:v>
      </x:c>
      <x:c r="L1789" s="32" t="n">
        <x:v>1</x:v>
      </x:c>
      <x:c r="M1789" s="32" t="n">
        <x:v>0</x:v>
      </x:c>
      <x:c r="N1789" s="32" t="n">
        <x:v>0</x:v>
      </x:c>
      <x:c r="O1789" s="32" t="n">
        <x:v>1</x:v>
      </x:c>
      <x:c r="P1789" s="37" t="n">
        <x:f>ROUND('Scoring Method'!$B$2*F1789/10,1)</x:f>
        <x:v>0</x:v>
      </x:c>
      <x:c r="Q1789" s="37" t="n">
        <x:f>ROUND(MIN('Scoring Method'!$B$3,10*G1789),1)</x:f>
        <x:v>0</x:v>
      </x:c>
      <x:c r="R1789" s="37" t="n">
        <x:f>IF(H1789="",0,ROUND('Scoring Method'!$B$4*(101-H1789)/100,1))</x:f>
        <x:v>0</x:v>
      </x:c>
      <x:c r="S1789" s="37" t="n">
        <x:f>ROUND(IF(I1789="",0,7.5*MIN(1,LN(1+I1789)/LN(1+'Scoring Method'!$B$10)))+7.5*LN(1+J1789)/LN(1+'Scoring Method'!$B$9),1)</x:f>
        <x:v>8.8</x:v>
      </x:c>
      <x:c r="T1789" s="37" t="n">
        <x:f>SUM(K1789:O1789)</x:f>
        <x:v>3</x:v>
      </x:c>
      <x:c r="U1789" s="37" t="n">
        <x:f>ROUND(SUM(P1789:T1789),1)</x:f>
        <x:v>11.8</x:v>
      </x:c>
      <x:c r="V1789" s="32"/>
      <x:c r="W1789" s="32" t="str">
        <x:v>연도 등록</x:v>
      </x:c>
    </x:row>
    <x:row r="1790" ht="24" customHeight="1">
      <x:c r="A1790" s="32" t="n">
        <x:v>1786</x:v>
      </x:c>
      <x:c r="B1790" s="32" t="str">
        <x:v>그레이스(Alias Grace)</x:v>
      </x:c>
      <x:c r="C1790" s="32" t="str">
        <x:v>마거릿 애트우드(Margaret Atwood)</x:v>
      </x:c>
      <x:c r="D1790" s="32" t="str">
        <x:v>소설·단편소설</x:v>
      </x:c>
      <x:c r="E1790" s="32" t="n">
        <x:v>1996</x:v>
      </x:c>
      <x:c r="F1790" s="32" t="n">
        <x:v>0</x:v>
      </x:c>
      <x:c r="G1790" s="32" t="n">
        <x:v>0</x:v>
      </x:c>
      <x:c r="H1790" s="32"/>
      <x:c r="I1790" s="32" t="n">
        <x:f>IF(E1790="","",MAX(0,'Scoring Method'!$B$11-E1790-IF(E1790&lt;0,1,0)))</x:f>
        <x:v>30</x:v>
      </x:c>
      <x:c r="J1790" s="32" t="n">
        <x:v>3</x:v>
      </x:c>
      <x:c r="K1790" s="32" t="n">
        <x:v>1</x:v>
      </x:c>
      <x:c r="L1790" s="32" t="n">
        <x:v>1</x:v>
      </x:c>
      <x:c r="M1790" s="32" t="n">
        <x:v>0</x:v>
      </x:c>
      <x:c r="N1790" s="32" t="n">
        <x:v>0</x:v>
      </x:c>
      <x:c r="O1790" s="32" t="n">
        <x:v>1</x:v>
      </x:c>
      <x:c r="P1790" s="37" t="n">
        <x:f>ROUND('Scoring Method'!$B$2*F1790/10,1)</x:f>
        <x:v>0</x:v>
      </x:c>
      <x:c r="Q1790" s="37" t="n">
        <x:f>ROUND(MIN('Scoring Method'!$B$3,10*G1790),1)</x:f>
        <x:v>0</x:v>
      </x:c>
      <x:c r="R1790" s="37" t="n">
        <x:f>IF(H1790="",0,ROUND('Scoring Method'!$B$4*(101-H1790)/100,1))</x:f>
        <x:v>0</x:v>
      </x:c>
      <x:c r="S1790" s="37" t="n">
        <x:f>ROUND(IF(I1790="",0,7.5*MIN(1,LN(1+I1790)/LN(1+'Scoring Method'!$B$10)))+7.5*LN(1+J1790)/LN(1+'Scoring Method'!$B$9),1)</x:f>
        <x:v>7.6</x:v>
      </x:c>
      <x:c r="T1790" s="37" t="n">
        <x:f>SUM(K1790:O1790)</x:f>
        <x:v>3</x:v>
      </x:c>
      <x:c r="U1790" s="37" t="n">
        <x:f>ROUND(SUM(P1790:T1790),1)</x:f>
        <x:v>10.6</x:v>
      </x:c>
      <x:c r="V1790" s="32"/>
      <x:c r="W1790" s="32" t="str">
        <x:v>연도 등록</x:v>
      </x:c>
    </x:row>
    <x:row r="1791" ht="24" customHeight="1">
      <x:c r="A1791" s="32" t="n">
        <x:v>1787</x:v>
      </x:c>
      <x:c r="B1791" s="32" t="str">
        <x:v>빨간 머리 앤(Anne of Green Gables)</x:v>
      </x:c>
      <x:c r="C1791" s="32" t="str">
        <x:v>루시 모드 몽고메리 (Lucy Maud Montgomery)</x:v>
      </x:c>
      <x:c r="D1791" s="32" t="str">
        <x:v>소설·단편소설</x:v>
      </x:c>
      <x:c r="E1791" s="32" t="n">
        <x:v>1908</x:v>
      </x:c>
      <x:c r="F1791" s="32" t="n">
        <x:v>0</x:v>
      </x:c>
      <x:c r="G1791" s="32" t="n">
        <x:v>0</x:v>
      </x:c>
      <x:c r="H1791" s="32"/>
      <x:c r="I1791" s="32" t="n">
        <x:f>IF(E1791="","",MAX(0,'Scoring Method'!$B$11-E1791-IF(E1791&lt;0,1,0)))</x:f>
        <x:v>118</x:v>
      </x:c>
      <x:c r="J1791" s="32" t="n">
        <x:v>0</x:v>
      </x:c>
      <x:c r="K1791" s="32" t="n">
        <x:v>1</x:v>
      </x:c>
      <x:c r="L1791" s="32" t="n">
        <x:v>1</x:v>
      </x:c>
      <x:c r="M1791" s="32" t="n">
        <x:v>0</x:v>
      </x:c>
      <x:c r="N1791" s="32" t="n">
        <x:v>0</x:v>
      </x:c>
      <x:c r="O1791" s="32" t="n">
        <x:v>0</x:v>
      </x:c>
      <x:c r="P1791" s="37" t="n">
        <x:f>ROUND('Scoring Method'!$B$2*F1791/10,1)</x:f>
        <x:v>0</x:v>
      </x:c>
      <x:c r="Q1791" s="37" t="n">
        <x:f>ROUND(MIN('Scoring Method'!$B$3,10*G1791),1)</x:f>
        <x:v>0</x:v>
      </x:c>
      <x:c r="R1791" s="37" t="n">
        <x:f>IF(H1791="",0,ROUND('Scoring Method'!$B$4*(101-H1791)/100,1))</x:f>
        <x:v>0</x:v>
      </x:c>
      <x:c r="S1791" s="37" t="n">
        <x:f>ROUND(IF(I1791="",0,7.5*MIN(1,LN(1+I1791)/LN(1+'Scoring Method'!$B$10)))+7.5*LN(1+J1791)/LN(1+'Scoring Method'!$B$9),1)</x:f>
        <x:v>5.8</x:v>
      </x:c>
      <x:c r="T1791" s="37" t="n">
        <x:f>SUM(K1791:O1791)</x:f>
        <x:v>2</x:v>
      </x:c>
      <x:c r="U1791" s="37" t="n">
        <x:f>ROUND(SUM(P1791:T1791),1)</x:f>
        <x:v>7.8</x:v>
      </x:c>
      <x:c r="V1791" s="32"/>
      <x:c r="W1791" s="32" t="str">
        <x:v>연도 등록</x:v>
      </x:c>
    </x:row>
    <x:row r="1792" ht="24" customHeight="1">
      <x:c r="A1792" s="32" t="n">
        <x:v>1788</x:v>
      </x:c>
      <x:c r="B1792" s="32" t="str">
        <x:v>잉글리시 페이션트(The English Patient)</x:v>
      </x:c>
      <x:c r="C1792" s="32" t="str">
        <x:v>마이클 온다체 (Michael Ondaatje)</x:v>
      </x:c>
      <x:c r="D1792" s="32" t="str">
        <x:v>기타</x:v>
      </x:c>
      <x:c r="E1792" s="32" t="n">
        <x:v>1992</x:v>
      </x:c>
      <x:c r="F1792" s="32" t="n">
        <x:v>0</x:v>
      </x:c>
      <x:c r="G1792" s="32" t="n">
        <x:v>0</x:v>
      </x:c>
      <x:c r="H1792" s="32"/>
      <x:c r="I1792" s="32" t="n">
        <x:f>IF(E1792="","",MAX(0,'Scoring Method'!$B$11-E1792-IF(E1792&lt;0,1,0)))</x:f>
        <x:v>34</x:v>
      </x:c>
      <x:c r="J1792" s="32" t="n">
        <x:v>0</x:v>
      </x:c>
      <x:c r="K1792" s="32" t="n">
        <x:v>1</x:v>
      </x:c>
      <x:c r="L1792" s="32" t="n">
        <x:v>1</x:v>
      </x:c>
      <x:c r="M1792" s="32" t="n">
        <x:v>0</x:v>
      </x:c>
      <x:c r="N1792" s="32" t="n">
        <x:v>0</x:v>
      </x:c>
      <x:c r="O1792" s="32" t="n">
        <x:v>0</x:v>
      </x:c>
      <x:c r="P1792" s="37" t="n">
        <x:f>ROUND('Scoring Method'!$B$2*F1792/10,1)</x:f>
        <x:v>0</x:v>
      </x:c>
      <x:c r="Q1792" s="37" t="n">
        <x:f>ROUND(MIN('Scoring Method'!$B$3,10*G1792),1)</x:f>
        <x:v>0</x:v>
      </x:c>
      <x:c r="R1792" s="37" t="n">
        <x:f>IF(H1792="",0,ROUND('Scoring Method'!$B$4*(101-H1792)/100,1))</x:f>
        <x:v>0</x:v>
      </x:c>
      <x:c r="S1792" s="37" t="n">
        <x:f>ROUND(IF(I1792="",0,7.5*MIN(1,LN(1+I1792)/LN(1+'Scoring Method'!$B$10)))+7.5*LN(1+J1792)/LN(1+'Scoring Method'!$B$9),1)</x:f>
        <x:v>4.3</x:v>
      </x:c>
      <x:c r="T1792" s="37" t="n">
        <x:f>SUM(K1792:O1792)</x:f>
        <x:v>2</x:v>
      </x:c>
      <x:c r="U1792" s="37" t="n">
        <x:f>ROUND(SUM(P1792:T1792),1)</x:f>
        <x:v>6.3</x:v>
      </x:c>
      <x:c r="V1792" s="32"/>
      <x:c r="W1792" s="32" t="str">
        <x:v>연도 등록</x:v>
      </x:c>
    </x:row>
    <x:row r="1793" ht="24" customHeight="1">
      <x:c r="A1793" s="32" t="n">
        <x:v>1789</x:v>
      </x:c>
      <x:c r="B1793" s="32" t="str">
        <x:v>파이 이야기(Life of Pi)</x:v>
      </x:c>
      <x:c r="C1793" s="32" t="str">
        <x:v>얀 마텔 (Yann Martel)</x:v>
      </x:c>
      <x:c r="D1793" s="32" t="str">
        <x:v>기타</x:v>
      </x:c>
      <x:c r="E1793" s="32"/>
      <x:c r="F1793" s="32" t="n">
        <x:v>0</x:v>
      </x:c>
      <x:c r="G1793" s="32" t="n">
        <x:v>0</x:v>
      </x:c>
      <x:c r="H1793" s="32"/>
      <x:c r="I1793" s="32" t="str">
        <x:f>IF(E1793="","",MAX(0,'Scoring Method'!$B$11-E1793-IF(E1793&lt;0,1,0)))</x:f>
      </x:c>
      <x:c r="J1793" s="32" t="n">
        <x:v>0</x:v>
      </x:c>
      <x:c r="K1793" s="32" t="n">
        <x:v>1</x:v>
      </x:c>
      <x:c r="L1793" s="32" t="n">
        <x:v>1</x:v>
      </x:c>
      <x:c r="M1793" s="32" t="n">
        <x:v>0</x:v>
      </x:c>
      <x:c r="N1793" s="32" t="n">
        <x:v>0</x:v>
      </x:c>
      <x:c r="O1793" s="32" t="n">
        <x:v>0</x:v>
      </x:c>
      <x:c r="P1793" s="37" t="n">
        <x:f>ROUND('Scoring Method'!$B$2*F1793/10,1)</x:f>
        <x:v>0</x:v>
      </x:c>
      <x:c r="Q1793" s="37" t="n">
        <x:f>ROUND(MIN('Scoring Method'!$B$3,10*G1793),1)</x:f>
        <x:v>0</x:v>
      </x:c>
      <x:c r="R1793" s="37" t="n">
        <x:f>IF(H1793="",0,ROUND('Scoring Method'!$B$4*(101-H1793)/100,1))</x:f>
        <x:v>0</x:v>
      </x:c>
      <x:c r="S1793" s="37" t="n">
        <x:f>ROUND(IF(I1793="",0,7.5*MIN(1,LN(1+I1793)/LN(1+'Scoring Method'!$B$10)))+7.5*LN(1+J1793)/LN(1+'Scoring Method'!$B$9),1)</x:f>
        <x:v>0</x:v>
      </x:c>
      <x:c r="T1793" s="37" t="n">
        <x:f>SUM(K1793:O1793)</x:f>
        <x:v>2</x:v>
      </x:c>
      <x:c r="U1793" s="37" t="n">
        <x:f>ROUND(SUM(P1793:T1793),1)</x:f>
        <x:v>2</x:v>
      </x:c>
      <x:c r="V1793" s="32"/>
      <x:c r="W1793" s="32" t="str">
        <x:v>연도 미확인</x:v>
      </x:c>
    </x:row>
    <x:row r="1794" ht="24" customHeight="1">
      <x:c r="A1794" s="32" t="n">
        <x:v>1790</x:v>
      </x:c>
      <x:c r="B1794" s="32" t="str">
        <x:v>스톤 다이어리(The Stone Diaries)</x:v>
      </x:c>
      <x:c r="C1794" s="32" t="str">
        <x:v>캐럴 실즈 (Carol Shields)</x:v>
      </x:c>
      <x:c r="D1794" s="32" t="str">
        <x:v>기타</x:v>
      </x:c>
      <x:c r="E1794" s="32" t="n">
        <x:v>1993</x:v>
      </x:c>
      <x:c r="F1794" s="32" t="n">
        <x:v>0</x:v>
      </x:c>
      <x:c r="G1794" s="32" t="n">
        <x:v>0</x:v>
      </x:c>
      <x:c r="H1794" s="32"/>
      <x:c r="I1794" s="32" t="n">
        <x:f>IF(E1794="","",MAX(0,'Scoring Method'!$B$11-E1794-IF(E1794&lt;0,1,0)))</x:f>
        <x:v>33</x:v>
      </x:c>
      <x:c r="J1794" s="32" t="n">
        <x:v>0</x:v>
      </x:c>
      <x:c r="K1794" s="32" t="n">
        <x:v>1</x:v>
      </x:c>
      <x:c r="L1794" s="32" t="n">
        <x:v>1</x:v>
      </x:c>
      <x:c r="M1794" s="32" t="n">
        <x:v>0</x:v>
      </x:c>
      <x:c r="N1794" s="32" t="n">
        <x:v>0</x:v>
      </x:c>
      <x:c r="O1794" s="32" t="n">
        <x:v>0</x:v>
      </x:c>
      <x:c r="P1794" s="37" t="n">
        <x:f>ROUND('Scoring Method'!$B$2*F1794/10,1)</x:f>
        <x:v>0</x:v>
      </x:c>
      <x:c r="Q1794" s="37" t="n">
        <x:f>ROUND(MIN('Scoring Method'!$B$3,10*G1794),1)</x:f>
        <x:v>0</x:v>
      </x:c>
      <x:c r="R1794" s="37" t="n">
        <x:f>IF(H1794="",0,ROUND('Scoring Method'!$B$4*(101-H1794)/100,1))</x:f>
        <x:v>0</x:v>
      </x:c>
      <x:c r="S1794" s="37" t="n">
        <x:f>ROUND(IF(I1794="",0,7.5*MIN(1,LN(1+I1794)/LN(1+'Scoring Method'!$B$10)))+7.5*LN(1+J1794)/LN(1+'Scoring Method'!$B$9),1)</x:f>
        <x:v>4.3</x:v>
      </x:c>
      <x:c r="T1794" s="37" t="n">
        <x:f>SUM(K1794:O1794)</x:f>
        <x:v>2</x:v>
      </x:c>
      <x:c r="U1794" s="37" t="n">
        <x:f>ROUND(SUM(P1794:T1794),1)</x:f>
        <x:v>6.3</x:v>
      </x:c>
      <x:c r="V1794" s="32"/>
      <x:c r="W1794" s="32" t="str">
        <x:v>연도 등록</x:v>
      </x:c>
    </x:row>
    <x:row r="1795" ht="24" customHeight="1">
      <x:c r="A1795" s="32" t="n">
        <x:v>1791</x:v>
      </x:c>
      <x:c r="B1795" s="32" t="str">
        <x:v>Fifth Business</x:v>
      </x:c>
      <x:c r="C1795" s="32" t="str">
        <x:v>윌리엄 로버트슨 데이비스 (William Robertson Davies)</x:v>
      </x:c>
      <x:c r="D1795" s="32" t="str">
        <x:v>기타</x:v>
      </x:c>
      <x:c r="E1795" s="32"/>
      <x:c r="F1795" s="32" t="n">
        <x:v>0</x:v>
      </x:c>
      <x:c r="G1795" s="32" t="n">
        <x:v>0</x:v>
      </x:c>
      <x:c r="H1795" s="32"/>
      <x:c r="I1795" s="32" t="str">
        <x:f>IF(E1795="","",MAX(0,'Scoring Method'!$B$11-E1795-IF(E1795&lt;0,1,0)))</x:f>
      </x:c>
      <x:c r="J1795" s="32" t="n">
        <x:v>0</x:v>
      </x:c>
      <x:c r="K1795" s="32" t="n">
        <x:v>1</x:v>
      </x:c>
      <x:c r="L1795" s="32" t="n">
        <x:v>1</x:v>
      </x:c>
      <x:c r="M1795" s="32" t="n">
        <x:v>0</x:v>
      </x:c>
      <x:c r="N1795" s="32" t="n">
        <x:v>0</x:v>
      </x:c>
      <x:c r="O1795" s="32" t="n">
        <x:v>0</x:v>
      </x:c>
      <x:c r="P1795" s="37" t="n">
        <x:f>ROUND('Scoring Method'!$B$2*F1795/10,1)</x:f>
        <x:v>0</x:v>
      </x:c>
      <x:c r="Q1795" s="37" t="n">
        <x:f>ROUND(MIN('Scoring Method'!$B$3,10*G1795),1)</x:f>
        <x:v>0</x:v>
      </x:c>
      <x:c r="R1795" s="37" t="n">
        <x:f>IF(H1795="",0,ROUND('Scoring Method'!$B$4*(101-H1795)/100,1))</x:f>
        <x:v>0</x:v>
      </x:c>
      <x:c r="S1795" s="37" t="n">
        <x:f>ROUND(IF(I1795="",0,7.5*MIN(1,LN(1+I1795)/LN(1+'Scoring Method'!$B$10)))+7.5*LN(1+J1795)/LN(1+'Scoring Method'!$B$9),1)</x:f>
        <x:v>0</x:v>
      </x:c>
      <x:c r="T1795" s="37" t="n">
        <x:f>SUM(K1795:O1795)</x:f>
        <x:v>2</x:v>
      </x:c>
      <x:c r="U1795" s="37" t="n">
        <x:f>ROUND(SUM(P1795:T1795),1)</x:f>
        <x:v>2</x:v>
      </x:c>
      <x:c r="V1795" s="32"/>
      <x:c r="W1795" s="32" t="str">
        <x:v>연도 미확인</x:v>
      </x:c>
    </x:row>
    <x:row r="1796" ht="24" customHeight="1">
      <x:c r="A1796" s="32" t="n">
        <x:v>1792</x:v>
      </x:c>
      <x:c r="B1796" s="32" t="str">
        <x:v>The Apprenticeship of Duddy Kravitz</x:v>
      </x:c>
      <x:c r="C1796" s="32" t="str">
        <x:v>모디카이 리치러 (Mordecai Richler)</x:v>
      </x:c>
      <x:c r="D1796" s="32" t="str">
        <x:v>소설·단편소설</x:v>
      </x:c>
      <x:c r="E1796" s="32" t="n">
        <x:v>1959</x:v>
      </x:c>
      <x:c r="F1796" s="32" t="n">
        <x:v>0</x:v>
      </x:c>
      <x:c r="G1796" s="32" t="n">
        <x:v>0</x:v>
      </x:c>
      <x:c r="H1796" s="32"/>
      <x:c r="I1796" s="32" t="n">
        <x:f>IF(E1796="","",MAX(0,'Scoring Method'!$B$11-E1796-IF(E1796&lt;0,1,0)))</x:f>
        <x:v>67</x:v>
      </x:c>
      <x:c r="J1796" s="32" t="n">
        <x:v>3</x:v>
      </x:c>
      <x:c r="K1796" s="32" t="n">
        <x:v>1</x:v>
      </x:c>
      <x:c r="L1796" s="32" t="n">
        <x:v>1</x:v>
      </x:c>
      <x:c r="M1796" s="32" t="n">
        <x:v>0</x:v>
      </x:c>
      <x:c r="N1796" s="32" t="n">
        <x:v>0</x:v>
      </x:c>
      <x:c r="O1796" s="32" t="n">
        <x:v>1</x:v>
      </x:c>
      <x:c r="P1796" s="37" t="n">
        <x:f>ROUND('Scoring Method'!$B$2*F1796/10,1)</x:f>
        <x:v>0</x:v>
      </x:c>
      <x:c r="Q1796" s="37" t="n">
        <x:f>ROUND(MIN('Scoring Method'!$B$3,10*G1796),1)</x:f>
        <x:v>0</x:v>
      </x:c>
      <x:c r="R1796" s="37" t="n">
        <x:f>IF(H1796="",0,ROUND('Scoring Method'!$B$4*(101-H1796)/100,1))</x:f>
        <x:v>0</x:v>
      </x:c>
      <x:c r="S1796" s="37" t="n">
        <x:f>ROUND(IF(I1796="",0,7.5*MIN(1,LN(1+I1796)/LN(1+'Scoring Method'!$B$10)))+7.5*LN(1+J1796)/LN(1+'Scoring Method'!$B$9),1)</x:f>
        <x:v>8.6</x:v>
      </x:c>
      <x:c r="T1796" s="37" t="n">
        <x:f>SUM(K1796:O1796)</x:f>
        <x:v>3</x:v>
      </x:c>
      <x:c r="U1796" s="37" t="n">
        <x:f>ROUND(SUM(P1796:T1796),1)</x:f>
        <x:v>11.6</x:v>
      </x:c>
      <x:c r="V1796" s="32"/>
      <x:c r="W1796" s="32" t="str">
        <x:v>연도 등록</x:v>
      </x:c>
    </x:row>
    <x:row r="1797" ht="24" customHeight="1">
      <x:c r="A1797" s="32" t="n">
        <x:v>1793</x:v>
      </x:c>
      <x:c r="B1797" s="32" t="str">
        <x:v>Indian Horse</x:v>
      </x:c>
      <x:c r="C1797" s="32" t="str">
        <x:v>리처드 와가미즈 (Richard Wagamese)</x:v>
      </x:c>
      <x:c r="D1797" s="32" t="str">
        <x:v>소설·단편소설</x:v>
      </x:c>
      <x:c r="E1797" s="32"/>
      <x:c r="F1797" s="32" t="n">
        <x:v>0</x:v>
      </x:c>
      <x:c r="G1797" s="32" t="n">
        <x:v>0</x:v>
      </x:c>
      <x:c r="H1797" s="32"/>
      <x:c r="I1797" s="32" t="str">
        <x:f>IF(E1797="","",MAX(0,'Scoring Method'!$B$11-E1797-IF(E1797&lt;0,1,0)))</x:f>
      </x:c>
      <x:c r="J1797" s="32" t="n">
        <x:v>0</x:v>
      </x:c>
      <x:c r="K1797" s="32" t="n">
        <x:v>1</x:v>
      </x:c>
      <x:c r="L1797" s="32" t="n">
        <x:v>1</x:v>
      </x:c>
      <x:c r="M1797" s="32" t="n">
        <x:v>0</x:v>
      </x:c>
      <x:c r="N1797" s="32" t="n">
        <x:v>0</x:v>
      </x:c>
      <x:c r="O1797" s="32" t="n">
        <x:v>0</x:v>
      </x:c>
      <x:c r="P1797" s="37" t="n">
        <x:f>ROUND('Scoring Method'!$B$2*F1797/10,1)</x:f>
        <x:v>0</x:v>
      </x:c>
      <x:c r="Q1797" s="37" t="n">
        <x:f>ROUND(MIN('Scoring Method'!$B$3,10*G1797),1)</x:f>
        <x:v>0</x:v>
      </x:c>
      <x:c r="R1797" s="37" t="n">
        <x:f>IF(H1797="",0,ROUND('Scoring Method'!$B$4*(101-H1797)/100,1))</x:f>
        <x:v>0</x:v>
      </x:c>
      <x:c r="S1797" s="37" t="n">
        <x:f>ROUND(IF(I1797="",0,7.5*MIN(1,LN(1+I1797)/LN(1+'Scoring Method'!$B$10)))+7.5*LN(1+J1797)/LN(1+'Scoring Method'!$B$9),1)</x:f>
        <x:v>0</x:v>
      </x:c>
      <x:c r="T1797" s="37" t="n">
        <x:f>SUM(K1797:O1797)</x:f>
        <x:v>2</x:v>
      </x:c>
      <x:c r="U1797" s="37" t="n">
        <x:f>ROUND(SUM(P1797:T1797),1)</x:f>
        <x:v>2</x:v>
      </x:c>
      <x:c r="V1797" s="32"/>
      <x:c r="W1797" s="32" t="str">
        <x:v>연도 미확인</x:v>
      </x:c>
    </x:row>
    <x:row r="1798" ht="24" customHeight="1">
      <x:c r="A1798" s="32" t="n">
        <x:v>1794</x:v>
      </x:c>
      <x:c r="B1798" s="32" t="str">
        <x:v>예언자들(The Diviners)</x:v>
      </x:c>
      <x:c r="C1798" s="32" t="str">
        <x:v>마거릿 로렌스 (Margaret Laurence)</x:v>
      </x:c>
      <x:c r="D1798" s="32" t="str">
        <x:v>소설·단편소설</x:v>
      </x:c>
      <x:c r="E1798" s="32" t="n">
        <x:v>1974</x:v>
      </x:c>
      <x:c r="F1798" s="32" t="n">
        <x:v>0</x:v>
      </x:c>
      <x:c r="G1798" s="32" t="n">
        <x:v>0</x:v>
      </x:c>
      <x:c r="H1798" s="32"/>
      <x:c r="I1798" s="32" t="n">
        <x:f>IF(E1798="","",MAX(0,'Scoring Method'!$B$11-E1798-IF(E1798&lt;0,1,0)))</x:f>
        <x:v>52</x:v>
      </x:c>
      <x:c r="J1798" s="32" t="n">
        <x:v>0</x:v>
      </x:c>
      <x:c r="K1798" s="32" t="n">
        <x:v>1</x:v>
      </x:c>
      <x:c r="L1798" s="32" t="n">
        <x:v>1</x:v>
      </x:c>
      <x:c r="M1798" s="32" t="n">
        <x:v>0</x:v>
      </x:c>
      <x:c r="N1798" s="32" t="n">
        <x:v>0</x:v>
      </x:c>
      <x:c r="O1798" s="32" t="n">
        <x:v>0</x:v>
      </x:c>
      <x:c r="P1798" s="37" t="n">
        <x:f>ROUND('Scoring Method'!$B$2*F1798/10,1)</x:f>
        <x:v>0</x:v>
      </x:c>
      <x:c r="Q1798" s="37" t="n">
        <x:f>ROUND(MIN('Scoring Method'!$B$3,10*G1798),1)</x:f>
        <x:v>0</x:v>
      </x:c>
      <x:c r="R1798" s="37" t="n">
        <x:f>IF(H1798="",0,ROUND('Scoring Method'!$B$4*(101-H1798)/100,1))</x:f>
        <x:v>0</x:v>
      </x:c>
      <x:c r="S1798" s="37" t="n">
        <x:f>ROUND(IF(I1798="",0,7.5*MIN(1,LN(1+I1798)/LN(1+'Scoring Method'!$B$10)))+7.5*LN(1+J1798)/LN(1+'Scoring Method'!$B$9),1)</x:f>
        <x:v>4.8</x:v>
      </x:c>
      <x:c r="T1798" s="37" t="n">
        <x:f>SUM(K1798:O1798)</x:f>
        <x:v>2</x:v>
      </x:c>
      <x:c r="U1798" s="37" t="n">
        <x:f>ROUND(SUM(P1798:T1798),1)</x:f>
        <x:v>6.8</x:v>
      </x:c>
      <x:c r="V1798" s="32"/>
      <x:c r="W1798" s="32" t="str">
        <x:v>연도 등록</x:v>
      </x:c>
    </x:row>
    <x:row r="1799" ht="24" customHeight="1">
      <x:c r="A1799" s="32" t="n">
        <x:v>1795</x:v>
      </x:c>
      <x:c r="B1799" s="32" t="str">
        <x:v>아르테미오 크루스의 죽음(The Death of Artemio Cruz)</x:v>
      </x:c>
      <x:c r="C1799" s="32" t="str">
        <x:v>카를로스 푸엔테스 마시아스 (Carlos Fuentes Macías)</x:v>
      </x:c>
      <x:c r="D1799" s="32" t="str">
        <x:v>소설·단편소설</x:v>
      </x:c>
      <x:c r="E1799" s="32"/>
      <x:c r="F1799" s="32" t="n">
        <x:v>0</x:v>
      </x:c>
      <x:c r="G1799" s="32" t="n">
        <x:v>0</x:v>
      </x:c>
      <x:c r="H1799" s="32"/>
      <x:c r="I1799" s="32" t="str">
        <x:f>IF(E1799="","",MAX(0,'Scoring Method'!$B$11-E1799-IF(E1799&lt;0,1,0)))</x:f>
      </x:c>
      <x:c r="J1799" s="32" t="n">
        <x:v>0</x:v>
      </x:c>
      <x:c r="K1799" s="32" t="n">
        <x:v>1</x:v>
      </x:c>
      <x:c r="L1799" s="32" t="n">
        <x:v>1</x:v>
      </x:c>
      <x:c r="M1799" s="32" t="n">
        <x:v>0</x:v>
      </x:c>
      <x:c r="N1799" s="32" t="n">
        <x:v>0</x:v>
      </x:c>
      <x:c r="O1799" s="32" t="n">
        <x:v>0</x:v>
      </x:c>
      <x:c r="P1799" s="37" t="n">
        <x:f>ROUND('Scoring Method'!$B$2*F1799/10,1)</x:f>
        <x:v>0</x:v>
      </x:c>
      <x:c r="Q1799" s="37" t="n">
        <x:f>ROUND(MIN('Scoring Method'!$B$3,10*G1799),1)</x:f>
        <x:v>0</x:v>
      </x:c>
      <x:c r="R1799" s="37" t="n">
        <x:f>IF(H1799="",0,ROUND('Scoring Method'!$B$4*(101-H1799)/100,1))</x:f>
        <x:v>0</x:v>
      </x:c>
      <x:c r="S1799" s="37" t="n">
        <x:f>ROUND(IF(I1799="",0,7.5*MIN(1,LN(1+I1799)/LN(1+'Scoring Method'!$B$10)))+7.5*LN(1+J1799)/LN(1+'Scoring Method'!$B$9),1)</x:f>
        <x:v>0</x:v>
      </x:c>
      <x:c r="T1799" s="37" t="n">
        <x:f>SUM(K1799:O1799)</x:f>
        <x:v>2</x:v>
      </x:c>
      <x:c r="U1799" s="37" t="n">
        <x:f>ROUND(SUM(P1799:T1799),1)</x:f>
        <x:v>2</x:v>
      </x:c>
      <x:c r="V1799" s="32"/>
      <x:c r="W1799" s="32" t="str">
        <x:v>연도 미확인</x:v>
      </x:c>
    </x:row>
    <x:row r="1800" ht="24" customHeight="1">
      <x:c r="A1800" s="32" t="n">
        <x:v>1796</x:v>
      </x:c>
      <x:c r="B1800" s="32" t="str">
        <x:v>아우라(Aura)</x:v>
      </x:c>
      <x:c r="C1800" s="32" t="str">
        <x:v>카를로스 푸엔테스 마시아스 (Carlos Fuentes Macías)</x:v>
      </x:c>
      <x:c r="D1800" s="32" t="str">
        <x:v>소설·단편소설</x:v>
      </x:c>
      <x:c r="E1800" s="32"/>
      <x:c r="F1800" s="32" t="n">
        <x:v>0</x:v>
      </x:c>
      <x:c r="G1800" s="32" t="n">
        <x:v>0</x:v>
      </x:c>
      <x:c r="H1800" s="32"/>
      <x:c r="I1800" s="32" t="str">
        <x:f>IF(E1800="","",MAX(0,'Scoring Method'!$B$11-E1800-IF(E1800&lt;0,1,0)))</x:f>
      </x:c>
      <x:c r="J1800" s="32" t="n">
        <x:v>0</x:v>
      </x:c>
      <x:c r="K1800" s="32" t="n">
        <x:v>1</x:v>
      </x:c>
      <x:c r="L1800" s="32" t="n">
        <x:v>1</x:v>
      </x:c>
      <x:c r="M1800" s="32" t="n">
        <x:v>0</x:v>
      </x:c>
      <x:c r="N1800" s="32" t="n">
        <x:v>0</x:v>
      </x:c>
      <x:c r="O1800" s="32" t="n">
        <x:v>0</x:v>
      </x:c>
      <x:c r="P1800" s="37" t="n">
        <x:f>ROUND('Scoring Method'!$B$2*F1800/10,1)</x:f>
        <x:v>0</x:v>
      </x:c>
      <x:c r="Q1800" s="37" t="n">
        <x:f>ROUND(MIN('Scoring Method'!$B$3,10*G1800),1)</x:f>
        <x:v>0</x:v>
      </x:c>
      <x:c r="R1800" s="37" t="n">
        <x:f>IF(H1800="",0,ROUND('Scoring Method'!$B$4*(101-H1800)/100,1))</x:f>
        <x:v>0</x:v>
      </x:c>
      <x:c r="S1800" s="37" t="n">
        <x:f>ROUND(IF(I1800="",0,7.5*MIN(1,LN(1+I1800)/LN(1+'Scoring Method'!$B$10)))+7.5*LN(1+J1800)/LN(1+'Scoring Method'!$B$9),1)</x:f>
        <x:v>0</x:v>
      </x:c>
      <x:c r="T1800" s="37" t="n">
        <x:f>SUM(K1800:O1800)</x:f>
        <x:v>2</x:v>
      </x:c>
      <x:c r="U1800" s="37" t="n">
        <x:f>ROUND(SUM(P1800:T1800),1)</x:f>
        <x:v>2</x:v>
      </x:c>
      <x:c r="V1800" s="32"/>
      <x:c r="W1800" s="32" t="str">
        <x:v>연도 미확인</x:v>
      </x:c>
    </x:row>
    <x:row r="1801" ht="24" customHeight="1">
      <x:c r="A1801" s="32" t="n">
        <x:v>1797</x:v>
      </x:c>
      <x:c r="B1801" s="32" t="str">
        <x:v>달콤 쌉싸름한 초콜릿(Like Water for Chocolate)</x:v>
      </x:c>
      <x:c r="C1801" s="32" t="str">
        <x:v>라우라 에스키벨 (Laura Esquivel)</x:v>
      </x:c>
      <x:c r="D1801" s="32" t="str">
        <x:v>소설·단편소설</x:v>
      </x:c>
      <x:c r="E1801" s="32"/>
      <x:c r="F1801" s="32" t="n">
        <x:v>0</x:v>
      </x:c>
      <x:c r="G1801" s="32" t="n">
        <x:v>0</x:v>
      </x:c>
      <x:c r="H1801" s="32"/>
      <x:c r="I1801" s="32" t="str">
        <x:f>IF(E1801="","",MAX(0,'Scoring Method'!$B$11-E1801-IF(E1801&lt;0,1,0)))</x:f>
      </x:c>
      <x:c r="J1801" s="32" t="n">
        <x:v>0</x:v>
      </x:c>
      <x:c r="K1801" s="32" t="n">
        <x:v>1</x:v>
      </x:c>
      <x:c r="L1801" s="32" t="n">
        <x:v>1</x:v>
      </x:c>
      <x:c r="M1801" s="32" t="n">
        <x:v>0</x:v>
      </x:c>
      <x:c r="N1801" s="32" t="n">
        <x:v>0</x:v>
      </x:c>
      <x:c r="O1801" s="32" t="n">
        <x:v>0</x:v>
      </x:c>
      <x:c r="P1801" s="37" t="n">
        <x:f>ROUND('Scoring Method'!$B$2*F1801/10,1)</x:f>
        <x:v>0</x:v>
      </x:c>
      <x:c r="Q1801" s="37" t="n">
        <x:f>ROUND(MIN('Scoring Method'!$B$3,10*G1801),1)</x:f>
        <x:v>0</x:v>
      </x:c>
      <x:c r="R1801" s="37" t="n">
        <x:f>IF(H1801="",0,ROUND('Scoring Method'!$B$4*(101-H1801)/100,1))</x:f>
        <x:v>0</x:v>
      </x:c>
      <x:c r="S1801" s="37" t="n">
        <x:f>ROUND(IF(I1801="",0,7.5*MIN(1,LN(1+I1801)/LN(1+'Scoring Method'!$B$10)))+7.5*LN(1+J1801)/LN(1+'Scoring Method'!$B$9),1)</x:f>
        <x:v>0</x:v>
      </x:c>
      <x:c r="T1801" s="37" t="n">
        <x:f>SUM(K1801:O1801)</x:f>
        <x:v>2</x:v>
      </x:c>
      <x:c r="U1801" s="37" t="n">
        <x:f>ROUND(SUM(P1801:T1801),1)</x:f>
        <x:v>2</x:v>
      </x:c>
      <x:c r="V1801" s="32"/>
      <x:c r="W1801" s="32" t="str">
        <x:v>연도 미확인</x:v>
      </x:c>
    </x:row>
    <x:row r="1802" ht="24" customHeight="1">
      <x:c r="A1802" s="32" t="n">
        <x:v>1798</x:v>
      </x:c>
      <x:c r="B1802" s="32" t="str">
        <x:v>야만스러운 탐정들(The Savage Detectives)</x:v>
      </x:c>
      <x:c r="C1802" s="32" t="str">
        <x:v>로베르토 볼라뇨 (Roberto Bolaño)</x:v>
      </x:c>
      <x:c r="D1802" s="32" t="str">
        <x:v>소설·단편소설</x:v>
      </x:c>
      <x:c r="E1802" s="32"/>
      <x:c r="F1802" s="32" t="n">
        <x:v>0</x:v>
      </x:c>
      <x:c r="G1802" s="32" t="n">
        <x:v>0</x:v>
      </x:c>
      <x:c r="H1802" s="32"/>
      <x:c r="I1802" s="32" t="str">
        <x:f>IF(E1802="","",MAX(0,'Scoring Method'!$B$11-E1802-IF(E1802&lt;0,1,0)))</x:f>
      </x:c>
      <x:c r="J1802" s="32" t="n">
        <x:v>0</x:v>
      </x:c>
      <x:c r="K1802" s="32" t="n">
        <x:v>1</x:v>
      </x:c>
      <x:c r="L1802" s="32" t="n">
        <x:v>1</x:v>
      </x:c>
      <x:c r="M1802" s="32" t="n">
        <x:v>0</x:v>
      </x:c>
      <x:c r="N1802" s="32" t="n">
        <x:v>0</x:v>
      </x:c>
      <x:c r="O1802" s="32" t="n">
        <x:v>0</x:v>
      </x:c>
      <x:c r="P1802" s="37" t="n">
        <x:f>ROUND('Scoring Method'!$B$2*F1802/10,1)</x:f>
        <x:v>0</x:v>
      </x:c>
      <x:c r="Q1802" s="37" t="n">
        <x:f>ROUND(MIN('Scoring Method'!$B$3,10*G1802),1)</x:f>
        <x:v>0</x:v>
      </x:c>
      <x:c r="R1802" s="37" t="n">
        <x:f>IF(H1802="",0,ROUND('Scoring Method'!$B$4*(101-H1802)/100,1))</x:f>
        <x:v>0</x:v>
      </x:c>
      <x:c r="S1802" s="37" t="n">
        <x:f>ROUND(IF(I1802="",0,7.5*MIN(1,LN(1+I1802)/LN(1+'Scoring Method'!$B$10)))+7.5*LN(1+J1802)/LN(1+'Scoring Method'!$B$9),1)</x:f>
        <x:v>0</x:v>
      </x:c>
      <x:c r="T1802" s="37" t="n">
        <x:f>SUM(K1802:O1802)</x:f>
        <x:v>2</x:v>
      </x:c>
      <x:c r="U1802" s="37" t="n">
        <x:f>ROUND(SUM(P1802:T1802),1)</x:f>
        <x:v>2</x:v>
      </x:c>
      <x:c r="V1802" s="32"/>
      <x:c r="W1802" s="32" t="str">
        <x:v>연도 미확인</x:v>
      </x:c>
    </x:row>
    <x:row r="1803" ht="24" customHeight="1">
      <x:c r="A1803" s="32" t="n">
        <x:v>1799</x:v>
      </x:c>
      <x:c r="B1803" s="32" t="str">
        <x:v>Señales que precederán al fin del mundo(Signs Preceding the End of the World)</x:v>
      </x:c>
      <x:c r="C1803" s="32" t="str">
        <x:v>유리 에레라 (Yuri Herrera)</x:v>
      </x:c>
      <x:c r="D1803" s="32" t="str">
        <x:v>기타</x:v>
      </x:c>
      <x:c r="E1803" s="32"/>
      <x:c r="F1803" s="32" t="n">
        <x:v>0</x:v>
      </x:c>
      <x:c r="G1803" s="32" t="n">
        <x:v>0</x:v>
      </x:c>
      <x:c r="H1803" s="32"/>
      <x:c r="I1803" s="32" t="str">
        <x:f>IF(E1803="","",MAX(0,'Scoring Method'!$B$11-E1803-IF(E1803&lt;0,1,0)))</x:f>
      </x:c>
      <x:c r="J1803" s="32" t="n">
        <x:v>0</x:v>
      </x:c>
      <x:c r="K1803" s="32" t="n">
        <x:v>1</x:v>
      </x:c>
      <x:c r="L1803" s="32" t="n">
        <x:v>1</x:v>
      </x:c>
      <x:c r="M1803" s="32" t="n">
        <x:v>0</x:v>
      </x:c>
      <x:c r="N1803" s="32" t="n">
        <x:v>0</x:v>
      </x:c>
      <x:c r="O1803" s="32" t="n">
        <x:v>0</x:v>
      </x:c>
      <x:c r="P1803" s="37" t="n">
        <x:f>ROUND('Scoring Method'!$B$2*F1803/10,1)</x:f>
        <x:v>0</x:v>
      </x:c>
      <x:c r="Q1803" s="37" t="n">
        <x:f>ROUND(MIN('Scoring Method'!$B$3,10*G1803),1)</x:f>
        <x:v>0</x:v>
      </x:c>
      <x:c r="R1803" s="37" t="n">
        <x:f>IF(H1803="",0,ROUND('Scoring Method'!$B$4*(101-H1803)/100,1))</x:f>
        <x:v>0</x:v>
      </x:c>
      <x:c r="S1803" s="37" t="n">
        <x:f>ROUND(IF(I1803="",0,7.5*MIN(1,LN(1+I1803)/LN(1+'Scoring Method'!$B$10)))+7.5*LN(1+J1803)/LN(1+'Scoring Method'!$B$9),1)</x:f>
        <x:v>0</x:v>
      </x:c>
      <x:c r="T1803" s="37" t="n">
        <x:f>SUM(K1803:O1803)</x:f>
        <x:v>2</x:v>
      </x:c>
      <x:c r="U1803" s="37" t="n">
        <x:f>ROUND(SUM(P1803:T1803),1)</x:f>
        <x:v>2</x:v>
      </x:c>
      <x:c r="V1803" s="32"/>
      <x:c r="W1803" s="32" t="str">
        <x:v>연도 미확인</x:v>
      </x:c>
    </x:row>
    <x:row r="1804" ht="24" customHeight="1">
      <x:c r="A1804" s="32" t="n">
        <x:v>1800</x:v>
      </x:c>
      <x:c r="B1804" s="32" t="str">
        <x:v>Las batallas en el desierto(Battles in the Desert)</x:v>
      </x:c>
      <x:c r="C1804" s="32" t="str">
        <x:v>호세 에밀리오 파체코 베르니 (José Emilio Pacheco Berny)</x:v>
      </x:c>
      <x:c r="D1804" s="32" t="str">
        <x:v>소설·단편소설</x:v>
      </x:c>
      <x:c r="E1804" s="32" t="n">
        <x:v>1981</x:v>
      </x:c>
      <x:c r="F1804" s="32" t="n">
        <x:v>0</x:v>
      </x:c>
      <x:c r="G1804" s="32" t="n">
        <x:v>0</x:v>
      </x:c>
      <x:c r="H1804" s="32"/>
      <x:c r="I1804" s="32" t="n">
        <x:f>IF(E1804="","",MAX(0,'Scoring Method'!$B$11-E1804-IF(E1804&lt;0,1,0)))</x:f>
        <x:v>45</x:v>
      </x:c>
      <x:c r="J1804" s="32" t="n">
        <x:v>0</x:v>
      </x:c>
      <x:c r="K1804" s="32" t="n">
        <x:v>1</x:v>
      </x:c>
      <x:c r="L1804" s="32" t="n">
        <x:v>1</x:v>
      </x:c>
      <x:c r="M1804" s="32" t="n">
        <x:v>0</x:v>
      </x:c>
      <x:c r="N1804" s="32" t="n">
        <x:v>0</x:v>
      </x:c>
      <x:c r="O1804" s="32" t="n">
        <x:v>0</x:v>
      </x:c>
      <x:c r="P1804" s="37" t="n">
        <x:f>ROUND('Scoring Method'!$B$2*F1804/10,1)</x:f>
        <x:v>0</x:v>
      </x:c>
      <x:c r="Q1804" s="37" t="n">
        <x:f>ROUND(MIN('Scoring Method'!$B$3,10*G1804),1)</x:f>
        <x:v>0</x:v>
      </x:c>
      <x:c r="R1804" s="37" t="n">
        <x:f>IF(H1804="",0,ROUND('Scoring Method'!$B$4*(101-H1804)/100,1))</x:f>
        <x:v>0</x:v>
      </x:c>
      <x:c r="S1804" s="37" t="n">
        <x:f>ROUND(IF(I1804="",0,7.5*MIN(1,LN(1+I1804)/LN(1+'Scoring Method'!$B$10)))+7.5*LN(1+J1804)/LN(1+'Scoring Method'!$B$9),1)</x:f>
        <x:v>4.6</x:v>
      </x:c>
      <x:c r="T1804" s="37" t="n">
        <x:f>SUM(K1804:O1804)</x:f>
        <x:v>2</x:v>
      </x:c>
      <x:c r="U1804" s="37" t="n">
        <x:f>ROUND(SUM(P1804:T1804),1)</x:f>
        <x:v>6.6</x:v>
      </x:c>
      <x:c r="V1804" s="32"/>
      <x:c r="W1804" s="32" t="str">
        <x:v>연도 등록</x:v>
      </x:c>
    </x:row>
    <x:row r="1805" ht="24" customHeight="1">
      <x:c r="A1805" s="32" t="n">
        <x:v>1801</x:v>
      </x:c>
      <x:c r="B1805" s="32" t="str">
        <x:v>Oficio de tinieblas(The Book of Lamentations)</x:v>
      </x:c>
      <x:c r="C1805" s="32" t="str">
        <x:v>로사리오 카스테야노스 (Rosario Castellanos)</x:v>
      </x:c>
      <x:c r="D1805" s="32" t="str">
        <x:v>소설·단편소설</x:v>
      </x:c>
      <x:c r="E1805" s="32" t="n">
        <x:v>1962</x:v>
      </x:c>
      <x:c r="F1805" s="32" t="n">
        <x:v>0</x:v>
      </x:c>
      <x:c r="G1805" s="32" t="n">
        <x:v>0</x:v>
      </x:c>
      <x:c r="H1805" s="32"/>
      <x:c r="I1805" s="32" t="n">
        <x:f>IF(E1805="","",MAX(0,'Scoring Method'!$B$11-E1805-IF(E1805&lt;0,1,0)))</x:f>
        <x:v>64</x:v>
      </x:c>
      <x:c r="J1805" s="32" t="n">
        <x:v>3</x:v>
      </x:c>
      <x:c r="K1805" s="32" t="n">
        <x:v>1</x:v>
      </x:c>
      <x:c r="L1805" s="32" t="n">
        <x:v>1</x:v>
      </x:c>
      <x:c r="M1805" s="32" t="n">
        <x:v>0</x:v>
      </x:c>
      <x:c r="N1805" s="32" t="n">
        <x:v>0</x:v>
      </x:c>
      <x:c r="O1805" s="32" t="n">
        <x:v>1</x:v>
      </x:c>
      <x:c r="P1805" s="37" t="n">
        <x:f>ROUND('Scoring Method'!$B$2*F1805/10,1)</x:f>
        <x:v>0</x:v>
      </x:c>
      <x:c r="Q1805" s="37" t="n">
        <x:f>ROUND(MIN('Scoring Method'!$B$3,10*G1805),1)</x:f>
        <x:v>0</x:v>
      </x:c>
      <x:c r="R1805" s="37" t="n">
        <x:f>IF(H1805="",0,ROUND('Scoring Method'!$B$4*(101-H1805)/100,1))</x:f>
        <x:v>0</x:v>
      </x:c>
      <x:c r="S1805" s="37" t="n">
        <x:f>ROUND(IF(I1805="",0,7.5*MIN(1,LN(1+I1805)/LN(1+'Scoring Method'!$B$10)))+7.5*LN(1+J1805)/LN(1+'Scoring Method'!$B$9),1)</x:f>
        <x:v>8.5</x:v>
      </x:c>
      <x:c r="T1805" s="37" t="n">
        <x:f>SUM(K1805:O1805)</x:f>
        <x:v>3</x:v>
      </x:c>
      <x:c r="U1805" s="37" t="n">
        <x:f>ROUND(SUM(P1805:T1805),1)</x:f>
        <x:v>11.5</x:v>
      </x:c>
      <x:c r="V1805" s="32"/>
      <x:c r="W1805" s="32" t="str">
        <x:v>연도 등록</x:v>
      </x:c>
    </x:row>
    <x:row r="1806" ht="24" customHeight="1">
      <x:c r="A1806" s="32" t="n">
        <x:v>1802</x:v>
      </x:c>
      <x:c r="B1806" s="32" t="str">
        <x:v>브라스 꾸바스의 사후 회고록(The Posthumous Memoirs of Brás Cubas)</x:v>
      </x:c>
      <x:c r="C1806" s="32" t="str">
        <x:v>마샤두 지 아시스(Joaquim Maria Machado de Assis)</x:v>
      </x:c>
      <x:c r="D1806" s="32" t="str">
        <x:v>소설·단편소설</x:v>
      </x:c>
      <x:c r="E1806" s="32" t="n">
        <x:v>1881</x:v>
      </x:c>
      <x:c r="F1806" s="32" t="n">
        <x:v>0</x:v>
      </x:c>
      <x:c r="G1806" s="32" t="n">
        <x:v>0</x:v>
      </x:c>
      <x:c r="H1806" s="32"/>
      <x:c r="I1806" s="32" t="n">
        <x:f>IF(E1806="","",MAX(0,'Scoring Method'!$B$11-E1806-IF(E1806&lt;0,1,0)))</x:f>
        <x:v>145</x:v>
      </x:c>
      <x:c r="J1806" s="32" t="n">
        <x:v>0</x:v>
      </x:c>
      <x:c r="K1806" s="32" t="n">
        <x:v>1</x:v>
      </x:c>
      <x:c r="L1806" s="32" t="n">
        <x:v>1</x:v>
      </x:c>
      <x:c r="M1806" s="32" t="n">
        <x:v>0</x:v>
      </x:c>
      <x:c r="N1806" s="32" t="n">
        <x:v>0</x:v>
      </x:c>
      <x:c r="O1806" s="32" t="n">
        <x:v>0</x:v>
      </x:c>
      <x:c r="P1806" s="37" t="n">
        <x:f>ROUND('Scoring Method'!$B$2*F1806/10,1)</x:f>
        <x:v>0</x:v>
      </x:c>
      <x:c r="Q1806" s="37" t="n">
        <x:f>ROUND(MIN('Scoring Method'!$B$3,10*G1806),1)</x:f>
        <x:v>0</x:v>
      </x:c>
      <x:c r="R1806" s="37" t="n">
        <x:f>IF(H1806="",0,ROUND('Scoring Method'!$B$4*(101-H1806)/100,1))</x:f>
        <x:v>0</x:v>
      </x:c>
      <x:c r="S1806" s="37" t="n">
        <x:f>ROUND(IF(I1806="",0,7.5*MIN(1,LN(1+I1806)/LN(1+'Scoring Method'!$B$10)))+7.5*LN(1+J1806)/LN(1+'Scoring Method'!$B$9),1)</x:f>
        <x:v>6</x:v>
      </x:c>
      <x:c r="T1806" s="37" t="n">
        <x:f>SUM(K1806:O1806)</x:f>
        <x:v>2</x:v>
      </x:c>
      <x:c r="U1806" s="37" t="n">
        <x:f>ROUND(SUM(P1806:T1806),1)</x:f>
        <x:v>8</x:v>
      </x:c>
      <x:c r="V1806" s="32"/>
      <x:c r="W1806" s="32" t="str">
        <x:v>연도 등록</x:v>
      </x:c>
    </x:row>
    <x:row r="1807" ht="24" customHeight="1">
      <x:c r="A1807" s="32" t="n">
        <x:v>1803</x:v>
      </x:c>
      <x:c r="B1807" s="32" t="str">
        <x:v>Grande Sertão: Veredas(The Devil to Pay in the Backlands)</x:v>
      </x:c>
      <x:c r="C1807" s="32" t="str">
        <x:v>주앙 기마랑이스 호자 (João Guimarães Rosa)</x:v>
      </x:c>
      <x:c r="D1807" s="32" t="str">
        <x:v>소설·단편소설</x:v>
      </x:c>
      <x:c r="E1807" s="32" t="n">
        <x:v>1956</x:v>
      </x:c>
      <x:c r="F1807" s="32" t="n">
        <x:v>0</x:v>
      </x:c>
      <x:c r="G1807" s="32" t="n">
        <x:v>0</x:v>
      </x:c>
      <x:c r="H1807" s="32"/>
      <x:c r="I1807" s="32" t="n">
        <x:f>IF(E1807="","",MAX(0,'Scoring Method'!$B$11-E1807-IF(E1807&lt;0,1,0)))</x:f>
        <x:v>70</x:v>
      </x:c>
      <x:c r="J1807" s="32" t="n">
        <x:v>0</x:v>
      </x:c>
      <x:c r="K1807" s="32" t="n">
        <x:v>1</x:v>
      </x:c>
      <x:c r="L1807" s="32" t="n">
        <x:v>1</x:v>
      </x:c>
      <x:c r="M1807" s="32" t="n">
        <x:v>0</x:v>
      </x:c>
      <x:c r="N1807" s="32" t="n">
        <x:v>0</x:v>
      </x:c>
      <x:c r="O1807" s="32" t="n">
        <x:v>0</x:v>
      </x:c>
      <x:c r="P1807" s="37" t="n">
        <x:f>ROUND('Scoring Method'!$B$2*F1807/10,1)</x:f>
        <x:v>0</x:v>
      </x:c>
      <x:c r="Q1807" s="37" t="n">
        <x:f>ROUND(MIN('Scoring Method'!$B$3,10*G1807),1)</x:f>
        <x:v>0</x:v>
      </x:c>
      <x:c r="R1807" s="37" t="n">
        <x:f>IF(H1807="",0,ROUND('Scoring Method'!$B$4*(101-H1807)/100,1))</x:f>
        <x:v>0</x:v>
      </x:c>
      <x:c r="S1807" s="37" t="n">
        <x:f>ROUND(IF(I1807="",0,7.5*MIN(1,LN(1+I1807)/LN(1+'Scoring Method'!$B$10)))+7.5*LN(1+J1807)/LN(1+'Scoring Method'!$B$9),1)</x:f>
        <x:v>5.1</x:v>
      </x:c>
      <x:c r="T1807" s="37" t="n">
        <x:f>SUM(K1807:O1807)</x:f>
        <x:v>2</x:v>
      </x:c>
      <x:c r="U1807" s="37" t="n">
        <x:f>ROUND(SUM(P1807:T1807),1)</x:f>
        <x:v>7.1</x:v>
      </x:c>
      <x:c r="V1807" s="32"/>
      <x:c r="W1807" s="32" t="str">
        <x:v>연도 등록</x:v>
      </x:c>
    </x:row>
    <x:row r="1808" ht="24" customHeight="1">
      <x:c r="A1808" s="32" t="n">
        <x:v>1804</x:v>
      </x:c>
      <x:c r="B1808" s="32" t="str">
        <x:v>별의 시간(The Hour of the Star)</x:v>
      </x:c>
      <x:c r="C1808" s="32" t="str">
        <x:v>클라리시 리스펙토르 (Clarice Lispector)</x:v>
      </x:c>
      <x:c r="D1808" s="32" t="str">
        <x:v>소설·단편소설</x:v>
      </x:c>
      <x:c r="E1808" s="32"/>
      <x:c r="F1808" s="32" t="n">
        <x:v>0</x:v>
      </x:c>
      <x:c r="G1808" s="32" t="n">
        <x:v>0</x:v>
      </x:c>
      <x:c r="H1808" s="32"/>
      <x:c r="I1808" s="32" t="str">
        <x:f>IF(E1808="","",MAX(0,'Scoring Method'!$B$11-E1808-IF(E1808&lt;0,1,0)))</x:f>
      </x:c>
      <x:c r="J1808" s="32" t="n">
        <x:v>0</x:v>
      </x:c>
      <x:c r="K1808" s="32" t="n">
        <x:v>1</x:v>
      </x:c>
      <x:c r="L1808" s="32" t="n">
        <x:v>1</x:v>
      </x:c>
      <x:c r="M1808" s="32" t="n">
        <x:v>0</x:v>
      </x:c>
      <x:c r="N1808" s="32" t="n">
        <x:v>0</x:v>
      </x:c>
      <x:c r="O1808" s="32" t="n">
        <x:v>0</x:v>
      </x:c>
      <x:c r="P1808" s="37" t="n">
        <x:f>ROUND('Scoring Method'!$B$2*F1808/10,1)</x:f>
        <x:v>0</x:v>
      </x:c>
      <x:c r="Q1808" s="37" t="n">
        <x:f>ROUND(MIN('Scoring Method'!$B$3,10*G1808),1)</x:f>
        <x:v>0</x:v>
      </x:c>
      <x:c r="R1808" s="37" t="n">
        <x:f>IF(H1808="",0,ROUND('Scoring Method'!$B$4*(101-H1808)/100,1))</x:f>
        <x:v>0</x:v>
      </x:c>
      <x:c r="S1808" s="37" t="n">
        <x:f>ROUND(IF(I1808="",0,7.5*MIN(1,LN(1+I1808)/LN(1+'Scoring Method'!$B$10)))+7.5*LN(1+J1808)/LN(1+'Scoring Method'!$B$9),1)</x:f>
        <x:v>0</x:v>
      </x:c>
      <x:c r="T1808" s="37" t="n">
        <x:f>SUM(K1808:O1808)</x:f>
        <x:v>2</x:v>
      </x:c>
      <x:c r="U1808" s="37" t="n">
        <x:f>ROUND(SUM(P1808:T1808),1)</x:f>
        <x:v>2</x:v>
      </x:c>
      <x:c r="V1808" s="32"/>
      <x:c r="W1808" s="32" t="str">
        <x:v>연도 미확인</x:v>
      </x:c>
    </x:row>
    <x:row r="1809" ht="24" customHeight="1">
      <x:c r="A1809" s="32" t="n">
        <x:v>1805</x:v>
      </x:c>
      <x:c r="B1809" s="32" t="str">
        <x:v>G.H.에 따른 수난(The Passion According to G.H.)</x:v>
      </x:c>
      <x:c r="C1809" s="32" t="str">
        <x:v>클라리시 리스펙토르 (Clarice Lispector)</x:v>
      </x:c>
      <x:c r="D1809" s="32" t="str">
        <x:v>소설·단편소설</x:v>
      </x:c>
      <x:c r="E1809" s="32"/>
      <x:c r="F1809" s="32" t="n">
        <x:v>0</x:v>
      </x:c>
      <x:c r="G1809" s="32" t="n">
        <x:v>0</x:v>
      </x:c>
      <x:c r="H1809" s="32"/>
      <x:c r="I1809" s="32" t="str">
        <x:f>IF(E1809="","",MAX(0,'Scoring Method'!$B$11-E1809-IF(E1809&lt;0,1,0)))</x:f>
      </x:c>
      <x:c r="J1809" s="32" t="n">
        <x:v>0</x:v>
      </x:c>
      <x:c r="K1809" s="32" t="n">
        <x:v>1</x:v>
      </x:c>
      <x:c r="L1809" s="32" t="n">
        <x:v>1</x:v>
      </x:c>
      <x:c r="M1809" s="32" t="n">
        <x:v>0</x:v>
      </x:c>
      <x:c r="N1809" s="32" t="n">
        <x:v>0</x:v>
      </x:c>
      <x:c r="O1809" s="32" t="n">
        <x:v>0</x:v>
      </x:c>
      <x:c r="P1809" s="37" t="n">
        <x:f>ROUND('Scoring Method'!$B$2*F1809/10,1)</x:f>
        <x:v>0</x:v>
      </x:c>
      <x:c r="Q1809" s="37" t="n">
        <x:f>ROUND(MIN('Scoring Method'!$B$3,10*G1809),1)</x:f>
        <x:v>0</x:v>
      </x:c>
      <x:c r="R1809" s="37" t="n">
        <x:f>IF(H1809="",0,ROUND('Scoring Method'!$B$4*(101-H1809)/100,1))</x:f>
        <x:v>0</x:v>
      </x:c>
      <x:c r="S1809" s="37" t="n">
        <x:f>ROUND(IF(I1809="",0,7.5*MIN(1,LN(1+I1809)/LN(1+'Scoring Method'!$B$10)))+7.5*LN(1+J1809)/LN(1+'Scoring Method'!$B$9),1)</x:f>
        <x:v>0</x:v>
      </x:c>
      <x:c r="T1809" s="37" t="n">
        <x:f>SUM(K1809:O1809)</x:f>
        <x:v>2</x:v>
      </x:c>
      <x:c r="U1809" s="37" t="n">
        <x:f>ROUND(SUM(P1809:T1809),1)</x:f>
        <x:v>2</x:v>
      </x:c>
      <x:c r="V1809" s="32"/>
      <x:c r="W1809" s="32" t="str">
        <x:v>연도 미확인</x:v>
      </x:c>
    </x:row>
    <x:row r="1810" ht="24" customHeight="1">
      <x:c r="A1810" s="32" t="n">
        <x:v>1806</x:v>
      </x:c>
      <x:c r="B1810" s="32" t="str">
        <x:v>마쿠나이마(Macunaíma)</x:v>
      </x:c>
      <x:c r="C1810" s="32" t="str">
        <x:v>마리우 지 안드라지 (Mário de Andrade)</x:v>
      </x:c>
      <x:c r="D1810" s="32" t="str">
        <x:v>소설·단편소설</x:v>
      </x:c>
      <x:c r="E1810" s="32" t="n">
        <x:v>1928</x:v>
      </x:c>
      <x:c r="F1810" s="32" t="n">
        <x:v>0</x:v>
      </x:c>
      <x:c r="G1810" s="32" t="n">
        <x:v>0</x:v>
      </x:c>
      <x:c r="H1810" s="32"/>
      <x:c r="I1810" s="32" t="n">
        <x:f>IF(E1810="","",MAX(0,'Scoring Method'!$B$11-E1810-IF(E1810&lt;0,1,0)))</x:f>
        <x:v>98</x:v>
      </x:c>
      <x:c r="J1810" s="32" t="n">
        <x:v>0</x:v>
      </x:c>
      <x:c r="K1810" s="32" t="n">
        <x:v>1</x:v>
      </x:c>
      <x:c r="L1810" s="32" t="n">
        <x:v>1</x:v>
      </x:c>
      <x:c r="M1810" s="32" t="n">
        <x:v>0</x:v>
      </x:c>
      <x:c r="N1810" s="32" t="n">
        <x:v>0</x:v>
      </x:c>
      <x:c r="O1810" s="32" t="n">
        <x:v>0</x:v>
      </x:c>
      <x:c r="P1810" s="37" t="n">
        <x:f>ROUND('Scoring Method'!$B$2*F1810/10,1)</x:f>
        <x:v>0</x:v>
      </x:c>
      <x:c r="Q1810" s="37" t="n">
        <x:f>ROUND(MIN('Scoring Method'!$B$3,10*G1810),1)</x:f>
        <x:v>0</x:v>
      </x:c>
      <x:c r="R1810" s="37" t="n">
        <x:f>IF(H1810="",0,ROUND('Scoring Method'!$B$4*(101-H1810)/100,1))</x:f>
        <x:v>0</x:v>
      </x:c>
      <x:c r="S1810" s="37" t="n">
        <x:f>ROUND(IF(I1810="",0,7.5*MIN(1,LN(1+I1810)/LN(1+'Scoring Method'!$B$10)))+7.5*LN(1+J1810)/LN(1+'Scoring Method'!$B$9),1)</x:f>
        <x:v>5.5</x:v>
      </x:c>
      <x:c r="T1810" s="37" t="n">
        <x:f>SUM(K1810:O1810)</x:f>
        <x:v>2</x:v>
      </x:c>
      <x:c r="U1810" s="37" t="n">
        <x:f>ROUND(SUM(P1810:T1810),1)</x:f>
        <x:v>7.5</x:v>
      </x:c>
      <x:c r="V1810" s="32"/>
      <x:c r="W1810" s="32" t="str">
        <x:v>연도 등록</x:v>
      </x:c>
    </x:row>
    <x:row r="1811" ht="24" customHeight="1">
      <x:c r="A1811" s="32" t="n">
        <x:v>1807</x:v>
      </x:c>
      <x:c r="B1811" s="32" t="str">
        <x:v>모래의 선장들(Captains of the Sands)</x:v>
      </x:c>
      <x:c r="C1811" s="32" t="str">
        <x:v>조르지 아마두 (Jorge Amado)</x:v>
      </x:c>
      <x:c r="D1811" s="32" t="str">
        <x:v>소설·단편소설</x:v>
      </x:c>
      <x:c r="E1811" s="32"/>
      <x:c r="F1811" s="32" t="n">
        <x:v>0</x:v>
      </x:c>
      <x:c r="G1811" s="32" t="n">
        <x:v>0</x:v>
      </x:c>
      <x:c r="H1811" s="32"/>
      <x:c r="I1811" s="32" t="str">
        <x:f>IF(E1811="","",MAX(0,'Scoring Method'!$B$11-E1811-IF(E1811&lt;0,1,0)))</x:f>
      </x:c>
      <x:c r="J1811" s="32" t="n">
        <x:v>0</x:v>
      </x:c>
      <x:c r="K1811" s="32" t="n">
        <x:v>1</x:v>
      </x:c>
      <x:c r="L1811" s="32" t="n">
        <x:v>1</x:v>
      </x:c>
      <x:c r="M1811" s="32" t="n">
        <x:v>0</x:v>
      </x:c>
      <x:c r="N1811" s="32" t="n">
        <x:v>0</x:v>
      </x:c>
      <x:c r="O1811" s="32" t="n">
        <x:v>0</x:v>
      </x:c>
      <x:c r="P1811" s="37" t="n">
        <x:f>ROUND('Scoring Method'!$B$2*F1811/10,1)</x:f>
        <x:v>0</x:v>
      </x:c>
      <x:c r="Q1811" s="37" t="n">
        <x:f>ROUND(MIN('Scoring Method'!$B$3,10*G1811),1)</x:f>
        <x:v>0</x:v>
      </x:c>
      <x:c r="R1811" s="37" t="n">
        <x:f>IF(H1811="",0,ROUND('Scoring Method'!$B$4*(101-H1811)/100,1))</x:f>
        <x:v>0</x:v>
      </x:c>
      <x:c r="S1811" s="37" t="n">
        <x:f>ROUND(IF(I1811="",0,7.5*MIN(1,LN(1+I1811)/LN(1+'Scoring Method'!$B$10)))+7.5*LN(1+J1811)/LN(1+'Scoring Method'!$B$9),1)</x:f>
        <x:v>0</x:v>
      </x:c>
      <x:c r="T1811" s="37" t="n">
        <x:f>SUM(K1811:O1811)</x:f>
        <x:v>2</x:v>
      </x:c>
      <x:c r="U1811" s="37" t="n">
        <x:f>ROUND(SUM(P1811:T1811),1)</x:f>
        <x:v>2</x:v>
      </x:c>
      <x:c r="V1811" s="32"/>
      <x:c r="W1811" s="32" t="str">
        <x:v>연도 미확인</x:v>
      </x:c>
    </x:row>
    <x:row r="1812" ht="24" customHeight="1">
      <x:c r="A1812" s="32" t="n">
        <x:v>1808</x:v>
      </x:c>
      <x:c r="B1812" s="32" t="str">
        <x:v>야생의 심장 가까이(Near to the Wild Heart)</x:v>
      </x:c>
      <x:c r="C1812" s="32" t="str">
        <x:v>클라리시 리스펙토르 (Clarice Lispector)</x:v>
      </x:c>
      <x:c r="D1812" s="32" t="str">
        <x:v>소설·단편소설</x:v>
      </x:c>
      <x:c r="E1812" s="32" t="n">
        <x:v>1943</x:v>
      </x:c>
      <x:c r="F1812" s="32" t="n">
        <x:v>0</x:v>
      </x:c>
      <x:c r="G1812" s="32" t="n">
        <x:v>0</x:v>
      </x:c>
      <x:c r="H1812" s="32"/>
      <x:c r="I1812" s="32" t="n">
        <x:f>IF(E1812="","",MAX(0,'Scoring Method'!$B$11-E1812-IF(E1812&lt;0,1,0)))</x:f>
        <x:v>83</x:v>
      </x:c>
      <x:c r="J1812" s="32" t="n">
        <x:v>3</x:v>
      </x:c>
      <x:c r="K1812" s="32" t="n">
        <x:v>1</x:v>
      </x:c>
      <x:c r="L1812" s="32" t="n">
        <x:v>1</x:v>
      </x:c>
      <x:c r="M1812" s="32" t="n">
        <x:v>0</x:v>
      </x:c>
      <x:c r="N1812" s="32" t="n">
        <x:v>0</x:v>
      </x:c>
      <x:c r="O1812" s="32" t="n">
        <x:v>1</x:v>
      </x:c>
      <x:c r="P1812" s="37" t="n">
        <x:f>ROUND('Scoring Method'!$B$2*F1812/10,1)</x:f>
        <x:v>0</x:v>
      </x:c>
      <x:c r="Q1812" s="37" t="n">
        <x:f>ROUND(MIN('Scoring Method'!$B$3,10*G1812),1)</x:f>
        <x:v>0</x:v>
      </x:c>
      <x:c r="R1812" s="37" t="n">
        <x:f>IF(H1812="",0,ROUND('Scoring Method'!$B$4*(101-H1812)/100,1))</x:f>
        <x:v>0</x:v>
      </x:c>
      <x:c r="S1812" s="37" t="n">
        <x:f>ROUND(IF(I1812="",0,7.5*MIN(1,LN(1+I1812)/LN(1+'Scoring Method'!$B$10)))+7.5*LN(1+J1812)/LN(1+'Scoring Method'!$B$9),1)</x:f>
        <x:v>8.8</x:v>
      </x:c>
      <x:c r="T1812" s="37" t="n">
        <x:f>SUM(K1812:O1812)</x:f>
        <x:v>3</x:v>
      </x:c>
      <x:c r="U1812" s="37" t="n">
        <x:f>ROUND(SUM(P1812:T1812),1)</x:f>
        <x:v>11.8</x:v>
      </x:c>
      <x:c r="V1812" s="32"/>
      <x:c r="W1812" s="32" t="str">
        <x:v>연도 등록</x:v>
      </x:c>
    </x:row>
    <x:row r="1813" ht="24" customHeight="1">
      <x:c r="A1813" s="32" t="n">
        <x:v>1809</x:v>
      </x:c>
      <x:c r="B1813" s="32" t="str">
        <x:v>휘어진 쟁기(Crooked Plow)</x:v>
      </x:c>
      <x:c r="C1813" s="32" t="str">
        <x:v>이타마르 비에이라 주니오르 (Itamar Vieira Junior)</x:v>
      </x:c>
      <x:c r="D1813" s="32" t="str">
        <x:v>소설·단편소설</x:v>
      </x:c>
      <x:c r="E1813" s="32" t="n">
        <x:v>2019</x:v>
      </x:c>
      <x:c r="F1813" s="32" t="n">
        <x:v>0</x:v>
      </x:c>
      <x:c r="G1813" s="32" t="n">
        <x:v>0</x:v>
      </x:c>
      <x:c r="H1813" s="32"/>
      <x:c r="I1813" s="32" t="n">
        <x:f>IF(E1813="","",MAX(0,'Scoring Method'!$B$11-E1813-IF(E1813&lt;0,1,0)))</x:f>
        <x:v>7</x:v>
      </x:c>
      <x:c r="J1813" s="32" t="n">
        <x:v>3</x:v>
      </x:c>
      <x:c r="K1813" s="32" t="n">
        <x:v>1</x:v>
      </x:c>
      <x:c r="L1813" s="32" t="n">
        <x:v>1</x:v>
      </x:c>
      <x:c r="M1813" s="32" t="n">
        <x:v>0</x:v>
      </x:c>
      <x:c r="N1813" s="32" t="n">
        <x:v>0</x:v>
      </x:c>
      <x:c r="O1813" s="32" t="n">
        <x:v>1</x:v>
      </x:c>
      <x:c r="P1813" s="37" t="n">
        <x:f>ROUND('Scoring Method'!$B$2*F1813/10,1)</x:f>
        <x:v>0</x:v>
      </x:c>
      <x:c r="Q1813" s="37" t="n">
        <x:f>ROUND(MIN('Scoring Method'!$B$3,10*G1813),1)</x:f>
        <x:v>0</x:v>
      </x:c>
      <x:c r="R1813" s="37" t="n">
        <x:f>IF(H1813="",0,ROUND('Scoring Method'!$B$4*(101-H1813)/100,1))</x:f>
        <x:v>0</x:v>
      </x:c>
      <x:c r="S1813" s="37" t="n">
        <x:f>ROUND(IF(I1813="",0,7.5*MIN(1,LN(1+I1813)/LN(1+'Scoring Method'!$B$10)))+7.5*LN(1+J1813)/LN(1+'Scoring Method'!$B$9),1)</x:f>
        <x:v>6</x:v>
      </x:c>
      <x:c r="T1813" s="37" t="n">
        <x:f>SUM(K1813:O1813)</x:f>
        <x:v>3</x:v>
      </x:c>
      <x:c r="U1813" s="37" t="n">
        <x:f>ROUND(SUM(P1813:T1813),1)</x:f>
        <x:v>9</x:v>
      </x:c>
      <x:c r="V1813" s="32"/>
      <x:c r="W1813" s="32" t="str">
        <x:v>연도 등록</x:v>
      </x:c>
    </x:row>
    <x:row r="1814" ht="24" customHeight="1">
      <x:c r="A1814" s="32" t="n">
        <x:v>1810</x:v>
      </x:c>
      <x:c r="B1814" s="32" t="str">
        <x:v>팔방놀이(Hopscotch)</x:v>
      </x:c>
      <x:c r="C1814" s="32" t="str">
        <x:v>훌리오 플로렌시오 코르타사르 (Julio Florencio Cortázar)</x:v>
      </x:c>
      <x:c r="D1814" s="32" t="str">
        <x:v>소설·단편소설</x:v>
      </x:c>
      <x:c r="E1814" s="32" t="n">
        <x:v>1963</x:v>
      </x:c>
      <x:c r="F1814" s="32" t="n">
        <x:v>0</x:v>
      </x:c>
      <x:c r="G1814" s="32" t="n">
        <x:v>0</x:v>
      </x:c>
      <x:c r="H1814" s="32"/>
      <x:c r="I1814" s="32" t="n">
        <x:f>IF(E1814="","",MAX(0,'Scoring Method'!$B$11-E1814-IF(E1814&lt;0,1,0)))</x:f>
        <x:v>63</x:v>
      </x:c>
      <x:c r="J1814" s="32" t="n">
        <x:v>0</x:v>
      </x:c>
      <x:c r="K1814" s="32" t="n">
        <x:v>1</x:v>
      </x:c>
      <x:c r="L1814" s="32" t="n">
        <x:v>1</x:v>
      </x:c>
      <x:c r="M1814" s="32" t="n">
        <x:v>0</x:v>
      </x:c>
      <x:c r="N1814" s="32" t="n">
        <x:v>0</x:v>
      </x:c>
      <x:c r="O1814" s="32" t="n">
        <x:v>0</x:v>
      </x:c>
      <x:c r="P1814" s="37" t="n">
        <x:f>ROUND('Scoring Method'!$B$2*F1814/10,1)</x:f>
        <x:v>0</x:v>
      </x:c>
      <x:c r="Q1814" s="37" t="n">
        <x:f>ROUND(MIN('Scoring Method'!$B$3,10*G1814),1)</x:f>
        <x:v>0</x:v>
      </x:c>
      <x:c r="R1814" s="37" t="n">
        <x:f>IF(H1814="",0,ROUND('Scoring Method'!$B$4*(101-H1814)/100,1))</x:f>
        <x:v>0</x:v>
      </x:c>
      <x:c r="S1814" s="37" t="n">
        <x:f>ROUND(IF(I1814="",0,7.5*MIN(1,LN(1+I1814)/LN(1+'Scoring Method'!$B$10)))+7.5*LN(1+J1814)/LN(1+'Scoring Method'!$B$9),1)</x:f>
        <x:v>5</x:v>
      </x:c>
      <x:c r="T1814" s="37" t="n">
        <x:f>SUM(K1814:O1814)</x:f>
        <x:v>2</x:v>
      </x:c>
      <x:c r="U1814" s="37" t="n">
        <x:f>ROUND(SUM(P1814:T1814),1)</x:f>
        <x:v>7</x:v>
      </x:c>
      <x:c r="V1814" s="32"/>
      <x:c r="W1814" s="32" t="str">
        <x:v>연도 등록</x:v>
      </x:c>
    </x:row>
    <x:row r="1815" ht="24" customHeight="1">
      <x:c r="A1815" s="32" t="n">
        <x:v>1811</x:v>
      </x:c>
      <x:c r="B1815" s="32" t="str">
        <x:v>모렐의 발명(The Invention of Morel)</x:v>
      </x:c>
      <x:c r="C1815" s="32" t="str">
        <x:v>아돌포 비오이 카사레스 (Adolfo Bioy Casares)</x:v>
      </x:c>
      <x:c r="D1815" s="32" t="str">
        <x:v>소설·단편소설</x:v>
      </x:c>
      <x:c r="E1815" s="32"/>
      <x:c r="F1815" s="32" t="n">
        <x:v>0</x:v>
      </x:c>
      <x:c r="G1815" s="32" t="n">
        <x:v>0</x:v>
      </x:c>
      <x:c r="H1815" s="32"/>
      <x:c r="I1815" s="32" t="str">
        <x:f>IF(E1815="","",MAX(0,'Scoring Method'!$B$11-E1815-IF(E1815&lt;0,1,0)))</x:f>
      </x:c>
      <x:c r="J1815" s="32" t="n">
        <x:v>0</x:v>
      </x:c>
      <x:c r="K1815" s="32" t="n">
        <x:v>1</x:v>
      </x:c>
      <x:c r="L1815" s="32" t="n">
        <x:v>1</x:v>
      </x:c>
      <x:c r="M1815" s="32" t="n">
        <x:v>0</x:v>
      </x:c>
      <x:c r="N1815" s="32" t="n">
        <x:v>0</x:v>
      </x:c>
      <x:c r="O1815" s="32" t="n">
        <x:v>0</x:v>
      </x:c>
      <x:c r="P1815" s="37" t="n">
        <x:f>ROUND('Scoring Method'!$B$2*F1815/10,1)</x:f>
        <x:v>0</x:v>
      </x:c>
      <x:c r="Q1815" s="37" t="n">
        <x:f>ROUND(MIN('Scoring Method'!$B$3,10*G1815),1)</x:f>
        <x:v>0</x:v>
      </x:c>
      <x:c r="R1815" s="37" t="n">
        <x:f>IF(H1815="",0,ROUND('Scoring Method'!$B$4*(101-H1815)/100,1))</x:f>
        <x:v>0</x:v>
      </x:c>
      <x:c r="S1815" s="37" t="n">
        <x:f>ROUND(IF(I1815="",0,7.5*MIN(1,LN(1+I1815)/LN(1+'Scoring Method'!$B$10)))+7.5*LN(1+J1815)/LN(1+'Scoring Method'!$B$9),1)</x:f>
        <x:v>0</x:v>
      </x:c>
      <x:c r="T1815" s="37" t="n">
        <x:f>SUM(K1815:O1815)</x:f>
        <x:v>2</x:v>
      </x:c>
      <x:c r="U1815" s="37" t="n">
        <x:f>ROUND(SUM(P1815:T1815),1)</x:f>
        <x:v>2</x:v>
      </x:c>
      <x:c r="V1815" s="32"/>
      <x:c r="W1815" s="32" t="str">
        <x:v>연도 미확인</x:v>
      </x:c>
    </x:row>
    <x:row r="1816" ht="24" customHeight="1">
      <x:c r="A1816" s="32" t="n">
        <x:v>1812</x:v>
      </x:c>
      <x:c r="B1816" s="32" t="str">
        <x:v>거미여인의 키스(The Kiss of the Spider Woman)</x:v>
      </x:c>
      <x:c r="C1816" s="32" t="str">
        <x:v>마누엘 푸익 (Manuel Puig)</x:v>
      </x:c>
      <x:c r="D1816" s="32" t="str">
        <x:v>소설·단편소설</x:v>
      </x:c>
      <x:c r="E1816" s="32"/>
      <x:c r="F1816" s="32" t="n">
        <x:v>0</x:v>
      </x:c>
      <x:c r="G1816" s="32" t="n">
        <x:v>0</x:v>
      </x:c>
      <x:c r="H1816" s="32"/>
      <x:c r="I1816" s="32" t="str">
        <x:f>IF(E1816="","",MAX(0,'Scoring Method'!$B$11-E1816-IF(E1816&lt;0,1,0)))</x:f>
      </x:c>
      <x:c r="J1816" s="32" t="n">
        <x:v>0</x:v>
      </x:c>
      <x:c r="K1816" s="32" t="n">
        <x:v>1</x:v>
      </x:c>
      <x:c r="L1816" s="32" t="n">
        <x:v>1</x:v>
      </x:c>
      <x:c r="M1816" s="32" t="n">
        <x:v>0</x:v>
      </x:c>
      <x:c r="N1816" s="32" t="n">
        <x:v>0</x:v>
      </x:c>
      <x:c r="O1816" s="32" t="n">
        <x:v>0</x:v>
      </x:c>
      <x:c r="P1816" s="37" t="n">
        <x:f>ROUND('Scoring Method'!$B$2*F1816/10,1)</x:f>
        <x:v>0</x:v>
      </x:c>
      <x:c r="Q1816" s="37" t="n">
        <x:f>ROUND(MIN('Scoring Method'!$B$3,10*G1816),1)</x:f>
        <x:v>0</x:v>
      </x:c>
      <x:c r="R1816" s="37" t="n">
        <x:f>IF(H1816="",0,ROUND('Scoring Method'!$B$4*(101-H1816)/100,1))</x:f>
        <x:v>0</x:v>
      </x:c>
      <x:c r="S1816" s="37" t="n">
        <x:f>ROUND(IF(I1816="",0,7.5*MIN(1,LN(1+I1816)/LN(1+'Scoring Method'!$B$10)))+7.5*LN(1+J1816)/LN(1+'Scoring Method'!$B$9),1)</x:f>
        <x:v>0</x:v>
      </x:c>
      <x:c r="T1816" s="37" t="n">
        <x:f>SUM(K1816:O1816)</x:f>
        <x:v>2</x:v>
      </x:c>
      <x:c r="U1816" s="37" t="n">
        <x:f>ROUND(SUM(P1816:T1816),1)</x:f>
        <x:v>2</x:v>
      </x:c>
      <x:c r="V1816" s="32"/>
      <x:c r="W1816" s="32" t="str">
        <x:v>연도 미확인</x:v>
      </x:c>
    </x:row>
    <x:row r="1817" ht="24" customHeight="1">
      <x:c r="A1817" s="32" t="n">
        <x:v>1813</x:v>
      </x:c>
      <x:c r="B1817" s="32" t="str">
        <x:v>터널(The Tunnel)</x:v>
      </x:c>
      <x:c r="C1817" s="32" t="str">
        <x:v>에르네스토 사바토 (Ernesto Sábato)</x:v>
      </x:c>
      <x:c r="D1817" s="32" t="str">
        <x:v>소설·단편소설</x:v>
      </x:c>
      <x:c r="E1817" s="32" t="n">
        <x:v>1948</x:v>
      </x:c>
      <x:c r="F1817" s="32" t="n">
        <x:v>0</x:v>
      </x:c>
      <x:c r="G1817" s="32" t="n">
        <x:v>0</x:v>
      </x:c>
      <x:c r="H1817" s="32"/>
      <x:c r="I1817" s="32" t="n">
        <x:f>IF(E1817="","",MAX(0,'Scoring Method'!$B$11-E1817-IF(E1817&lt;0,1,0)))</x:f>
        <x:v>78</x:v>
      </x:c>
      <x:c r="J1817" s="32" t="n">
        <x:v>0</x:v>
      </x:c>
      <x:c r="K1817" s="32" t="n">
        <x:v>1</x:v>
      </x:c>
      <x:c r="L1817" s="32" t="n">
        <x:v>1</x:v>
      </x:c>
      <x:c r="M1817" s="32" t="n">
        <x:v>0</x:v>
      </x:c>
      <x:c r="N1817" s="32" t="n">
        <x:v>0</x:v>
      </x:c>
      <x:c r="O1817" s="32" t="n">
        <x:v>0</x:v>
      </x:c>
      <x:c r="P1817" s="37" t="n">
        <x:f>ROUND('Scoring Method'!$B$2*F1817/10,1)</x:f>
        <x:v>0</x:v>
      </x:c>
      <x:c r="Q1817" s="37" t="n">
        <x:f>ROUND(MIN('Scoring Method'!$B$3,10*G1817),1)</x:f>
        <x:v>0</x:v>
      </x:c>
      <x:c r="R1817" s="37" t="n">
        <x:f>IF(H1817="",0,ROUND('Scoring Method'!$B$4*(101-H1817)/100,1))</x:f>
        <x:v>0</x:v>
      </x:c>
      <x:c r="S1817" s="37" t="n">
        <x:f>ROUND(IF(I1817="",0,7.5*MIN(1,LN(1+I1817)/LN(1+'Scoring Method'!$B$10)))+7.5*LN(1+J1817)/LN(1+'Scoring Method'!$B$9),1)</x:f>
        <x:v>5.3</x:v>
      </x:c>
      <x:c r="T1817" s="37" t="n">
        <x:f>SUM(K1817:O1817)</x:f>
        <x:v>2</x:v>
      </x:c>
      <x:c r="U1817" s="37" t="n">
        <x:f>ROUND(SUM(P1817:T1817),1)</x:f>
        <x:v>7.3</x:v>
      </x:c>
      <x:c r="V1817" s="32"/>
      <x:c r="W1817" s="32" t="str">
        <x:v>연도 등록</x:v>
      </x:c>
    </x:row>
    <x:row r="1818" ht="24" customHeight="1">
      <x:c r="A1818" s="32" t="n">
        <x:v>1814</x:v>
      </x:c>
      <x:c r="B1818" s="32" t="str">
        <x:v>7인의 미치광이(The Seven Madmen)</x:v>
      </x:c>
      <x:c r="C1818" s="32" t="str">
        <x:v>로베르토 고도프레도 크리스토페르센 아를트 (Roberto Godofredo Christophersen Arlt)</x:v>
      </x:c>
      <x:c r="D1818" s="32" t="str">
        <x:v>소설·단편소설</x:v>
      </x:c>
      <x:c r="E1818" s="32" t="n">
        <x:v>1929</x:v>
      </x:c>
      <x:c r="F1818" s="32" t="n">
        <x:v>0</x:v>
      </x:c>
      <x:c r="G1818" s="32" t="n">
        <x:v>0</x:v>
      </x:c>
      <x:c r="H1818" s="32"/>
      <x:c r="I1818" s="32" t="n">
        <x:f>IF(E1818="","",MAX(0,'Scoring Method'!$B$11-E1818-IF(E1818&lt;0,1,0)))</x:f>
        <x:v>97</x:v>
      </x:c>
      <x:c r="J1818" s="32" t="n">
        <x:v>3</x:v>
      </x:c>
      <x:c r="K1818" s="32" t="n">
        <x:v>1</x:v>
      </x:c>
      <x:c r="L1818" s="32" t="n">
        <x:v>1</x:v>
      </x:c>
      <x:c r="M1818" s="32" t="n">
        <x:v>0</x:v>
      </x:c>
      <x:c r="N1818" s="32" t="n">
        <x:v>0</x:v>
      </x:c>
      <x:c r="O1818" s="32" t="n">
        <x:v>1</x:v>
      </x:c>
      <x:c r="P1818" s="37" t="n">
        <x:f>ROUND('Scoring Method'!$B$2*F1818/10,1)</x:f>
        <x:v>0</x:v>
      </x:c>
      <x:c r="Q1818" s="37" t="n">
        <x:f>ROUND(MIN('Scoring Method'!$B$3,10*G1818),1)</x:f>
        <x:v>0</x:v>
      </x:c>
      <x:c r="R1818" s="37" t="n">
        <x:f>IF(H1818="",0,ROUND('Scoring Method'!$B$4*(101-H1818)/100,1))</x:f>
        <x:v>0</x:v>
      </x:c>
      <x:c r="S1818" s="37" t="n">
        <x:f>ROUND(IF(I1818="",0,7.5*MIN(1,LN(1+I1818)/LN(1+'Scoring Method'!$B$10)))+7.5*LN(1+J1818)/LN(1+'Scoring Method'!$B$9),1)</x:f>
        <x:v>9</x:v>
      </x:c>
      <x:c r="T1818" s="37" t="n">
        <x:f>SUM(K1818:O1818)</x:f>
        <x:v>3</x:v>
      </x:c>
      <x:c r="U1818" s="37" t="n">
        <x:f>ROUND(SUM(P1818:T1818),1)</x:f>
        <x:v>12</x:v>
      </x:c>
      <x:c r="V1818" s="32"/>
      <x:c r="W1818" s="32" t="str">
        <x:v>연도 등록</x:v>
      </x:c>
    </x:row>
    <x:row r="1819" ht="24" customHeight="1">
      <x:c r="A1819" s="32" t="n">
        <x:v>1815</x:v>
      </x:c>
      <x:c r="B1819" s="32" t="str">
        <x:v>피버 드림(Fever Dream)</x:v>
      </x:c>
      <x:c r="C1819" s="32" t="str">
        <x:v>Samanta Schweblin</x:v>
      </x:c>
      <x:c r="D1819" s="32" t="str">
        <x:v>소설·단편소설</x:v>
      </x:c>
      <x:c r="E1819" s="32"/>
      <x:c r="F1819" s="32" t="n">
        <x:v>0</x:v>
      </x:c>
      <x:c r="G1819" s="32" t="n">
        <x:v>0</x:v>
      </x:c>
      <x:c r="H1819" s="32"/>
      <x:c r="I1819" s="32" t="str">
        <x:f>IF(E1819="","",MAX(0,'Scoring Method'!$B$11-E1819-IF(E1819&lt;0,1,0)))</x:f>
      </x:c>
      <x:c r="J1819" s="32" t="n">
        <x:v>0</x:v>
      </x:c>
      <x:c r="K1819" s="32" t="n">
        <x:v>1</x:v>
      </x:c>
      <x:c r="L1819" s="32" t="n">
        <x:v>1</x:v>
      </x:c>
      <x:c r="M1819" s="32" t="n">
        <x:v>0</x:v>
      </x:c>
      <x:c r="N1819" s="32" t="n">
        <x:v>0</x:v>
      </x:c>
      <x:c r="O1819" s="32" t="n">
        <x:v>0</x:v>
      </x:c>
      <x:c r="P1819" s="37" t="n">
        <x:f>ROUND('Scoring Method'!$B$2*F1819/10,1)</x:f>
        <x:v>0</x:v>
      </x:c>
      <x:c r="Q1819" s="37" t="n">
        <x:f>ROUND(MIN('Scoring Method'!$B$3,10*G1819),1)</x:f>
        <x:v>0</x:v>
      </x:c>
      <x:c r="R1819" s="37" t="n">
        <x:f>IF(H1819="",0,ROUND('Scoring Method'!$B$4*(101-H1819)/100,1))</x:f>
        <x:v>0</x:v>
      </x:c>
      <x:c r="S1819" s="37" t="n">
        <x:f>ROUND(IF(I1819="",0,7.5*MIN(1,LN(1+I1819)/LN(1+'Scoring Method'!$B$10)))+7.5*LN(1+J1819)/LN(1+'Scoring Method'!$B$9),1)</x:f>
        <x:v>0</x:v>
      </x:c>
      <x:c r="T1819" s="37" t="n">
        <x:f>SUM(K1819:O1819)</x:f>
        <x:v>2</x:v>
      </x:c>
      <x:c r="U1819" s="37" t="n">
        <x:f>ROUND(SUM(P1819:T1819),1)</x:f>
        <x:v>2</x:v>
      </x:c>
      <x:c r="V1819" s="32"/>
      <x:c r="W1819" s="32" t="str">
        <x:v>연도 미확인</x:v>
      </x:c>
    </x:row>
    <x:row r="1820" ht="24" customHeight="1">
      <x:c r="A1820" s="32" t="n">
        <x:v>1816</x:v>
      </x:c>
      <x:c r="B1820" s="32" t="str">
        <x:v>우리가 불 속에서 잃어버린 것들(Things We Lost in the Fire)</x:v>
      </x:c>
      <x:c r="C1820" s="32" t="str">
        <x:v>마리아나 엔리케스 (Mariana Enríquez)</x:v>
      </x:c>
      <x:c r="D1820" s="32" t="str">
        <x:v>소설·단편소설</x:v>
      </x:c>
      <x:c r="E1820" s="32"/>
      <x:c r="F1820" s="32" t="n">
        <x:v>0</x:v>
      </x:c>
      <x:c r="G1820" s="32" t="n">
        <x:v>0</x:v>
      </x:c>
      <x:c r="H1820" s="32"/>
      <x:c r="I1820" s="32" t="str">
        <x:f>IF(E1820="","",MAX(0,'Scoring Method'!$B$11-E1820-IF(E1820&lt;0,1,0)))</x:f>
      </x:c>
      <x:c r="J1820" s="32" t="n">
        <x:v>0</x:v>
      </x:c>
      <x:c r="K1820" s="32" t="n">
        <x:v>1</x:v>
      </x:c>
      <x:c r="L1820" s="32" t="n">
        <x:v>1</x:v>
      </x:c>
      <x:c r="M1820" s="32" t="n">
        <x:v>0</x:v>
      </x:c>
      <x:c r="N1820" s="32" t="n">
        <x:v>0</x:v>
      </x:c>
      <x:c r="O1820" s="32" t="n">
        <x:v>0</x:v>
      </x:c>
      <x:c r="P1820" s="37" t="n">
        <x:f>ROUND('Scoring Method'!$B$2*F1820/10,1)</x:f>
        <x:v>0</x:v>
      </x:c>
      <x:c r="Q1820" s="37" t="n">
        <x:f>ROUND(MIN('Scoring Method'!$B$3,10*G1820),1)</x:f>
        <x:v>0</x:v>
      </x:c>
      <x:c r="R1820" s="37" t="n">
        <x:f>IF(H1820="",0,ROUND('Scoring Method'!$B$4*(101-H1820)/100,1))</x:f>
        <x:v>0</x:v>
      </x:c>
      <x:c r="S1820" s="37" t="n">
        <x:f>ROUND(IF(I1820="",0,7.5*MIN(1,LN(1+I1820)/LN(1+'Scoring Method'!$B$10)))+7.5*LN(1+J1820)/LN(1+'Scoring Method'!$B$9),1)</x:f>
        <x:v>0</x:v>
      </x:c>
      <x:c r="T1820" s="37" t="n">
        <x:f>SUM(K1820:O1820)</x:f>
        <x:v>2</x:v>
      </x:c>
      <x:c r="U1820" s="37" t="n">
        <x:f>ROUND(SUM(P1820:T1820),1)</x:f>
        <x:v>2</x:v>
      </x:c>
      <x:c r="V1820" s="32"/>
      <x:c r="W1820" s="32" t="str">
        <x:v>연도 미확인</x:v>
      </x:c>
    </x:row>
    <x:row r="1821" ht="24" customHeight="1">
      <x:c r="A1821" s="32" t="n">
        <x:v>1817</x:v>
      </x:c>
      <x:c r="B1821" s="32" t="str">
        <x:v>인공호흡(Artificial Respiration)</x:v>
      </x:c>
      <x:c r="C1821" s="32" t="str">
        <x:v>리카르도 에밀리오 피글리아 렌시 (Ricardo Emilio Piglia Renzi)</x:v>
      </x:c>
      <x:c r="D1821" s="32" t="str">
        <x:v>기타</x:v>
      </x:c>
      <x:c r="E1821" s="32"/>
      <x:c r="F1821" s="32" t="n">
        <x:v>0</x:v>
      </x:c>
      <x:c r="G1821" s="32" t="n">
        <x:v>0</x:v>
      </x:c>
      <x:c r="H1821" s="32"/>
      <x:c r="I1821" s="32" t="str">
        <x:f>IF(E1821="","",MAX(0,'Scoring Method'!$B$11-E1821-IF(E1821&lt;0,1,0)))</x:f>
      </x:c>
      <x:c r="J1821" s="32" t="n">
        <x:v>0</x:v>
      </x:c>
      <x:c r="K1821" s="32" t="n">
        <x:v>1</x:v>
      </x:c>
      <x:c r="L1821" s="32" t="n">
        <x:v>1</x:v>
      </x:c>
      <x:c r="M1821" s="32" t="n">
        <x:v>0</x:v>
      </x:c>
      <x:c r="N1821" s="32" t="n">
        <x:v>0</x:v>
      </x:c>
      <x:c r="O1821" s="32" t="n">
        <x:v>0</x:v>
      </x:c>
      <x:c r="P1821" s="37" t="n">
        <x:f>ROUND('Scoring Method'!$B$2*F1821/10,1)</x:f>
        <x:v>0</x:v>
      </x:c>
      <x:c r="Q1821" s="37" t="n">
        <x:f>ROUND(MIN('Scoring Method'!$B$3,10*G1821),1)</x:f>
        <x:v>0</x:v>
      </x:c>
      <x:c r="R1821" s="37" t="n">
        <x:f>IF(H1821="",0,ROUND('Scoring Method'!$B$4*(101-H1821)/100,1))</x:f>
        <x:v>0</x:v>
      </x:c>
      <x:c r="S1821" s="37" t="n">
        <x:f>ROUND(IF(I1821="",0,7.5*MIN(1,LN(1+I1821)/LN(1+'Scoring Method'!$B$10)))+7.5*LN(1+J1821)/LN(1+'Scoring Method'!$B$9),1)</x:f>
        <x:v>0</x:v>
      </x:c>
      <x:c r="T1821" s="37" t="n">
        <x:f>SUM(K1821:O1821)</x:f>
        <x:v>2</x:v>
      </x:c>
      <x:c r="U1821" s="37" t="n">
        <x:f>ROUND(SUM(P1821:T1821),1)</x:f>
        <x:v>2</x:v>
      </x:c>
      <x:c r="V1821" s="32"/>
      <x:c r="W1821" s="32" t="str">
        <x:v>연도 미확인</x:v>
      </x:c>
    </x:row>
    <x:row r="1822" ht="24" customHeight="1">
      <x:c r="A1822" s="32" t="n">
        <x:v>1818</x:v>
      </x:c>
      <x:c r="B1822" s="32" t="str">
        <x:v>영혼의 집(The House of the Spirits)</x:v>
      </x:c>
      <x:c r="C1822" s="32" t="str">
        <x:v>이사벨 아옌데 요나 (Isabel Allende Llona)</x:v>
      </x:c>
      <x:c r="D1822" s="32" t="str">
        <x:v>기타</x:v>
      </x:c>
      <x:c r="E1822" s="32"/>
      <x:c r="F1822" s="32" t="n">
        <x:v>0</x:v>
      </x:c>
      <x:c r="G1822" s="32" t="n">
        <x:v>0</x:v>
      </x:c>
      <x:c r="H1822" s="32"/>
      <x:c r="I1822" s="32" t="str">
        <x:f>IF(E1822="","",MAX(0,'Scoring Method'!$B$11-E1822-IF(E1822&lt;0,1,0)))</x:f>
      </x:c>
      <x:c r="J1822" s="32" t="n">
        <x:v>0</x:v>
      </x:c>
      <x:c r="K1822" s="32" t="n">
        <x:v>1</x:v>
      </x:c>
      <x:c r="L1822" s="32" t="n">
        <x:v>1</x:v>
      </x:c>
      <x:c r="M1822" s="32" t="n">
        <x:v>0</x:v>
      </x:c>
      <x:c r="N1822" s="32" t="n">
        <x:v>0</x:v>
      </x:c>
      <x:c r="O1822" s="32" t="n">
        <x:v>0</x:v>
      </x:c>
      <x:c r="P1822" s="37" t="n">
        <x:f>ROUND('Scoring Method'!$B$2*F1822/10,1)</x:f>
        <x:v>0</x:v>
      </x:c>
      <x:c r="Q1822" s="37" t="n">
        <x:f>ROUND(MIN('Scoring Method'!$B$3,10*G1822),1)</x:f>
        <x:v>0</x:v>
      </x:c>
      <x:c r="R1822" s="37" t="n">
        <x:f>IF(H1822="",0,ROUND('Scoring Method'!$B$4*(101-H1822)/100,1))</x:f>
        <x:v>0</x:v>
      </x:c>
      <x:c r="S1822" s="37" t="n">
        <x:f>ROUND(IF(I1822="",0,7.5*MIN(1,LN(1+I1822)/LN(1+'Scoring Method'!$B$10)))+7.5*LN(1+J1822)/LN(1+'Scoring Method'!$B$9),1)</x:f>
        <x:v>0</x:v>
      </x:c>
      <x:c r="T1822" s="37" t="n">
        <x:f>SUM(K1822:O1822)</x:f>
        <x:v>2</x:v>
      </x:c>
      <x:c r="U1822" s="37" t="n">
        <x:f>ROUND(SUM(P1822:T1822),1)</x:f>
        <x:v>2</x:v>
      </x:c>
      <x:c r="V1822" s="32"/>
      <x:c r="W1822" s="32" t="str">
        <x:v>연도 미확인</x:v>
      </x:c>
    </x:row>
    <x:row r="1823" ht="24" customHeight="1">
      <x:c r="A1823" s="32" t="n">
        <x:v>1819</x:v>
      </x:c>
      <x:c r="B1823" s="32" t="str">
        <x:v>칠레의 밤(By Night in Chile)</x:v>
      </x:c>
      <x:c r="C1823" s="32" t="str">
        <x:v>로베르토 볼라뇨 (Roberto Bolaño)</x:v>
      </x:c>
      <x:c r="D1823" s="32" t="str">
        <x:v>기타</x:v>
      </x:c>
      <x:c r="E1823" s="32"/>
      <x:c r="F1823" s="32" t="n">
        <x:v>0</x:v>
      </x:c>
      <x:c r="G1823" s="32" t="n">
        <x:v>0</x:v>
      </x:c>
      <x:c r="H1823" s="32"/>
      <x:c r="I1823" s="32" t="str">
        <x:f>IF(E1823="","",MAX(0,'Scoring Method'!$B$11-E1823-IF(E1823&lt;0,1,0)))</x:f>
      </x:c>
      <x:c r="J1823" s="32" t="n">
        <x:v>0</x:v>
      </x:c>
      <x:c r="K1823" s="32" t="n">
        <x:v>1</x:v>
      </x:c>
      <x:c r="L1823" s="32" t="n">
        <x:v>1</x:v>
      </x:c>
      <x:c r="M1823" s="32" t="n">
        <x:v>0</x:v>
      </x:c>
      <x:c r="N1823" s="32" t="n">
        <x:v>0</x:v>
      </x:c>
      <x:c r="O1823" s="32" t="n">
        <x:v>0</x:v>
      </x:c>
      <x:c r="P1823" s="37" t="n">
        <x:f>ROUND('Scoring Method'!$B$2*F1823/10,1)</x:f>
        <x:v>0</x:v>
      </x:c>
      <x:c r="Q1823" s="37" t="n">
        <x:f>ROUND(MIN('Scoring Method'!$B$3,10*G1823),1)</x:f>
        <x:v>0</x:v>
      </x:c>
      <x:c r="R1823" s="37" t="n">
        <x:f>IF(H1823="",0,ROUND('Scoring Method'!$B$4*(101-H1823)/100,1))</x:f>
        <x:v>0</x:v>
      </x:c>
      <x:c r="S1823" s="37" t="n">
        <x:f>ROUND(IF(I1823="",0,7.5*MIN(1,LN(1+I1823)/LN(1+'Scoring Method'!$B$10)))+7.5*LN(1+J1823)/LN(1+'Scoring Method'!$B$9),1)</x:f>
        <x:v>0</x:v>
      </x:c>
      <x:c r="T1823" s="37" t="n">
        <x:f>SUM(K1823:O1823)</x:f>
        <x:v>2</x:v>
      </x:c>
      <x:c r="U1823" s="37" t="n">
        <x:f>ROUND(SUM(P1823:T1823),1)</x:f>
        <x:v>2</x:v>
      </x:c>
      <x:c r="V1823" s="32"/>
      <x:c r="W1823" s="32" t="str">
        <x:v>연도 미확인</x:v>
      </x:c>
    </x:row>
    <x:row r="1824" ht="24" customHeight="1">
      <x:c r="A1824" s="32" t="n">
        <x:v>1820</x:v>
      </x:c>
      <x:c r="B1824" s="32" t="str">
        <x:v>먼 별(Distant Star)</x:v>
      </x:c>
      <x:c r="C1824" s="32" t="str">
        <x:v>로베르토 볼라뇨 (Roberto Bolaño)</x:v>
      </x:c>
      <x:c r="D1824" s="32" t="str">
        <x:v>기타</x:v>
      </x:c>
      <x:c r="E1824" s="32"/>
      <x:c r="F1824" s="32" t="n">
        <x:v>0</x:v>
      </x:c>
      <x:c r="G1824" s="32" t="n">
        <x:v>0</x:v>
      </x:c>
      <x:c r="H1824" s="32"/>
      <x:c r="I1824" s="32" t="str">
        <x:f>IF(E1824="","",MAX(0,'Scoring Method'!$B$11-E1824-IF(E1824&lt;0,1,0)))</x:f>
      </x:c>
      <x:c r="J1824" s="32" t="n">
        <x:v>0</x:v>
      </x:c>
      <x:c r="K1824" s="32" t="n">
        <x:v>1</x:v>
      </x:c>
      <x:c r="L1824" s="32" t="n">
        <x:v>1</x:v>
      </x:c>
      <x:c r="M1824" s="32" t="n">
        <x:v>0</x:v>
      </x:c>
      <x:c r="N1824" s="32" t="n">
        <x:v>0</x:v>
      </x:c>
      <x:c r="O1824" s="32" t="n">
        <x:v>0</x:v>
      </x:c>
      <x:c r="P1824" s="37" t="n">
        <x:f>ROUND('Scoring Method'!$B$2*F1824/10,1)</x:f>
        <x:v>0</x:v>
      </x:c>
      <x:c r="Q1824" s="37" t="n">
        <x:f>ROUND(MIN('Scoring Method'!$B$3,10*G1824),1)</x:f>
        <x:v>0</x:v>
      </x:c>
      <x:c r="R1824" s="37" t="n">
        <x:f>IF(H1824="",0,ROUND('Scoring Method'!$B$4*(101-H1824)/100,1))</x:f>
        <x:v>0</x:v>
      </x:c>
      <x:c r="S1824" s="37" t="n">
        <x:f>ROUND(IF(I1824="",0,7.5*MIN(1,LN(1+I1824)/LN(1+'Scoring Method'!$B$10)))+7.5*LN(1+J1824)/LN(1+'Scoring Method'!$B$9),1)</x:f>
        <x:v>0</x:v>
      </x:c>
      <x:c r="T1824" s="37" t="n">
        <x:f>SUM(K1824:O1824)</x:f>
        <x:v>2</x:v>
      </x:c>
      <x:c r="U1824" s="37" t="n">
        <x:f>ROUND(SUM(P1824:T1824),1)</x:f>
        <x:v>2</x:v>
      </x:c>
      <x:c r="V1824" s="32"/>
      <x:c r="W1824" s="32" t="str">
        <x:v>연도 미확인</x:v>
      </x:c>
    </x:row>
    <x:row r="1825" ht="24" customHeight="1">
      <x:c r="A1825" s="32" t="n">
        <x:v>1821</x:v>
      </x:c>
      <x:c r="B1825" s="32" t="str">
        <x:v>음탕한 밤새(The Obscene Bird of Night)</x:v>
      </x:c>
      <x:c r="C1825" s="32" t="str">
        <x:v>호세 마누엘 도노소 야녜스 (José Manuel Donoso Yáñez)</x:v>
      </x:c>
      <x:c r="D1825" s="32" t="str">
        <x:v>소설·단편소설</x:v>
      </x:c>
      <x:c r="E1825" s="32" t="n">
        <x:v>1970</x:v>
      </x:c>
      <x:c r="F1825" s="32" t="n">
        <x:v>0</x:v>
      </x:c>
      <x:c r="G1825" s="32" t="n">
        <x:v>0</x:v>
      </x:c>
      <x:c r="H1825" s="32"/>
      <x:c r="I1825" s="32" t="n">
        <x:f>IF(E1825="","",MAX(0,'Scoring Method'!$B$11-E1825-IF(E1825&lt;0,1,0)))</x:f>
        <x:v>56</x:v>
      </x:c>
      <x:c r="J1825" s="32" t="n">
        <x:v>0</x:v>
      </x:c>
      <x:c r="K1825" s="32" t="n">
        <x:v>1</x:v>
      </x:c>
      <x:c r="L1825" s="32" t="n">
        <x:v>1</x:v>
      </x:c>
      <x:c r="M1825" s="32" t="n">
        <x:v>0</x:v>
      </x:c>
      <x:c r="N1825" s="32" t="n">
        <x:v>0</x:v>
      </x:c>
      <x:c r="O1825" s="32" t="n">
        <x:v>0</x:v>
      </x:c>
      <x:c r="P1825" s="37" t="n">
        <x:f>ROUND('Scoring Method'!$B$2*F1825/10,1)</x:f>
        <x:v>0</x:v>
      </x:c>
      <x:c r="Q1825" s="37" t="n">
        <x:f>ROUND(MIN('Scoring Method'!$B$3,10*G1825),1)</x:f>
        <x:v>0</x:v>
      </x:c>
      <x:c r="R1825" s="37" t="n">
        <x:f>IF(H1825="",0,ROUND('Scoring Method'!$B$4*(101-H1825)/100,1))</x:f>
        <x:v>0</x:v>
      </x:c>
      <x:c r="S1825" s="37" t="n">
        <x:f>ROUND(IF(I1825="",0,7.5*MIN(1,LN(1+I1825)/LN(1+'Scoring Method'!$B$10)))+7.5*LN(1+J1825)/LN(1+'Scoring Method'!$B$9),1)</x:f>
        <x:v>4.9</x:v>
      </x:c>
      <x:c r="T1825" s="37" t="n">
        <x:f>SUM(K1825:O1825)</x:f>
        <x:v>2</x:v>
      </x:c>
      <x:c r="U1825" s="37" t="n">
        <x:f>ROUND(SUM(P1825:T1825),1)</x:f>
        <x:v>6.9</x:v>
      </x:c>
      <x:c r="V1825" s="32"/>
      <x:c r="W1825" s="32" t="str">
        <x:v>연도 등록</x:v>
      </x:c>
    </x:row>
    <x:row r="1826" ht="24" customHeight="1">
      <x:c r="A1826" s="32" t="n">
        <x:v>1822</x:v>
      </x:c>
      <x:c r="B1826" s="32" t="str">
        <x:v>짧은 룸펜 소설(A Little Lumpen Novelita)</x:v>
      </x:c>
      <x:c r="C1826" s="32" t="str">
        <x:v>로베르토 볼라뇨 (Roberto Bolaño)</x:v>
      </x:c>
      <x:c r="D1826" s="32" t="str">
        <x:v>소설·단편소설</x:v>
      </x:c>
      <x:c r="E1826" s="32" t="n">
        <x:v>2002</x:v>
      </x:c>
      <x:c r="F1826" s="32" t="n">
        <x:v>0</x:v>
      </x:c>
      <x:c r="G1826" s="32" t="n">
        <x:v>0</x:v>
      </x:c>
      <x:c r="H1826" s="32"/>
      <x:c r="I1826" s="32" t="n">
        <x:f>IF(E1826="","",MAX(0,'Scoring Method'!$B$11-E1826-IF(E1826&lt;0,1,0)))</x:f>
        <x:v>24</x:v>
      </x:c>
      <x:c r="J1826" s="32" t="n">
        <x:v>3</x:v>
      </x:c>
      <x:c r="K1826" s="32" t="n">
        <x:v>1</x:v>
      </x:c>
      <x:c r="L1826" s="32" t="n">
        <x:v>1</x:v>
      </x:c>
      <x:c r="M1826" s="32" t="n">
        <x:v>0</x:v>
      </x:c>
      <x:c r="N1826" s="32" t="n">
        <x:v>0</x:v>
      </x:c>
      <x:c r="O1826" s="32" t="n">
        <x:v>1</x:v>
      </x:c>
      <x:c r="P1826" s="37" t="n">
        <x:f>ROUND('Scoring Method'!$B$2*F1826/10,1)</x:f>
        <x:v>0</x:v>
      </x:c>
      <x:c r="Q1826" s="37" t="n">
        <x:f>ROUND(MIN('Scoring Method'!$B$3,10*G1826),1)</x:f>
        <x:v>0</x:v>
      </x:c>
      <x:c r="R1826" s="37" t="n">
        <x:f>IF(H1826="",0,ROUND('Scoring Method'!$B$4*(101-H1826)/100,1))</x:f>
        <x:v>0</x:v>
      </x:c>
      <x:c r="S1826" s="37" t="n">
        <x:f>ROUND(IF(I1826="",0,7.5*MIN(1,LN(1+I1826)/LN(1+'Scoring Method'!$B$10)))+7.5*LN(1+J1826)/LN(1+'Scoring Method'!$B$9),1)</x:f>
        <x:v>7.4</x:v>
      </x:c>
      <x:c r="T1826" s="37" t="n">
        <x:f>SUM(K1826:O1826)</x:f>
        <x:v>3</x:v>
      </x:c>
      <x:c r="U1826" s="37" t="n">
        <x:f>ROUND(SUM(P1826:T1826),1)</x:f>
        <x:v>10.4</x:v>
      </x:c>
      <x:c r="V1826" s="32"/>
      <x:c r="W1826" s="32" t="str">
        <x:v>연도 등록</x:v>
      </x:c>
    </x:row>
    <x:row r="1827" ht="24" customHeight="1">
      <x:c r="A1827" s="32" t="n">
        <x:v>1823</x:v>
      </x:c>
      <x:c r="B1827" s="32" t="str">
        <x:v>Space Invaders</x:v>
      </x:c>
      <x:c r="C1827" s="32" t="str">
        <x:v>노나 페르난데스 (Nona Fernández)</x:v>
      </x:c>
      <x:c r="D1827" s="32" t="str">
        <x:v>소설·단편소설</x:v>
      </x:c>
      <x:c r="E1827" s="32"/>
      <x:c r="F1827" s="32" t="n">
        <x:v>0</x:v>
      </x:c>
      <x:c r="G1827" s="32" t="n">
        <x:v>0</x:v>
      </x:c>
      <x:c r="H1827" s="32"/>
      <x:c r="I1827" s="32" t="str">
        <x:f>IF(E1827="","",MAX(0,'Scoring Method'!$B$11-E1827-IF(E1827&lt;0,1,0)))</x:f>
      </x:c>
      <x:c r="J1827" s="32" t="n">
        <x:v>0</x:v>
      </x:c>
      <x:c r="K1827" s="32" t="n">
        <x:v>1</x:v>
      </x:c>
      <x:c r="L1827" s="32" t="n">
        <x:v>1</x:v>
      </x:c>
      <x:c r="M1827" s="32" t="n">
        <x:v>0</x:v>
      </x:c>
      <x:c r="N1827" s="32" t="n">
        <x:v>0</x:v>
      </x:c>
      <x:c r="O1827" s="32" t="n">
        <x:v>0</x:v>
      </x:c>
      <x:c r="P1827" s="37" t="n">
        <x:f>ROUND('Scoring Method'!$B$2*F1827/10,1)</x:f>
        <x:v>0</x:v>
      </x:c>
      <x:c r="Q1827" s="37" t="n">
        <x:f>ROUND(MIN('Scoring Method'!$B$3,10*G1827),1)</x:f>
        <x:v>0</x:v>
      </x:c>
      <x:c r="R1827" s="37" t="n">
        <x:f>IF(H1827="",0,ROUND('Scoring Method'!$B$4*(101-H1827)/100,1))</x:f>
        <x:v>0</x:v>
      </x:c>
      <x:c r="S1827" s="37" t="n">
        <x:f>ROUND(IF(I1827="",0,7.5*MIN(1,LN(1+I1827)/LN(1+'Scoring Method'!$B$10)))+7.5*LN(1+J1827)/LN(1+'Scoring Method'!$B$9),1)</x:f>
        <x:v>0</x:v>
      </x:c>
      <x:c r="T1827" s="37" t="n">
        <x:f>SUM(K1827:O1827)</x:f>
        <x:v>2</x:v>
      </x:c>
      <x:c r="U1827" s="37" t="n">
        <x:f>ROUND(SUM(P1827:T1827),1)</x:f>
        <x:v>2</x:v>
      </x:c>
      <x:c r="V1827" s="32"/>
      <x:c r="W1827" s="32" t="str">
        <x:v>연도 미확인</x:v>
      </x:c>
    </x:row>
    <x:row r="1828" ht="24" customHeight="1">
      <x:c r="A1828" s="32" t="n">
        <x:v>1824</x:v>
      </x:c>
      <x:c r="B1828" s="32" t="str">
        <x:v>위험한 관계(Dangerous Liaisons)</x:v>
      </x:c>
      <x:c r="C1828" s="32" t="str">
        <x:v>쇼데를로 드 라클로(Pierre Choderlos de Laclos)</x:v>
      </x:c>
      <x:c r="D1828" s="32" t="str">
        <x:v>소설·단편소설</x:v>
      </x:c>
      <x:c r="E1828" s="32" t="n">
        <x:v>1782</x:v>
      </x:c>
      <x:c r="F1828" s="32" t="n">
        <x:v>0</x:v>
      </x:c>
      <x:c r="G1828" s="32" t="n">
        <x:v>0</x:v>
      </x:c>
      <x:c r="H1828" s="32"/>
      <x:c r="I1828" s="32" t="n">
        <x:f>IF(E1828="","",MAX(0,'Scoring Method'!$B$11-E1828-IF(E1828&lt;0,1,0)))</x:f>
        <x:v>244</x:v>
      </x:c>
      <x:c r="J1828" s="32" t="n">
        <x:v>3</x:v>
      </x:c>
      <x:c r="K1828" s="32" t="n">
        <x:v>1</x:v>
      </x:c>
      <x:c r="L1828" s="32" t="n">
        <x:v>1</x:v>
      </x:c>
      <x:c r="M1828" s="32" t="n">
        <x:v>0</x:v>
      </x:c>
      <x:c r="N1828" s="32" t="n">
        <x:v>0</x:v>
      </x:c>
      <x:c r="O1828" s="32" t="n">
        <x:v>1</x:v>
      </x:c>
      <x:c r="P1828" s="37" t="n">
        <x:f>ROUND('Scoring Method'!$B$2*F1828/10,1)</x:f>
        <x:v>0</x:v>
      </x:c>
      <x:c r="Q1828" s="37" t="n">
        <x:f>ROUND(MIN('Scoring Method'!$B$3,10*G1828),1)</x:f>
        <x:v>0</x:v>
      </x:c>
      <x:c r="R1828" s="37" t="n">
        <x:f>IF(H1828="",0,ROUND('Scoring Method'!$B$4*(101-H1828)/100,1))</x:f>
        <x:v>0</x:v>
      </x:c>
      <x:c r="S1828" s="37" t="n">
        <x:f>ROUND(IF(I1828="",0,7.5*MIN(1,LN(1+I1828)/LN(1+'Scoring Method'!$B$10)))+7.5*LN(1+J1828)/LN(1+'Scoring Method'!$B$9),1)</x:f>
        <x:v>10.1</x:v>
      </x:c>
      <x:c r="T1828" s="37" t="n">
        <x:f>SUM(K1828:O1828)</x:f>
        <x:v>3</x:v>
      </x:c>
      <x:c r="U1828" s="37" t="n">
        <x:f>ROUND(SUM(P1828:T1828),1)</x:f>
        <x:v>13.1</x:v>
      </x:c>
      <x:c r="V1828" s="32"/>
      <x:c r="W1828" s="32" t="str">
        <x:v>연도 등록</x:v>
      </x:c>
    </x:row>
    <x:row r="1829" ht="24" customHeight="1">
      <x:c r="A1829" s="32" t="n">
        <x:v>1825</x:v>
      </x:c>
      <x:c r="B1829" s="32" t="str">
        <x:v>베를린 알렉산더 광장(Berlin Alexanderplatz)</x:v>
      </x:c>
      <x:c r="C1829" s="32" t="str">
        <x:v>알프레트 되블린(Alfred Döblin)</x:v>
      </x:c>
      <x:c r="D1829" s="32" t="str">
        <x:v>소설·단편소설</x:v>
      </x:c>
      <x:c r="E1829" s="32" t="n">
        <x:v>1929</x:v>
      </x:c>
      <x:c r="F1829" s="32" t="n">
        <x:v>0</x:v>
      </x:c>
      <x:c r="G1829" s="32" t="n">
        <x:v>0</x:v>
      </x:c>
      <x:c r="H1829" s="32"/>
      <x:c r="I1829" s="32" t="n">
        <x:f>IF(E1829="","",MAX(0,'Scoring Method'!$B$11-E1829-IF(E1829&lt;0,1,0)))</x:f>
        <x:v>97</x:v>
      </x:c>
      <x:c r="J1829" s="32" t="n">
        <x:v>3</x:v>
      </x:c>
      <x:c r="K1829" s="32" t="n">
        <x:v>1</x:v>
      </x:c>
      <x:c r="L1829" s="32" t="n">
        <x:v>1</x:v>
      </x:c>
      <x:c r="M1829" s="32" t="n">
        <x:v>0</x:v>
      </x:c>
      <x:c r="N1829" s="32" t="n">
        <x:v>0</x:v>
      </x:c>
      <x:c r="O1829" s="32" t="n">
        <x:v>1</x:v>
      </x:c>
      <x:c r="P1829" s="37" t="n">
        <x:f>ROUND('Scoring Method'!$B$2*F1829/10,1)</x:f>
        <x:v>0</x:v>
      </x:c>
      <x:c r="Q1829" s="37" t="n">
        <x:f>ROUND(MIN('Scoring Method'!$B$3,10*G1829),1)</x:f>
        <x:v>0</x:v>
      </x:c>
      <x:c r="R1829" s="37" t="n">
        <x:f>IF(H1829="",0,ROUND('Scoring Method'!$B$4*(101-H1829)/100,1))</x:f>
        <x:v>0</x:v>
      </x:c>
      <x:c r="S1829" s="37" t="n">
        <x:f>ROUND(IF(I1829="",0,7.5*MIN(1,LN(1+I1829)/LN(1+'Scoring Method'!$B$10)))+7.5*LN(1+J1829)/LN(1+'Scoring Method'!$B$9),1)</x:f>
        <x:v>9</x:v>
      </x:c>
      <x:c r="T1829" s="37" t="n">
        <x:f>SUM(K1829:O1829)</x:f>
        <x:v>3</x:v>
      </x:c>
      <x:c r="U1829" s="37" t="n">
        <x:f>ROUND(SUM(P1829:T1829),1)</x:f>
        <x:v>12</x:v>
      </x:c>
      <x:c r="V1829" s="32"/>
      <x:c r="W1829" s="32" t="str">
        <x:v>연도 등록</x:v>
      </x:c>
    </x:row>
    <x:row r="1830" ht="24" customHeight="1">
      <x:c r="A1830" s="32" t="n">
        <x:v>1826</x:v>
      </x:c>
      <x:c r="B1830" s="32" t="str">
        <x:v>예브게니 오네긴(Eugene Onegin)</x:v>
      </x:c>
      <x:c r="C1830" s="32" t="str">
        <x:v>알렉산드르 푸시킨(Alexander Sergeyevich Pushkin)</x:v>
      </x:c>
      <x:c r="D1830" s="32" t="str">
        <x:v>시</x:v>
      </x:c>
      <x:c r="E1830" s="32" t="n">
        <x:v>1833</x:v>
      </x:c>
      <x:c r="F1830" s="32" t="n">
        <x:v>0</x:v>
      </x:c>
      <x:c r="G1830" s="32" t="n">
        <x:v>0</x:v>
      </x:c>
      <x:c r="H1830" s="32"/>
      <x:c r="I1830" s="32" t="n">
        <x:f>IF(E1830="","",MAX(0,'Scoring Method'!$B$11-E1830-IF(E1830&lt;0,1,0)))</x:f>
        <x:v>193</x:v>
      </x:c>
      <x:c r="J1830" s="32" t="n">
        <x:v>3</x:v>
      </x:c>
      <x:c r="K1830" s="32" t="n">
        <x:v>1</x:v>
      </x:c>
      <x:c r="L1830" s="32" t="n">
        <x:v>1</x:v>
      </x:c>
      <x:c r="M1830" s="32" t="n">
        <x:v>0</x:v>
      </x:c>
      <x:c r="N1830" s="32" t="n">
        <x:v>0</x:v>
      </x:c>
      <x:c r="O1830" s="32" t="n">
        <x:v>1</x:v>
      </x:c>
      <x:c r="P1830" s="37" t="n">
        <x:f>ROUND('Scoring Method'!$B$2*F1830/10,1)</x:f>
        <x:v>0</x:v>
      </x:c>
      <x:c r="Q1830" s="37" t="n">
        <x:f>ROUND(MIN('Scoring Method'!$B$3,10*G1830),1)</x:f>
        <x:v>0</x:v>
      </x:c>
      <x:c r="R1830" s="37" t="n">
        <x:f>IF(H1830="",0,ROUND('Scoring Method'!$B$4*(101-H1830)/100,1))</x:f>
        <x:v>0</x:v>
      </x:c>
      <x:c r="S1830" s="37" t="n">
        <x:f>ROUND(IF(I1830="",0,7.5*MIN(1,LN(1+I1830)/LN(1+'Scoring Method'!$B$10)))+7.5*LN(1+J1830)/LN(1+'Scoring Method'!$B$9),1)</x:f>
        <x:v>9.8</x:v>
      </x:c>
      <x:c r="T1830" s="37" t="n">
        <x:f>SUM(K1830:O1830)</x:f>
        <x:v>3</x:v>
      </x:c>
      <x:c r="U1830" s="37" t="n">
        <x:f>ROUND(SUM(P1830:T1830),1)</x:f>
        <x:v>12.8</x:v>
      </x:c>
      <x:c r="V1830" s="32"/>
      <x:c r="W1830" s="32" t="str">
        <x:v>연도 등록</x:v>
      </x:c>
    </x:row>
    <x:row r="1831" ht="24" customHeight="1">
      <x:c r="A1831" s="32" t="n">
        <x:v>1827</x:v>
      </x:c>
      <x:c r="B1831" s="32" t="str">
        <x:v>표범(The Leopard)</x:v>
      </x:c>
      <x:c r="C1831" s="32" t="str">
        <x:v>주세페 토마시 디 람페두사 (Giuseppe Tomasi di Lampedusa)</x:v>
      </x:c>
      <x:c r="D1831" s="32" t="str">
        <x:v>소설·단편소설</x:v>
      </x:c>
      <x:c r="E1831" s="32"/>
      <x:c r="F1831" s="32" t="n">
        <x:v>0</x:v>
      </x:c>
      <x:c r="G1831" s="32" t="n">
        <x:v>0</x:v>
      </x:c>
      <x:c r="H1831" s="32"/>
      <x:c r="I1831" s="32" t="str">
        <x:f>IF(E1831="","",MAX(0,'Scoring Method'!$B$11-E1831-IF(E1831&lt;0,1,0)))</x:f>
      </x:c>
      <x:c r="J1831" s="32" t="n">
        <x:v>0</x:v>
      </x:c>
      <x:c r="K1831" s="32" t="n">
        <x:v>1</x:v>
      </x:c>
      <x:c r="L1831" s="32" t="n">
        <x:v>1</x:v>
      </x:c>
      <x:c r="M1831" s="32" t="n">
        <x:v>0</x:v>
      </x:c>
      <x:c r="N1831" s="32" t="n">
        <x:v>0</x:v>
      </x:c>
      <x:c r="O1831" s="32" t="n">
        <x:v>0</x:v>
      </x:c>
      <x:c r="P1831" s="37" t="n">
        <x:f>ROUND('Scoring Method'!$B$2*F1831/10,1)</x:f>
        <x:v>0</x:v>
      </x:c>
      <x:c r="Q1831" s="37" t="n">
        <x:f>ROUND(MIN('Scoring Method'!$B$3,10*G1831),1)</x:f>
        <x:v>0</x:v>
      </x:c>
      <x:c r="R1831" s="37" t="n">
        <x:f>IF(H1831="",0,ROUND('Scoring Method'!$B$4*(101-H1831)/100,1))</x:f>
        <x:v>0</x:v>
      </x:c>
      <x:c r="S1831" s="37" t="n">
        <x:f>ROUND(IF(I1831="",0,7.5*MIN(1,LN(1+I1831)/LN(1+'Scoring Method'!$B$10)))+7.5*LN(1+J1831)/LN(1+'Scoring Method'!$B$9),1)</x:f>
        <x:v>0</x:v>
      </x:c>
      <x:c r="T1831" s="37" t="n">
        <x:f>SUM(K1831:O1831)</x:f>
        <x:v>2</x:v>
      </x:c>
      <x:c r="U1831" s="37" t="n">
        <x:f>ROUND(SUM(P1831:T1831),1)</x:f>
        <x:v>2</x:v>
      </x:c>
      <x:c r="V1831" s="32"/>
      <x:c r="W1831" s="32" t="str">
        <x:v>연도 미확인</x:v>
      </x:c>
    </x:row>
    <x:row r="1832" ht="24" customHeight="1">
      <x:c r="A1832" s="32" t="n">
        <x:v>1828</x:v>
      </x:c>
      <x:c r="B1832" s="32" t="str">
        <x:v>어느 겨울밤 한 여행자가(If on a winter's night a traveler)</x:v>
      </x:c>
      <x:c r="C1832" s="32" t="str">
        <x:v>이탈로 칼비노 (Italo Calvino)</x:v>
      </x:c>
      <x:c r="D1832" s="32" t="str">
        <x:v>소설·단편소설</x:v>
      </x:c>
      <x:c r="E1832" s="32" t="n">
        <x:v>1979</x:v>
      </x:c>
      <x:c r="F1832" s="32" t="n">
        <x:v>0</x:v>
      </x:c>
      <x:c r="G1832" s="32" t="n">
        <x:v>0</x:v>
      </x:c>
      <x:c r="H1832" s="32"/>
      <x:c r="I1832" s="32" t="n">
        <x:f>IF(E1832="","",MAX(0,'Scoring Method'!$B$11-E1832-IF(E1832&lt;0,1,0)))</x:f>
        <x:v>47</x:v>
      </x:c>
      <x:c r="J1832" s="32" t="n">
        <x:v>3</x:v>
      </x:c>
      <x:c r="K1832" s="32" t="n">
        <x:v>1</x:v>
      </x:c>
      <x:c r="L1832" s="32" t="n">
        <x:v>1</x:v>
      </x:c>
      <x:c r="M1832" s="32" t="n">
        <x:v>0</x:v>
      </x:c>
      <x:c r="N1832" s="32" t="n">
        <x:v>0</x:v>
      </x:c>
      <x:c r="O1832" s="32" t="n">
        <x:v>1</x:v>
      </x:c>
      <x:c r="P1832" s="37" t="n">
        <x:f>ROUND('Scoring Method'!$B$2*F1832/10,1)</x:f>
        <x:v>0</x:v>
      </x:c>
      <x:c r="Q1832" s="37" t="n">
        <x:f>ROUND(MIN('Scoring Method'!$B$3,10*G1832),1)</x:f>
        <x:v>0</x:v>
      </x:c>
      <x:c r="R1832" s="37" t="n">
        <x:f>IF(H1832="",0,ROUND('Scoring Method'!$B$4*(101-H1832)/100,1))</x:f>
        <x:v>0</x:v>
      </x:c>
      <x:c r="S1832" s="37" t="n">
        <x:f>ROUND(IF(I1832="",0,7.5*MIN(1,LN(1+I1832)/LN(1+'Scoring Method'!$B$10)))+7.5*LN(1+J1832)/LN(1+'Scoring Method'!$B$9),1)</x:f>
        <x:v>8.1</x:v>
      </x:c>
      <x:c r="T1832" s="37" t="n">
        <x:f>SUM(K1832:O1832)</x:f>
        <x:v>3</x:v>
      </x:c>
      <x:c r="U1832" s="37" t="n">
        <x:f>ROUND(SUM(P1832:T1832),1)</x:f>
        <x:v>11.1</x:v>
      </x:c>
      <x:c r="V1832" s="32"/>
      <x:c r="W1832" s="32" t="str">
        <x:v>연도 등록</x:v>
      </x:c>
    </x:row>
    <x:row r="1833" ht="24" customHeight="1">
      <x:c r="A1833" s="32" t="n">
        <x:v>1829</x:v>
      </x:c>
      <x:c r="B1833" s="32" t="str">
        <x:v>피노키오의 모험(Pinocchio)</x:v>
      </x:c>
      <x:c r="C1833" s="32" t="str">
        <x:v>카를로 로렌치니 (필명 콜로디) (Carlo Lorenzini (Carlo Collodi))</x:v>
      </x:c>
      <x:c r="D1833" s="32" t="str">
        <x:v>소설·단편소설</x:v>
      </x:c>
      <x:c r="E1833" s="32"/>
      <x:c r="F1833" s="32" t="n">
        <x:v>0</x:v>
      </x:c>
      <x:c r="G1833" s="32" t="n">
        <x:v>0</x:v>
      </x:c>
      <x:c r="H1833" s="32"/>
      <x:c r="I1833" s="32" t="str">
        <x:f>IF(E1833="","",MAX(0,'Scoring Method'!$B$11-E1833-IF(E1833&lt;0,1,0)))</x:f>
      </x:c>
      <x:c r="J1833" s="32" t="n">
        <x:v>0</x:v>
      </x:c>
      <x:c r="K1833" s="32" t="n">
        <x:v>1</x:v>
      </x:c>
      <x:c r="L1833" s="32" t="n">
        <x:v>1</x:v>
      </x:c>
      <x:c r="M1833" s="32" t="n">
        <x:v>0</x:v>
      </x:c>
      <x:c r="N1833" s="32" t="n">
        <x:v>0</x:v>
      </x:c>
      <x:c r="O1833" s="32" t="n">
        <x:v>0</x:v>
      </x:c>
      <x:c r="P1833" s="37" t="n">
        <x:f>ROUND('Scoring Method'!$B$2*F1833/10,1)</x:f>
        <x:v>0</x:v>
      </x:c>
      <x:c r="Q1833" s="37" t="n">
        <x:f>ROUND(MIN('Scoring Method'!$B$3,10*G1833),1)</x:f>
        <x:v>0</x:v>
      </x:c>
      <x:c r="R1833" s="37" t="n">
        <x:f>IF(H1833="",0,ROUND('Scoring Method'!$B$4*(101-H1833)/100,1))</x:f>
        <x:v>0</x:v>
      </x:c>
      <x:c r="S1833" s="37" t="n">
        <x:f>ROUND(IF(I1833="",0,7.5*MIN(1,LN(1+I1833)/LN(1+'Scoring Method'!$B$10)))+7.5*LN(1+J1833)/LN(1+'Scoring Method'!$B$9),1)</x:f>
        <x:v>0</x:v>
      </x:c>
      <x:c r="T1833" s="37" t="n">
        <x:f>SUM(K1833:O1833)</x:f>
        <x:v>2</x:v>
      </x:c>
      <x:c r="U1833" s="37" t="n">
        <x:f>ROUND(SUM(P1833:T1833),1)</x:f>
        <x:v>2</x:v>
      </x:c>
      <x:c r="V1833" s="32"/>
      <x:c r="W1833" s="32" t="str">
        <x:v>연도 미확인</x:v>
      </x:c>
    </x:row>
    <x:row r="1834" ht="24" customHeight="1">
      <x:c r="A1834" s="32" t="n">
        <x:v>1830</x:v>
      </x:c>
      <x:c r="B1834" s="32" t="str">
        <x:v>나의 눈부신 친구(My Brilliant Friend)</x:v>
      </x:c>
      <x:c r="C1834" s="32" t="str">
        <x:v>Elena Ferrante</x:v>
      </x:c>
      <x:c r="D1834" s="32" t="str">
        <x:v>소설·단편소설</x:v>
      </x:c>
      <x:c r="E1834" s="32"/>
      <x:c r="F1834" s="32" t="n">
        <x:v>0</x:v>
      </x:c>
      <x:c r="G1834" s="32" t="n">
        <x:v>0</x:v>
      </x:c>
      <x:c r="H1834" s="32"/>
      <x:c r="I1834" s="32" t="str">
        <x:f>IF(E1834="","",MAX(0,'Scoring Method'!$B$11-E1834-IF(E1834&lt;0,1,0)))</x:f>
      </x:c>
      <x:c r="J1834" s="32" t="n">
        <x:v>0</x:v>
      </x:c>
      <x:c r="K1834" s="32" t="n">
        <x:v>1</x:v>
      </x:c>
      <x:c r="L1834" s="32" t="n">
        <x:v>1</x:v>
      </x:c>
      <x:c r="M1834" s="32" t="n">
        <x:v>0</x:v>
      </x:c>
      <x:c r="N1834" s="32" t="n">
        <x:v>0</x:v>
      </x:c>
      <x:c r="O1834" s="32" t="n">
        <x:v>0</x:v>
      </x:c>
      <x:c r="P1834" s="37" t="n">
        <x:f>ROUND('Scoring Method'!$B$2*F1834/10,1)</x:f>
        <x:v>0</x:v>
      </x:c>
      <x:c r="Q1834" s="37" t="n">
        <x:f>ROUND(MIN('Scoring Method'!$B$3,10*G1834),1)</x:f>
        <x:v>0</x:v>
      </x:c>
      <x:c r="R1834" s="37" t="n">
        <x:f>IF(H1834="",0,ROUND('Scoring Method'!$B$4*(101-H1834)/100,1))</x:f>
        <x:v>0</x:v>
      </x:c>
      <x:c r="S1834" s="37" t="n">
        <x:f>ROUND(IF(I1834="",0,7.5*MIN(1,LN(1+I1834)/LN(1+'Scoring Method'!$B$10)))+7.5*LN(1+J1834)/LN(1+'Scoring Method'!$B$9),1)</x:f>
        <x:v>0</x:v>
      </x:c>
      <x:c r="T1834" s="37" t="n">
        <x:f>SUM(K1834:O1834)</x:f>
        <x:v>2</x:v>
      </x:c>
      <x:c r="U1834" s="37" t="n">
        <x:f>ROUND(SUM(P1834:T1834),1)</x:f>
        <x:v>2</x:v>
      </x:c>
      <x:c r="V1834" s="32"/>
      <x:c r="W1834" s="32" t="str">
        <x:v>연도 미확인</x:v>
      </x:c>
    </x:row>
    <x:row r="1835" ht="24" customHeight="1">
      <x:c r="A1835" s="32" t="n">
        <x:v>1831</x:v>
      </x:c>
      <x:c r="B1835" s="32" t="str">
        <x:v>보이지 않는 도시들(Invisible Cities)</x:v>
      </x:c>
      <x:c r="C1835" s="32" t="str">
        <x:v>이탈로 칼비노 (Italo Calvino)</x:v>
      </x:c>
      <x:c r="D1835" s="32" t="str">
        <x:v>기타</x:v>
      </x:c>
      <x:c r="E1835" s="32"/>
      <x:c r="F1835" s="32" t="n">
        <x:v>0</x:v>
      </x:c>
      <x:c r="G1835" s="32" t="n">
        <x:v>0</x:v>
      </x:c>
      <x:c r="H1835" s="32"/>
      <x:c r="I1835" s="32" t="str">
        <x:f>IF(E1835="","",MAX(0,'Scoring Method'!$B$11-E1835-IF(E1835&lt;0,1,0)))</x:f>
      </x:c>
      <x:c r="J1835" s="32" t="n">
        <x:v>0</x:v>
      </x:c>
      <x:c r="K1835" s="32" t="n">
        <x:v>1</x:v>
      </x:c>
      <x:c r="L1835" s="32" t="n">
        <x:v>1</x:v>
      </x:c>
      <x:c r="M1835" s="32" t="n">
        <x:v>0</x:v>
      </x:c>
      <x:c r="N1835" s="32" t="n">
        <x:v>0</x:v>
      </x:c>
      <x:c r="O1835" s="32" t="n">
        <x:v>0</x:v>
      </x:c>
      <x:c r="P1835" s="37" t="n">
        <x:f>ROUND('Scoring Method'!$B$2*F1835/10,1)</x:f>
        <x:v>0</x:v>
      </x:c>
      <x:c r="Q1835" s="37" t="n">
        <x:f>ROUND(MIN('Scoring Method'!$B$3,10*G1835),1)</x:f>
        <x:v>0</x:v>
      </x:c>
      <x:c r="R1835" s="37" t="n">
        <x:f>IF(H1835="",0,ROUND('Scoring Method'!$B$4*(101-H1835)/100,1))</x:f>
        <x:v>0</x:v>
      </x:c>
      <x:c r="S1835" s="37" t="n">
        <x:f>ROUND(IF(I1835="",0,7.5*MIN(1,LN(1+I1835)/LN(1+'Scoring Method'!$B$10)))+7.5*LN(1+J1835)/LN(1+'Scoring Method'!$B$9),1)</x:f>
        <x:v>0</x:v>
      </x:c>
      <x:c r="T1835" s="37" t="n">
        <x:f>SUM(K1835:O1835)</x:f>
        <x:v>2</x:v>
      </x:c>
      <x:c r="U1835" s="37" t="n">
        <x:f>ROUND(SUM(P1835:T1835),1)</x:f>
        <x:v>2</x:v>
      </x:c>
      <x:c r="V1835" s="32"/>
      <x:c r="W1835" s="32" t="str">
        <x:v>연도 미확인</x:v>
      </x:c>
    </x:row>
    <x:row r="1836" ht="24" customHeight="1">
      <x:c r="A1836" s="32" t="n">
        <x:v>1832</x:v>
      </x:c>
      <x:c r="B1836" s="32" t="str">
        <x:v>라 셀레스티나(Celestina)</x:v>
      </x:c>
      <x:c r="C1836" s="32" t="str">
        <x:v>페르난도 데 로하스 (Fernando de Rojas)</x:v>
      </x:c>
      <x:c r="D1836" s="32" t="str">
        <x:v>기타</x:v>
      </x:c>
      <x:c r="E1836" s="32" t="n">
        <x:v>1499</x:v>
      </x:c>
      <x:c r="F1836" s="32" t="n">
        <x:v>0</x:v>
      </x:c>
      <x:c r="G1836" s="32" t="n">
        <x:v>0</x:v>
      </x:c>
      <x:c r="H1836" s="32"/>
      <x:c r="I1836" s="32" t="n">
        <x:f>IF(E1836="","",MAX(0,'Scoring Method'!$B$11-E1836-IF(E1836&lt;0,1,0)))</x:f>
        <x:v>527</x:v>
      </x:c>
      <x:c r="J1836" s="32" t="n">
        <x:v>0</x:v>
      </x:c>
      <x:c r="K1836" s="32" t="n">
        <x:v>1</x:v>
      </x:c>
      <x:c r="L1836" s="32" t="n">
        <x:v>1</x:v>
      </x:c>
      <x:c r="M1836" s="32" t="n">
        <x:v>0</x:v>
      </x:c>
      <x:c r="N1836" s="32" t="n">
        <x:v>0</x:v>
      </x:c>
      <x:c r="O1836" s="32" t="n">
        <x:v>0</x:v>
      </x:c>
      <x:c r="P1836" s="37" t="n">
        <x:f>ROUND('Scoring Method'!$B$2*F1836/10,1)</x:f>
        <x:v>0</x:v>
      </x:c>
      <x:c r="Q1836" s="37" t="n">
        <x:f>ROUND(MIN('Scoring Method'!$B$3,10*G1836),1)</x:f>
        <x:v>0</x:v>
      </x:c>
      <x:c r="R1836" s="37" t="n">
        <x:f>IF(H1836="",0,ROUND('Scoring Method'!$B$4*(101-H1836)/100,1))</x:f>
        <x:v>0</x:v>
      </x:c>
      <x:c r="S1836" s="37" t="n">
        <x:f>ROUND(IF(I1836="",0,7.5*MIN(1,LN(1+I1836)/LN(1+'Scoring Method'!$B$10)))+7.5*LN(1+J1836)/LN(1+'Scoring Method'!$B$9),1)</x:f>
        <x:v>7.5</x:v>
      </x:c>
      <x:c r="T1836" s="37" t="n">
        <x:f>SUM(K1836:O1836)</x:f>
        <x:v>2</x:v>
      </x:c>
      <x:c r="U1836" s="37" t="n">
        <x:f>ROUND(SUM(P1836:T1836),1)</x:f>
        <x:v>9.5</x:v>
      </x:c>
      <x:c r="V1836" s="32"/>
      <x:c r="W1836" s="32" t="str">
        <x:v>연도 등록</x:v>
      </x:c>
    </x:row>
    <x:row r="1837" ht="24" customHeight="1">
      <x:c r="A1837" s="32" t="n">
        <x:v>1833</x:v>
      </x:c>
      <x:c r="B1837" s="32" t="str">
        <x:v>베르나르다 알바의 집(The House of Bernarda Alba)</x:v>
      </x:c>
      <x:c r="C1837" s="32" t="str">
        <x:v>페데리코 가르시아 로르카 (Federico García Lorca)</x:v>
      </x:c>
      <x:c r="D1837" s="32" t="str">
        <x:v>희곡</x:v>
      </x:c>
      <x:c r="E1837" s="32" t="n">
        <x:v>1936</x:v>
      </x:c>
      <x:c r="F1837" s="32" t="n">
        <x:v>0</x:v>
      </x:c>
      <x:c r="G1837" s="32" t="n">
        <x:v>0</x:v>
      </x:c>
      <x:c r="H1837" s="32"/>
      <x:c r="I1837" s="32" t="n">
        <x:f>IF(E1837="","",MAX(0,'Scoring Method'!$B$11-E1837-IF(E1837&lt;0,1,0)))</x:f>
        <x:v>90</x:v>
      </x:c>
      <x:c r="J1837" s="32" t="n">
        <x:v>0</x:v>
      </x:c>
      <x:c r="K1837" s="32" t="n">
        <x:v>1</x:v>
      </x:c>
      <x:c r="L1837" s="32" t="n">
        <x:v>1</x:v>
      </x:c>
      <x:c r="M1837" s="32" t="n">
        <x:v>0</x:v>
      </x:c>
      <x:c r="N1837" s="32" t="n">
        <x:v>0</x:v>
      </x:c>
      <x:c r="O1837" s="32" t="n">
        <x:v>0</x:v>
      </x:c>
      <x:c r="P1837" s="37" t="n">
        <x:f>ROUND('Scoring Method'!$B$2*F1837/10,1)</x:f>
        <x:v>0</x:v>
      </x:c>
      <x:c r="Q1837" s="37" t="n">
        <x:f>ROUND(MIN('Scoring Method'!$B$3,10*G1837),1)</x:f>
        <x:v>0</x:v>
      </x:c>
      <x:c r="R1837" s="37" t="n">
        <x:f>IF(H1837="",0,ROUND('Scoring Method'!$B$4*(101-H1837)/100,1))</x:f>
        <x:v>0</x:v>
      </x:c>
      <x:c r="S1837" s="37" t="n">
        <x:f>ROUND(IF(I1837="",0,7.5*MIN(1,LN(1+I1837)/LN(1+'Scoring Method'!$B$10)))+7.5*LN(1+J1837)/LN(1+'Scoring Method'!$B$9),1)</x:f>
        <x:v>5.4</x:v>
      </x:c>
      <x:c r="T1837" s="37" t="n">
        <x:f>SUM(K1837:O1837)</x:f>
        <x:v>2</x:v>
      </x:c>
      <x:c r="U1837" s="37" t="n">
        <x:f>ROUND(SUM(P1837:T1837),1)</x:f>
        <x:v>7.4</x:v>
      </x:c>
      <x:c r="V1837" s="32"/>
      <x:c r="W1837" s="32" t="str">
        <x:v>연도 등록</x:v>
      </x:c>
    </x:row>
    <x:row r="1838" ht="24" customHeight="1">
      <x:c r="A1838" s="32" t="n">
        <x:v>1834</x:v>
      </x:c>
      <x:c r="B1838" s="32" t="str">
        <x:v>피의 결혼(Blood Wedding)</x:v>
      </x:c>
      <x:c r="C1838" s="32" t="str">
        <x:v>페데리코 가르시아 로르카 (Federico García Lorca)</x:v>
      </x:c>
      <x:c r="D1838" s="32" t="str">
        <x:v>희곡</x:v>
      </x:c>
      <x:c r="E1838" s="32"/>
      <x:c r="F1838" s="32" t="n">
        <x:v>0</x:v>
      </x:c>
      <x:c r="G1838" s="32" t="n">
        <x:v>0</x:v>
      </x:c>
      <x:c r="H1838" s="32"/>
      <x:c r="I1838" s="32" t="str">
        <x:f>IF(E1838="","",MAX(0,'Scoring Method'!$B$11-E1838-IF(E1838&lt;0,1,0)))</x:f>
      </x:c>
      <x:c r="J1838" s="32" t="n">
        <x:v>0</x:v>
      </x:c>
      <x:c r="K1838" s="32" t="n">
        <x:v>1</x:v>
      </x:c>
      <x:c r="L1838" s="32" t="n">
        <x:v>1</x:v>
      </x:c>
      <x:c r="M1838" s="32" t="n">
        <x:v>0</x:v>
      </x:c>
      <x:c r="N1838" s="32" t="n">
        <x:v>0</x:v>
      </x:c>
      <x:c r="O1838" s="32" t="n">
        <x:v>0</x:v>
      </x:c>
      <x:c r="P1838" s="37" t="n">
        <x:f>ROUND('Scoring Method'!$B$2*F1838/10,1)</x:f>
        <x:v>0</x:v>
      </x:c>
      <x:c r="Q1838" s="37" t="n">
        <x:f>ROUND(MIN('Scoring Method'!$B$3,10*G1838),1)</x:f>
        <x:v>0</x:v>
      </x:c>
      <x:c r="R1838" s="37" t="n">
        <x:f>IF(H1838="",0,ROUND('Scoring Method'!$B$4*(101-H1838)/100,1))</x:f>
        <x:v>0</x:v>
      </x:c>
      <x:c r="S1838" s="37" t="n">
        <x:f>ROUND(IF(I1838="",0,7.5*MIN(1,LN(1+I1838)/LN(1+'Scoring Method'!$B$10)))+7.5*LN(1+J1838)/LN(1+'Scoring Method'!$B$9),1)</x:f>
        <x:v>0</x:v>
      </x:c>
      <x:c r="T1838" s="37" t="n">
        <x:f>SUM(K1838:O1838)</x:f>
        <x:v>2</x:v>
      </x:c>
      <x:c r="U1838" s="37" t="n">
        <x:f>ROUND(SUM(P1838:T1838),1)</x:f>
        <x:v>2</x:v>
      </x:c>
      <x:c r="V1838" s="32"/>
      <x:c r="W1838" s="32" t="str">
        <x:v>연도 미확인</x:v>
      </x:c>
    </x:row>
    <x:row r="1839" ht="24" customHeight="1">
      <x:c r="A1839" s="32" t="n">
        <x:v>1835</x:v>
      </x:c>
      <x:c r="B1839" s="32" t="str">
        <x:v>바람의 그림자(The Shadow of the Wind)</x:v>
      </x:c>
      <x:c r="C1839" s="32" t="str">
        <x:v>카를로스 루이스 사폰 (Carlos Ruiz Zafón)</x:v>
      </x:c>
      <x:c r="D1839" s="32" t="str">
        <x:v>소설·단편소설</x:v>
      </x:c>
      <x:c r="E1839" s="32"/>
      <x:c r="F1839" s="32" t="n">
        <x:v>0</x:v>
      </x:c>
      <x:c r="G1839" s="32" t="n">
        <x:v>0</x:v>
      </x:c>
      <x:c r="H1839" s="32"/>
      <x:c r="I1839" s="32" t="str">
        <x:f>IF(E1839="","",MAX(0,'Scoring Method'!$B$11-E1839-IF(E1839&lt;0,1,0)))</x:f>
      </x:c>
      <x:c r="J1839" s="32" t="n">
        <x:v>0</x:v>
      </x:c>
      <x:c r="K1839" s="32" t="n">
        <x:v>1</x:v>
      </x:c>
      <x:c r="L1839" s="32" t="n">
        <x:v>1</x:v>
      </x:c>
      <x:c r="M1839" s="32" t="n">
        <x:v>0</x:v>
      </x:c>
      <x:c r="N1839" s="32" t="n">
        <x:v>0</x:v>
      </x:c>
      <x:c r="O1839" s="32" t="n">
        <x:v>0</x:v>
      </x:c>
      <x:c r="P1839" s="37" t="n">
        <x:f>ROUND('Scoring Method'!$B$2*F1839/10,1)</x:f>
        <x:v>0</x:v>
      </x:c>
      <x:c r="Q1839" s="37" t="n">
        <x:f>ROUND(MIN('Scoring Method'!$B$3,10*G1839),1)</x:f>
        <x:v>0</x:v>
      </x:c>
      <x:c r="R1839" s="37" t="n">
        <x:f>IF(H1839="",0,ROUND('Scoring Method'!$B$4*(101-H1839)/100,1))</x:f>
        <x:v>0</x:v>
      </x:c>
      <x:c r="S1839" s="37" t="n">
        <x:f>ROUND(IF(I1839="",0,7.5*MIN(1,LN(1+I1839)/LN(1+'Scoring Method'!$B$10)))+7.5*LN(1+J1839)/LN(1+'Scoring Method'!$B$9),1)</x:f>
        <x:v>0</x:v>
      </x:c>
      <x:c r="T1839" s="37" t="n">
        <x:f>SUM(K1839:O1839)</x:f>
        <x:v>2</x:v>
      </x:c>
      <x:c r="U1839" s="37" t="n">
        <x:f>ROUND(SUM(P1839:T1839),1)</x:f>
        <x:v>2</x:v>
      </x:c>
      <x:c r="V1839" s="32"/>
      <x:c r="W1839" s="32" t="str">
        <x:v>연도 미확인</x:v>
      </x:c>
    </x:row>
    <x:row r="1840" ht="24" customHeight="1">
      <x:c r="A1840" s="32" t="n">
        <x:v>1836</x:v>
      </x:c>
      <x:c r="B1840" s="32" t="str">
        <x:v>아무것도 없다(Nada)</x:v>
      </x:c>
      <x:c r="C1840" s="32" t="str">
        <x:v>카르멘 라포레트 디아스 (Carmen Laforet Díaz)</x:v>
      </x:c>
      <x:c r="D1840" s="32" t="str">
        <x:v>소설·단편소설</x:v>
      </x:c>
      <x:c r="E1840" s="32"/>
      <x:c r="F1840" s="32" t="n">
        <x:v>0</x:v>
      </x:c>
      <x:c r="G1840" s="32" t="n">
        <x:v>0</x:v>
      </x:c>
      <x:c r="H1840" s="32"/>
      <x:c r="I1840" s="32" t="str">
        <x:f>IF(E1840="","",MAX(0,'Scoring Method'!$B$11-E1840-IF(E1840&lt;0,1,0)))</x:f>
      </x:c>
      <x:c r="J1840" s="32" t="n">
        <x:v>0</x:v>
      </x:c>
      <x:c r="K1840" s="32" t="n">
        <x:v>1</x:v>
      </x:c>
      <x:c r="L1840" s="32" t="n">
        <x:v>1</x:v>
      </x:c>
      <x:c r="M1840" s="32" t="n">
        <x:v>0</x:v>
      </x:c>
      <x:c r="N1840" s="32" t="n">
        <x:v>0</x:v>
      </x:c>
      <x:c r="O1840" s="32" t="n">
        <x:v>0</x:v>
      </x:c>
      <x:c r="P1840" s="37" t="n">
        <x:f>ROUND('Scoring Method'!$B$2*F1840/10,1)</x:f>
        <x:v>0</x:v>
      </x:c>
      <x:c r="Q1840" s="37" t="n">
        <x:f>ROUND(MIN('Scoring Method'!$B$3,10*G1840),1)</x:f>
        <x:v>0</x:v>
      </x:c>
      <x:c r="R1840" s="37" t="n">
        <x:f>IF(H1840="",0,ROUND('Scoring Method'!$B$4*(101-H1840)/100,1))</x:f>
        <x:v>0</x:v>
      </x:c>
      <x:c r="S1840" s="37" t="n">
        <x:f>ROUND(IF(I1840="",0,7.5*MIN(1,LN(1+I1840)/LN(1+'Scoring Method'!$B$10)))+7.5*LN(1+J1840)/LN(1+'Scoring Method'!$B$9),1)</x:f>
        <x:v>0</x:v>
      </x:c>
      <x:c r="T1840" s="37" t="n">
        <x:f>SUM(K1840:O1840)</x:f>
        <x:v>2</x:v>
      </x:c>
      <x:c r="U1840" s="37" t="n">
        <x:f>ROUND(SUM(P1840:T1840),1)</x:f>
        <x:v>2</x:v>
      </x:c>
      <x:c r="V1840" s="32"/>
      <x:c r="W1840" s="32" t="str">
        <x:v>연도 미확인</x:v>
      </x:c>
    </x:row>
    <x:row r="1841" ht="24" customHeight="1">
      <x:c r="A1841" s="32" t="n">
        <x:v>1837</x:v>
      </x:c>
      <x:c r="B1841" s="32" t="str">
        <x:v>포르투나타와 하신타(Fortunata and Jacinta)</x:v>
      </x:c>
      <x:c r="C1841" s="32" t="str">
        <x:v>베니토 페레스 갈도스 (Benito Pérez Galdós)</x:v>
      </x:c>
      <x:c r="D1841" s="32" t="str">
        <x:v>소설·단편소설</x:v>
      </x:c>
      <x:c r="E1841" s="32"/>
      <x:c r="F1841" s="32" t="n">
        <x:v>0</x:v>
      </x:c>
      <x:c r="G1841" s="32" t="n">
        <x:v>0</x:v>
      </x:c>
      <x:c r="H1841" s="32"/>
      <x:c r="I1841" s="32" t="str">
        <x:f>IF(E1841="","",MAX(0,'Scoring Method'!$B$11-E1841-IF(E1841&lt;0,1,0)))</x:f>
      </x:c>
      <x:c r="J1841" s="32" t="n">
        <x:v>0</x:v>
      </x:c>
      <x:c r="K1841" s="32" t="n">
        <x:v>1</x:v>
      </x:c>
      <x:c r="L1841" s="32" t="n">
        <x:v>1</x:v>
      </x:c>
      <x:c r="M1841" s="32" t="n">
        <x:v>0</x:v>
      </x:c>
      <x:c r="N1841" s="32" t="n">
        <x:v>0</x:v>
      </x:c>
      <x:c r="O1841" s="32" t="n">
        <x:v>0</x:v>
      </x:c>
      <x:c r="P1841" s="37" t="n">
        <x:f>ROUND('Scoring Method'!$B$2*F1841/10,1)</x:f>
        <x:v>0</x:v>
      </x:c>
      <x:c r="Q1841" s="37" t="n">
        <x:f>ROUND(MIN('Scoring Method'!$B$3,10*G1841),1)</x:f>
        <x:v>0</x:v>
      </x:c>
      <x:c r="R1841" s="37" t="n">
        <x:f>IF(H1841="",0,ROUND('Scoring Method'!$B$4*(101-H1841)/100,1))</x:f>
        <x:v>0</x:v>
      </x:c>
      <x:c r="S1841" s="37" t="n">
        <x:f>ROUND(IF(I1841="",0,7.5*MIN(1,LN(1+I1841)/LN(1+'Scoring Method'!$B$10)))+7.5*LN(1+J1841)/LN(1+'Scoring Method'!$B$9),1)</x:f>
        <x:v>0</x:v>
      </x:c>
      <x:c r="T1841" s="37" t="n">
        <x:f>SUM(K1841:O1841)</x:f>
        <x:v>2</x:v>
      </x:c>
      <x:c r="U1841" s="37" t="n">
        <x:f>ROUND(SUM(P1841:T1841),1)</x:f>
        <x:v>2</x:v>
      </x:c>
      <x:c r="V1841" s="32"/>
      <x:c r="W1841" s="32" t="str">
        <x:v>연도 미확인</x:v>
      </x:c>
    </x:row>
    <x:row r="1842" ht="24" customHeight="1">
      <x:c r="A1842" s="32" t="n">
        <x:v>1838</x:v>
      </x:c>
      <x:c r="B1842" s="32" t="str">
        <x:v>라사리요 데 토르메스(Lazarillo de Tormes)</x:v>
      </x:c>
      <x:c r="C1842" s="32" t="str">
        <x:v>익명(Anonymous)</x:v>
      </x:c>
      <x:c r="D1842" s="32" t="str">
        <x:v>소설·단편소설</x:v>
      </x:c>
      <x:c r="E1842" s="32"/>
      <x:c r="F1842" s="32" t="n">
        <x:v>0</x:v>
      </x:c>
      <x:c r="G1842" s="32" t="n">
        <x:v>0</x:v>
      </x:c>
      <x:c r="H1842" s="32"/>
      <x:c r="I1842" s="32" t="str">
        <x:f>IF(E1842="","",MAX(0,'Scoring Method'!$B$11-E1842-IF(E1842&lt;0,1,0)))</x:f>
      </x:c>
      <x:c r="J1842" s="32" t="n">
        <x:v>0</x:v>
      </x:c>
      <x:c r="K1842" s="32" t="n">
        <x:v>1</x:v>
      </x:c>
      <x:c r="L1842" s="32" t="n">
        <x:v>1</x:v>
      </x:c>
      <x:c r="M1842" s="32" t="n">
        <x:v>0</x:v>
      </x:c>
      <x:c r="N1842" s="32" t="n">
        <x:v>0</x:v>
      </x:c>
      <x:c r="O1842" s="32" t="n">
        <x:v>0</x:v>
      </x:c>
      <x:c r="P1842" s="37" t="n">
        <x:f>ROUND('Scoring Method'!$B$2*F1842/10,1)</x:f>
        <x:v>0</x:v>
      </x:c>
      <x:c r="Q1842" s="37" t="n">
        <x:f>ROUND(MIN('Scoring Method'!$B$3,10*G1842),1)</x:f>
        <x:v>0</x:v>
      </x:c>
      <x:c r="R1842" s="37" t="n">
        <x:f>IF(H1842="",0,ROUND('Scoring Method'!$B$4*(101-H1842)/100,1))</x:f>
        <x:v>0</x:v>
      </x:c>
      <x:c r="S1842" s="37" t="n">
        <x:f>ROUND(IF(I1842="",0,7.5*MIN(1,LN(1+I1842)/LN(1+'Scoring Method'!$B$10)))+7.5*LN(1+J1842)/LN(1+'Scoring Method'!$B$9),1)</x:f>
        <x:v>0</x:v>
      </x:c>
      <x:c r="T1842" s="37" t="n">
        <x:f>SUM(K1842:O1842)</x:f>
        <x:v>2</x:v>
      </x:c>
      <x:c r="U1842" s="37" t="n">
        <x:f>ROUND(SUM(P1842:T1842),1)</x:f>
        <x:v>2</x:v>
      </x:c>
      <x:c r="V1842" s="32"/>
      <x:c r="W1842" s="32" t="str">
        <x:v>연도 미확인</x:v>
      </x:c>
    </x:row>
    <x:row r="1843" ht="24" customHeight="1">
      <x:c r="A1843" s="32" t="n">
        <x:v>1839</x:v>
      </x:c>
      <x:c r="B1843" s="32" t="str">
        <x:v>인생은 꿈입니다(Life Is a Dream)</x:v>
      </x:c>
      <x:c r="C1843" s="32" t="str">
        <x:v>페드로 칼데론 데 라 바르카 (Pedro Calderón de la Barca)</x:v>
      </x:c>
      <x:c r="D1843" s="32" t="str">
        <x:v>희곡</x:v>
      </x:c>
      <x:c r="E1843" s="32"/>
      <x:c r="F1843" s="32" t="n">
        <x:v>0</x:v>
      </x:c>
      <x:c r="G1843" s="32" t="n">
        <x:v>0</x:v>
      </x:c>
      <x:c r="H1843" s="32"/>
      <x:c r="I1843" s="32" t="str">
        <x:f>IF(E1843="","",MAX(0,'Scoring Method'!$B$11-E1843-IF(E1843&lt;0,1,0)))</x:f>
      </x:c>
      <x:c r="J1843" s="32" t="n">
        <x:v>0</x:v>
      </x:c>
      <x:c r="K1843" s="32" t="n">
        <x:v>1</x:v>
      </x:c>
      <x:c r="L1843" s="32" t="n">
        <x:v>1</x:v>
      </x:c>
      <x:c r="M1843" s="32" t="n">
        <x:v>0</x:v>
      </x:c>
      <x:c r="N1843" s="32" t="n">
        <x:v>0</x:v>
      </x:c>
      <x:c r="O1843" s="32" t="n">
        <x:v>0</x:v>
      </x:c>
      <x:c r="P1843" s="37" t="n">
        <x:f>ROUND('Scoring Method'!$B$2*F1843/10,1)</x:f>
        <x:v>0</x:v>
      </x:c>
      <x:c r="Q1843" s="37" t="n">
        <x:f>ROUND(MIN('Scoring Method'!$B$3,10*G1843),1)</x:f>
        <x:v>0</x:v>
      </x:c>
      <x:c r="R1843" s="37" t="n">
        <x:f>IF(H1843="",0,ROUND('Scoring Method'!$B$4*(101-H1843)/100,1))</x:f>
        <x:v>0</x:v>
      </x:c>
      <x:c r="S1843" s="37" t="n">
        <x:f>ROUND(IF(I1843="",0,7.5*MIN(1,LN(1+I1843)/LN(1+'Scoring Method'!$B$10)))+7.5*LN(1+J1843)/LN(1+'Scoring Method'!$B$9),1)</x:f>
        <x:v>0</x:v>
      </x:c>
      <x:c r="T1843" s="37" t="n">
        <x:f>SUM(K1843:O1843)</x:f>
        <x:v>2</x:v>
      </x:c>
      <x:c r="U1843" s="37" t="n">
        <x:f>ROUND(SUM(P1843:T1843),1)</x:f>
        <x:v>2</x:v>
      </x:c>
      <x:c r="V1843" s="32"/>
      <x:c r="W1843" s="32" t="str">
        <x:v>연도 미확인</x:v>
      </x:c>
    </x:row>
    <x:row r="1844" ht="24" customHeight="1">
      <x:c r="A1844" s="32" t="n">
        <x:v>1840</x:v>
      </x:c>
      <x:c r="B1844" s="32" t="str">
        <x:v>루지아다스(The Lusiads)</x:v>
      </x:c>
      <x:c r="C1844" s="32" t="str">
        <x:v>루이스 바스 드 카몽이스 (Luís Vaz de Camões)</x:v>
      </x:c>
      <x:c r="D1844" s="32" t="str">
        <x:v>서사시</x:v>
      </x:c>
      <x:c r="E1844" s="32" t="n">
        <x:v>1572</x:v>
      </x:c>
      <x:c r="F1844" s="32" t="n">
        <x:v>0</x:v>
      </x:c>
      <x:c r="G1844" s="32" t="n">
        <x:v>0</x:v>
      </x:c>
      <x:c r="H1844" s="32"/>
      <x:c r="I1844" s="32" t="n">
        <x:f>IF(E1844="","",MAX(0,'Scoring Method'!$B$11-E1844-IF(E1844&lt;0,1,0)))</x:f>
        <x:v>454</x:v>
      </x:c>
      <x:c r="J1844" s="32" t="n">
        <x:v>0</x:v>
      </x:c>
      <x:c r="K1844" s="32" t="n">
        <x:v>1</x:v>
      </x:c>
      <x:c r="L1844" s="32" t="n">
        <x:v>1</x:v>
      </x:c>
      <x:c r="M1844" s="32" t="n">
        <x:v>0</x:v>
      </x:c>
      <x:c r="N1844" s="32" t="n">
        <x:v>0</x:v>
      </x:c>
      <x:c r="O1844" s="32" t="n">
        <x:v>0</x:v>
      </x:c>
      <x:c r="P1844" s="37" t="n">
        <x:f>ROUND('Scoring Method'!$B$2*F1844/10,1)</x:f>
        <x:v>0</x:v>
      </x:c>
      <x:c r="Q1844" s="37" t="n">
        <x:f>ROUND(MIN('Scoring Method'!$B$3,10*G1844),1)</x:f>
        <x:v>0</x:v>
      </x:c>
      <x:c r="R1844" s="37" t="n">
        <x:f>IF(H1844="",0,ROUND('Scoring Method'!$B$4*(101-H1844)/100,1))</x:f>
        <x:v>0</x:v>
      </x:c>
      <x:c r="S1844" s="37" t="n">
        <x:f>ROUND(IF(I1844="",0,7.5*MIN(1,LN(1+I1844)/LN(1+'Scoring Method'!$B$10)))+7.5*LN(1+J1844)/LN(1+'Scoring Method'!$B$9),1)</x:f>
        <x:v>7.4</x:v>
      </x:c>
      <x:c r="T1844" s="37" t="n">
        <x:f>SUM(K1844:O1844)</x:f>
        <x:v>2</x:v>
      </x:c>
      <x:c r="U1844" s="37" t="n">
        <x:f>ROUND(SUM(P1844:T1844),1)</x:f>
        <x:v>9.4</x:v>
      </x:c>
      <x:c r="V1844" s="32"/>
      <x:c r="W1844" s="32" t="str">
        <x:v>연도 등록</x:v>
      </x:c>
    </x:row>
    <x:row r="1845" ht="24" customHeight="1">
      <x:c r="A1845" s="32" t="n">
        <x:v>1841</x:v>
      </x:c>
      <x:c r="B1845" s="32" t="str">
        <x:v>불안의 서(The Book of Disquiet)</x:v>
      </x:c>
      <x:c r="C1845" s="32" t="str">
        <x:v>페르난두 안토니우 노게이라 페소아 (Fernando António Nogueira Pessoa)</x:v>
      </x:c>
      <x:c r="D1845" s="32" t="str">
        <x:v>기타</x:v>
      </x:c>
      <x:c r="E1845" s="32"/>
      <x:c r="F1845" s="32" t="n">
        <x:v>0</x:v>
      </x:c>
      <x:c r="G1845" s="32" t="n">
        <x:v>0</x:v>
      </x:c>
      <x:c r="H1845" s="32"/>
      <x:c r="I1845" s="32" t="str">
        <x:f>IF(E1845="","",MAX(0,'Scoring Method'!$B$11-E1845-IF(E1845&lt;0,1,0)))</x:f>
      </x:c>
      <x:c r="J1845" s="32" t="n">
        <x:v>0</x:v>
      </x:c>
      <x:c r="K1845" s="32" t="n">
        <x:v>1</x:v>
      </x:c>
      <x:c r="L1845" s="32" t="n">
        <x:v>1</x:v>
      </x:c>
      <x:c r="M1845" s="32" t="n">
        <x:v>0</x:v>
      </x:c>
      <x:c r="N1845" s="32" t="n">
        <x:v>0</x:v>
      </x:c>
      <x:c r="O1845" s="32" t="n">
        <x:v>0</x:v>
      </x:c>
      <x:c r="P1845" s="37" t="n">
        <x:f>ROUND('Scoring Method'!$B$2*F1845/10,1)</x:f>
        <x:v>0</x:v>
      </x:c>
      <x:c r="Q1845" s="37" t="n">
        <x:f>ROUND(MIN('Scoring Method'!$B$3,10*G1845),1)</x:f>
        <x:v>0</x:v>
      </x:c>
      <x:c r="R1845" s="37" t="n">
        <x:f>IF(H1845="",0,ROUND('Scoring Method'!$B$4*(101-H1845)/100,1))</x:f>
        <x:v>0</x:v>
      </x:c>
      <x:c r="S1845" s="37" t="n">
        <x:f>ROUND(IF(I1845="",0,7.5*MIN(1,LN(1+I1845)/LN(1+'Scoring Method'!$B$10)))+7.5*LN(1+J1845)/LN(1+'Scoring Method'!$B$9),1)</x:f>
        <x:v>0</x:v>
      </x:c>
      <x:c r="T1845" s="37" t="n">
        <x:f>SUM(K1845:O1845)</x:f>
        <x:v>2</x:v>
      </x:c>
      <x:c r="U1845" s="37" t="n">
        <x:f>ROUND(SUM(P1845:T1845),1)</x:f>
        <x:v>2</x:v>
      </x:c>
      <x:c r="V1845" s="32"/>
      <x:c r="W1845" s="32" t="str">
        <x:v>연도 미확인</x:v>
      </x:c>
    </x:row>
    <x:row r="1846" ht="24" customHeight="1">
      <x:c r="A1846" s="32" t="n">
        <x:v>1842</x:v>
      </x:c>
      <x:c r="B1846" s="32" t="str">
        <x:v>마이아 가문(The Maias)</x:v>
      </x:c>
      <x:c r="C1846" s="32" t="str">
        <x:v>조제 마리아 에사 드 케이로스 (José Maria Eça de Queirós)</x:v>
      </x:c>
      <x:c r="D1846" s="32" t="str">
        <x:v>소설·단편소설</x:v>
      </x:c>
      <x:c r="E1846" s="32"/>
      <x:c r="F1846" s="32" t="n">
        <x:v>0</x:v>
      </x:c>
      <x:c r="G1846" s="32" t="n">
        <x:v>0</x:v>
      </x:c>
      <x:c r="H1846" s="32"/>
      <x:c r="I1846" s="32" t="str">
        <x:f>IF(E1846="","",MAX(0,'Scoring Method'!$B$11-E1846-IF(E1846&lt;0,1,0)))</x:f>
      </x:c>
      <x:c r="J1846" s="32" t="n">
        <x:v>0</x:v>
      </x:c>
      <x:c r="K1846" s="32" t="n">
        <x:v>1</x:v>
      </x:c>
      <x:c r="L1846" s="32" t="n">
        <x:v>1</x:v>
      </x:c>
      <x:c r="M1846" s="32" t="n">
        <x:v>0</x:v>
      </x:c>
      <x:c r="N1846" s="32" t="n">
        <x:v>0</x:v>
      </x:c>
      <x:c r="O1846" s="32" t="n">
        <x:v>0</x:v>
      </x:c>
      <x:c r="P1846" s="37" t="n">
        <x:f>ROUND('Scoring Method'!$B$2*F1846/10,1)</x:f>
        <x:v>0</x:v>
      </x:c>
      <x:c r="Q1846" s="37" t="n">
        <x:f>ROUND(MIN('Scoring Method'!$B$3,10*G1846),1)</x:f>
        <x:v>0</x:v>
      </x:c>
      <x:c r="R1846" s="37" t="n">
        <x:f>IF(H1846="",0,ROUND('Scoring Method'!$B$4*(101-H1846)/100,1))</x:f>
        <x:v>0</x:v>
      </x:c>
      <x:c r="S1846" s="37" t="n">
        <x:f>ROUND(IF(I1846="",0,7.5*MIN(1,LN(1+I1846)/LN(1+'Scoring Method'!$B$10)))+7.5*LN(1+J1846)/LN(1+'Scoring Method'!$B$9),1)</x:f>
        <x:v>0</x:v>
      </x:c>
      <x:c r="T1846" s="37" t="n">
        <x:f>SUM(K1846:O1846)</x:f>
        <x:v>2</x:v>
      </x:c>
      <x:c r="U1846" s="37" t="n">
        <x:f>ROUND(SUM(P1846:T1846),1)</x:f>
        <x:v>2</x:v>
      </x:c>
      <x:c r="V1846" s="32"/>
      <x:c r="W1846" s="32" t="str">
        <x:v>연도 미확인</x:v>
      </x:c>
    </x:row>
    <x:row r="1847" ht="24" customHeight="1">
      <x:c r="A1847" s="32" t="n">
        <x:v>1843</x:v>
      </x:c>
      <x:c r="B1847" s="32" t="str">
        <x:v>아마루 신부의 죄(The Crime of Father Amaro)</x:v>
      </x:c>
      <x:c r="C1847" s="32" t="str">
        <x:v>조제 마리아 에사 드 케이로스 (José Maria Eça de Queirós)</x:v>
      </x:c>
      <x:c r="D1847" s="32" t="str">
        <x:v>소설·단편소설</x:v>
      </x:c>
      <x:c r="E1847" s="32" t="n">
        <x:v>1875</x:v>
      </x:c>
      <x:c r="F1847" s="32" t="n">
        <x:v>0</x:v>
      </x:c>
      <x:c r="G1847" s="32" t="n">
        <x:v>0</x:v>
      </x:c>
      <x:c r="H1847" s="32"/>
      <x:c r="I1847" s="32" t="n">
        <x:f>IF(E1847="","",MAX(0,'Scoring Method'!$B$11-E1847-IF(E1847&lt;0,1,0)))</x:f>
        <x:v>151</x:v>
      </x:c>
      <x:c r="J1847" s="32" t="n">
        <x:v>3</x:v>
      </x:c>
      <x:c r="K1847" s="32" t="n">
        <x:v>1</x:v>
      </x:c>
      <x:c r="L1847" s="32" t="n">
        <x:v>1</x:v>
      </x:c>
      <x:c r="M1847" s="32" t="n">
        <x:v>0</x:v>
      </x:c>
      <x:c r="N1847" s="32" t="n">
        <x:v>0</x:v>
      </x:c>
      <x:c r="O1847" s="32" t="n">
        <x:v>1</x:v>
      </x:c>
      <x:c r="P1847" s="37" t="n">
        <x:f>ROUND('Scoring Method'!$B$2*F1847/10,1)</x:f>
        <x:v>0</x:v>
      </x:c>
      <x:c r="Q1847" s="37" t="n">
        <x:f>ROUND(MIN('Scoring Method'!$B$3,10*G1847),1)</x:f>
        <x:v>0</x:v>
      </x:c>
      <x:c r="R1847" s="37" t="n">
        <x:f>IF(H1847="",0,ROUND('Scoring Method'!$B$4*(101-H1847)/100,1))</x:f>
        <x:v>0</x:v>
      </x:c>
      <x:c r="S1847" s="37" t="n">
        <x:f>ROUND(IF(I1847="",0,7.5*MIN(1,LN(1+I1847)/LN(1+'Scoring Method'!$B$10)))+7.5*LN(1+J1847)/LN(1+'Scoring Method'!$B$9),1)</x:f>
        <x:v>9.5</x:v>
      </x:c>
      <x:c r="T1847" s="37" t="n">
        <x:f>SUM(K1847:O1847)</x:f>
        <x:v>3</x:v>
      </x:c>
      <x:c r="U1847" s="37" t="n">
        <x:f>ROUND(SUM(P1847:T1847),1)</x:f>
        <x:v>12.5</x:v>
      </x:c>
      <x:c r="V1847" s="32"/>
      <x:c r="W1847" s="32" t="str">
        <x:v>연도 등록</x:v>
      </x:c>
    </x:row>
    <x:row r="1848" ht="24" customHeight="1">
      <x:c r="A1848" s="32" t="n">
        <x:v>1844</x:v>
      </x:c>
      <x:c r="B1848" s="32" t="str">
        <x:v>히카르두 헤이스가 죽은 해(The Year of the Death of Ricardo Reis)</x:v>
      </x:c>
      <x:c r="C1848" s="32" t="str">
        <x:v>주제 사라마구(José Saramago)</x:v>
      </x:c>
      <x:c r="D1848" s="32" t="str">
        <x:v>기타</x:v>
      </x:c>
      <x:c r="E1848" s="32"/>
      <x:c r="F1848" s="32" t="n">
        <x:v>0</x:v>
      </x:c>
      <x:c r="G1848" s="32" t="n">
        <x:v>0</x:v>
      </x:c>
      <x:c r="H1848" s="32"/>
      <x:c r="I1848" s="32" t="str">
        <x:f>IF(E1848="","",MAX(0,'Scoring Method'!$B$11-E1848-IF(E1848&lt;0,1,0)))</x:f>
      </x:c>
      <x:c r="J1848" s="32" t="n">
        <x:v>0</x:v>
      </x:c>
      <x:c r="K1848" s="32" t="n">
        <x:v>1</x:v>
      </x:c>
      <x:c r="L1848" s="32" t="n">
        <x:v>1</x:v>
      </x:c>
      <x:c r="M1848" s="32" t="n">
        <x:v>0</x:v>
      </x:c>
      <x:c r="N1848" s="32" t="n">
        <x:v>0</x:v>
      </x:c>
      <x:c r="O1848" s="32" t="n">
        <x:v>0</x:v>
      </x:c>
      <x:c r="P1848" s="37" t="n">
        <x:f>ROUND('Scoring Method'!$B$2*F1848/10,1)</x:f>
        <x:v>0</x:v>
      </x:c>
      <x:c r="Q1848" s="37" t="n">
        <x:f>ROUND(MIN('Scoring Method'!$B$3,10*G1848),1)</x:f>
        <x:v>0</x:v>
      </x:c>
      <x:c r="R1848" s="37" t="n">
        <x:f>IF(H1848="",0,ROUND('Scoring Method'!$B$4*(101-H1848)/100,1))</x:f>
        <x:v>0</x:v>
      </x:c>
      <x:c r="S1848" s="37" t="n">
        <x:f>ROUND(IF(I1848="",0,7.5*MIN(1,LN(1+I1848)/LN(1+'Scoring Method'!$B$10)))+7.5*LN(1+J1848)/LN(1+'Scoring Method'!$B$9),1)</x:f>
        <x:v>0</x:v>
      </x:c>
      <x:c r="T1848" s="37" t="n">
        <x:f>SUM(K1848:O1848)</x:f>
        <x:v>2</x:v>
      </x:c>
      <x:c r="U1848" s="37" t="n">
        <x:f>ROUND(SUM(P1848:T1848),1)</x:f>
        <x:v>2</x:v>
      </x:c>
      <x:c r="V1848" s="32"/>
      <x:c r="W1848" s="32" t="str">
        <x:v>연도 미확인</x:v>
      </x:c>
    </x:row>
    <x:row r="1849" ht="24" customHeight="1">
      <x:c r="A1849" s="32" t="n">
        <x:v>1845</x:v>
      </x:c>
      <x:c r="B1849" s="32" t="str">
        <x:v>메시지(Message)</x:v>
      </x:c>
      <x:c r="C1849" s="32" t="str">
        <x:v>페르난두 안토니우 노게이라 페소아 (Fernando António Nogueira Pessoa)</x:v>
      </x:c>
      <x:c r="D1849" s="32" t="str">
        <x:v>시</x:v>
      </x:c>
      <x:c r="E1849" s="32" t="n">
        <x:v>1934</x:v>
      </x:c>
      <x:c r="F1849" s="32" t="n">
        <x:v>0</x:v>
      </x:c>
      <x:c r="G1849" s="32" t="n">
        <x:v>0</x:v>
      </x:c>
      <x:c r="H1849" s="32"/>
      <x:c r="I1849" s="32" t="n">
        <x:f>IF(E1849="","",MAX(0,'Scoring Method'!$B$11-E1849-IF(E1849&lt;0,1,0)))</x:f>
        <x:v>92</x:v>
      </x:c>
      <x:c r="J1849" s="32" t="n">
        <x:v>0</x:v>
      </x:c>
      <x:c r="K1849" s="32" t="n">
        <x:v>1</x:v>
      </x:c>
      <x:c r="L1849" s="32" t="n">
        <x:v>1</x:v>
      </x:c>
      <x:c r="M1849" s="32" t="n">
        <x:v>0</x:v>
      </x:c>
      <x:c r="N1849" s="32" t="n">
        <x:v>0</x:v>
      </x:c>
      <x:c r="O1849" s="32" t="n">
        <x:v>0</x:v>
      </x:c>
      <x:c r="P1849" s="37" t="n">
        <x:f>ROUND('Scoring Method'!$B$2*F1849/10,1)</x:f>
        <x:v>0</x:v>
      </x:c>
      <x:c r="Q1849" s="37" t="n">
        <x:f>ROUND(MIN('Scoring Method'!$B$3,10*G1849),1)</x:f>
        <x:v>0</x:v>
      </x:c>
      <x:c r="R1849" s="37" t="n">
        <x:f>IF(H1849="",0,ROUND('Scoring Method'!$B$4*(101-H1849)/100,1))</x:f>
        <x:v>0</x:v>
      </x:c>
      <x:c r="S1849" s="37" t="n">
        <x:f>ROUND(IF(I1849="",0,7.5*MIN(1,LN(1+I1849)/LN(1+'Scoring Method'!$B$10)))+7.5*LN(1+J1849)/LN(1+'Scoring Method'!$B$9),1)</x:f>
        <x:v>5.5</x:v>
      </x:c>
      <x:c r="T1849" s="37" t="n">
        <x:f>SUM(K1849:O1849)</x:f>
        <x:v>2</x:v>
      </x:c>
      <x:c r="U1849" s="37" t="n">
        <x:f>ROUND(SUM(P1849:T1849),1)</x:f>
        <x:v>7.5</x:v>
      </x:c>
      <x:c r="V1849" s="32"/>
      <x:c r="W1849" s="32" t="str">
        <x:v>연도 등록</x:v>
      </x:c>
    </x:row>
    <x:row r="1850" ht="24" customHeight="1">
      <x:c r="A1850" s="32" t="n">
        <x:v>1846</x:v>
      </x:c>
      <x:c r="B1850" s="32" t="str">
        <x:v>드라큘라(Dracula)</x:v>
      </x:c>
      <x:c r="C1850" s="32" t="str">
        <x:v>에이브러햄 브램 스토커 (Abraham (Bram) Stoker)</x:v>
      </x:c>
      <x:c r="D1850" s="32" t="str">
        <x:v>소설·단편소설</x:v>
      </x:c>
      <x:c r="E1850" s="32"/>
      <x:c r="F1850" s="32" t="n">
        <x:v>0</x:v>
      </x:c>
      <x:c r="G1850" s="32" t="n">
        <x:v>0</x:v>
      </x:c>
      <x:c r="H1850" s="32"/>
      <x:c r="I1850" s="32" t="str">
        <x:f>IF(E1850="","",MAX(0,'Scoring Method'!$B$11-E1850-IF(E1850&lt;0,1,0)))</x:f>
      </x:c>
      <x:c r="J1850" s="32" t="n">
        <x:v>0</x:v>
      </x:c>
      <x:c r="K1850" s="32" t="n">
        <x:v>1</x:v>
      </x:c>
      <x:c r="L1850" s="32" t="n">
        <x:v>1</x:v>
      </x:c>
      <x:c r="M1850" s="32" t="n">
        <x:v>0</x:v>
      </x:c>
      <x:c r="N1850" s="32" t="n">
        <x:v>0</x:v>
      </x:c>
      <x:c r="O1850" s="32" t="n">
        <x:v>0</x:v>
      </x:c>
      <x:c r="P1850" s="37" t="n">
        <x:f>ROUND('Scoring Method'!$B$2*F1850/10,1)</x:f>
        <x:v>0</x:v>
      </x:c>
      <x:c r="Q1850" s="37" t="n">
        <x:f>ROUND(MIN('Scoring Method'!$B$3,10*G1850),1)</x:f>
        <x:v>0</x:v>
      </x:c>
      <x:c r="R1850" s="37" t="n">
        <x:f>IF(H1850="",0,ROUND('Scoring Method'!$B$4*(101-H1850)/100,1))</x:f>
        <x:v>0</x:v>
      </x:c>
      <x:c r="S1850" s="37" t="n">
        <x:f>ROUND(IF(I1850="",0,7.5*MIN(1,LN(1+I1850)/LN(1+'Scoring Method'!$B$10)))+7.5*LN(1+J1850)/LN(1+'Scoring Method'!$B$9),1)</x:f>
        <x:v>0</x:v>
      </x:c>
      <x:c r="T1850" s="37" t="n">
        <x:f>SUM(K1850:O1850)</x:f>
        <x:v>2</x:v>
      </x:c>
      <x:c r="U1850" s="37" t="n">
        <x:f>ROUND(SUM(P1850:T1850),1)</x:f>
        <x:v>2</x:v>
      </x:c>
      <x:c r="V1850" s="32"/>
      <x:c r="W1850" s="32" t="str">
        <x:v>연도 미확인</x:v>
      </x:c>
    </x:row>
    <x:row r="1851" ht="24" customHeight="1">
      <x:c r="A1851" s="32" t="n">
        <x:v>1847</x:v>
      </x:c>
      <x:c r="B1851" s="32" t="str">
        <x:v>노멀 피플(Normal People)</x:v>
      </x:c>
      <x:c r="C1851" s="32" t="str">
        <x:v>샐리 루니 (Sally Rooney)</x:v>
      </x:c>
      <x:c r="D1851" s="32" t="str">
        <x:v>소설·단편소설</x:v>
      </x:c>
      <x:c r="E1851" s="32"/>
      <x:c r="F1851" s="32" t="n">
        <x:v>0</x:v>
      </x:c>
      <x:c r="G1851" s="32" t="n">
        <x:v>0</x:v>
      </x:c>
      <x:c r="H1851" s="32"/>
      <x:c r="I1851" s="32" t="str">
        <x:f>IF(E1851="","",MAX(0,'Scoring Method'!$B$11-E1851-IF(E1851&lt;0,1,0)))</x:f>
      </x:c>
      <x:c r="J1851" s="32" t="n">
        <x:v>0</x:v>
      </x:c>
      <x:c r="K1851" s="32" t="n">
        <x:v>1</x:v>
      </x:c>
      <x:c r="L1851" s="32" t="n">
        <x:v>1</x:v>
      </x:c>
      <x:c r="M1851" s="32" t="n">
        <x:v>0</x:v>
      </x:c>
      <x:c r="N1851" s="32" t="n">
        <x:v>0</x:v>
      </x:c>
      <x:c r="O1851" s="32" t="n">
        <x:v>0</x:v>
      </x:c>
      <x:c r="P1851" s="37" t="n">
        <x:f>ROUND('Scoring Method'!$B$2*F1851/10,1)</x:f>
        <x:v>0</x:v>
      </x:c>
      <x:c r="Q1851" s="37" t="n">
        <x:f>ROUND(MIN('Scoring Method'!$B$3,10*G1851),1)</x:f>
        <x:v>0</x:v>
      </x:c>
      <x:c r="R1851" s="37" t="n">
        <x:f>IF(H1851="",0,ROUND('Scoring Method'!$B$4*(101-H1851)/100,1))</x:f>
        <x:v>0</x:v>
      </x:c>
      <x:c r="S1851" s="37" t="n">
        <x:f>ROUND(IF(I1851="",0,7.5*MIN(1,LN(1+I1851)/LN(1+'Scoring Method'!$B$10)))+7.5*LN(1+J1851)/LN(1+'Scoring Method'!$B$9),1)</x:f>
        <x:v>0</x:v>
      </x:c>
      <x:c r="T1851" s="37" t="n">
        <x:f>SUM(K1851:O1851)</x:f>
        <x:v>2</x:v>
      </x:c>
      <x:c r="U1851" s="37" t="n">
        <x:f>ROUND(SUM(P1851:T1851),1)</x:f>
        <x:v>2</x:v>
      </x:c>
      <x:c r="V1851" s="32"/>
      <x:c r="W1851" s="32" t="str">
        <x:v>연도 미확인</x:v>
      </x:c>
    </x:row>
    <x:row r="1852" ht="24" customHeight="1">
      <x:c r="A1852" s="32" t="n">
        <x:v>1848</x:v>
      </x:c>
      <x:c r="B1852" s="32" t="str">
        <x:v>밀크맨(Milkman)</x:v>
      </x:c>
      <x:c r="C1852" s="32" t="str">
        <x:v>애나 번스 (Anna Burns)</x:v>
      </x:c>
      <x:c r="D1852" s="32" t="str">
        <x:v>소설·단편소설</x:v>
      </x:c>
      <x:c r="E1852" s="32" t="n">
        <x:v>2018</x:v>
      </x:c>
      <x:c r="F1852" s="32" t="n">
        <x:v>0</x:v>
      </x:c>
      <x:c r="G1852" s="32" t="n">
        <x:v>0</x:v>
      </x:c>
      <x:c r="H1852" s="32"/>
      <x:c r="I1852" s="32" t="n">
        <x:f>IF(E1852="","",MAX(0,'Scoring Method'!$B$11-E1852-IF(E1852&lt;0,1,0)))</x:f>
        <x:v>8</x:v>
      </x:c>
      <x:c r="J1852" s="32" t="n">
        <x:v>3</x:v>
      </x:c>
      <x:c r="K1852" s="32" t="n">
        <x:v>1</x:v>
      </x:c>
      <x:c r="L1852" s="32" t="n">
        <x:v>1</x:v>
      </x:c>
      <x:c r="M1852" s="32" t="n">
        <x:v>0</x:v>
      </x:c>
      <x:c r="N1852" s="32" t="n">
        <x:v>0</x:v>
      </x:c>
      <x:c r="O1852" s="32" t="n">
        <x:v>1</x:v>
      </x:c>
      <x:c r="P1852" s="37" t="n">
        <x:f>ROUND('Scoring Method'!$B$2*F1852/10,1)</x:f>
        <x:v>0</x:v>
      </x:c>
      <x:c r="Q1852" s="37" t="n">
        <x:f>ROUND(MIN('Scoring Method'!$B$3,10*G1852),1)</x:f>
        <x:v>0</x:v>
      </x:c>
      <x:c r="R1852" s="37" t="n">
        <x:f>IF(H1852="",0,ROUND('Scoring Method'!$B$4*(101-H1852)/100,1))</x:f>
        <x:v>0</x:v>
      </x:c>
      <x:c r="S1852" s="37" t="n">
        <x:f>ROUND(IF(I1852="",0,7.5*MIN(1,LN(1+I1852)/LN(1+'Scoring Method'!$B$10)))+7.5*LN(1+J1852)/LN(1+'Scoring Method'!$B$9),1)</x:f>
        <x:v>6.1</x:v>
      </x:c>
      <x:c r="T1852" s="37" t="n">
        <x:f>SUM(K1852:O1852)</x:f>
        <x:v>3</x:v>
      </x:c>
      <x:c r="U1852" s="37" t="n">
        <x:f>ROUND(SUM(P1852:T1852),1)</x:f>
        <x:v>9.1</x:v>
      </x:c>
      <x:c r="V1852" s="32"/>
      <x:c r="W1852" s="32" t="str">
        <x:v>연도 등록</x:v>
      </x:c>
    </x:row>
    <x:row r="1853" ht="24" customHeight="1">
      <x:c r="A1853" s="32" t="n">
        <x:v>1849</x:v>
      </x:c>
      <x:c r="B1853" s="32" t="str">
        <x:v>시골 소녀들(The Country Girls)</x:v>
      </x:c>
      <x:c r="C1853" s="32" t="str">
        <x:v>에드나 오브라이언 (Edna O’Brien)</x:v>
      </x:c>
      <x:c r="D1853" s="32" t="str">
        <x:v>소설·단편소설</x:v>
      </x:c>
      <x:c r="E1853" s="32" t="n">
        <x:v>1960</x:v>
      </x:c>
      <x:c r="F1853" s="32" t="n">
        <x:v>0</x:v>
      </x:c>
      <x:c r="G1853" s="32" t="n">
        <x:v>0</x:v>
      </x:c>
      <x:c r="H1853" s="32"/>
      <x:c r="I1853" s="32" t="n">
        <x:f>IF(E1853="","",MAX(0,'Scoring Method'!$B$11-E1853-IF(E1853&lt;0,1,0)))</x:f>
        <x:v>66</x:v>
      </x:c>
      <x:c r="J1853" s="32" t="n">
        <x:v>3</x:v>
      </x:c>
      <x:c r="K1853" s="32" t="n">
        <x:v>1</x:v>
      </x:c>
      <x:c r="L1853" s="32" t="n">
        <x:v>1</x:v>
      </x:c>
      <x:c r="M1853" s="32" t="n">
        <x:v>0</x:v>
      </x:c>
      <x:c r="N1853" s="32" t="n">
        <x:v>0</x:v>
      </x:c>
      <x:c r="O1853" s="32" t="n">
        <x:v>1</x:v>
      </x:c>
      <x:c r="P1853" s="37" t="n">
        <x:f>ROUND('Scoring Method'!$B$2*F1853/10,1)</x:f>
        <x:v>0</x:v>
      </x:c>
      <x:c r="Q1853" s="37" t="n">
        <x:f>ROUND(MIN('Scoring Method'!$B$3,10*G1853),1)</x:f>
        <x:v>0</x:v>
      </x:c>
      <x:c r="R1853" s="37" t="n">
        <x:f>IF(H1853="",0,ROUND('Scoring Method'!$B$4*(101-H1853)/100,1))</x:f>
        <x:v>0</x:v>
      </x:c>
      <x:c r="S1853" s="37" t="n">
        <x:f>ROUND(IF(I1853="",0,7.5*MIN(1,LN(1+I1853)/LN(1+'Scoring Method'!$B$10)))+7.5*LN(1+J1853)/LN(1+'Scoring Method'!$B$9),1)</x:f>
        <x:v>8.5</x:v>
      </x:c>
      <x:c r="T1853" s="37" t="n">
        <x:f>SUM(K1853:O1853)</x:f>
        <x:v>3</x:v>
      </x:c>
      <x:c r="U1853" s="37" t="n">
        <x:f>ROUND(SUM(P1853:T1853),1)</x:f>
        <x:v>11.5</x:v>
      </x:c>
      <x:c r="V1853" s="32"/>
      <x:c r="W1853" s="32" t="str">
        <x:v>연도 등록</x:v>
      </x:c>
    </x:row>
    <x:row r="1854" ht="24" customHeight="1">
      <x:c r="A1854" s="32" t="n">
        <x:v>1850</x:v>
      </x:c>
      <x:c r="B1854" s="32" t="str">
        <x:v>솔라리스(Solaris)</x:v>
      </x:c>
      <x:c r="C1854" s="32" t="str">
        <x:v>스타니스와프 헤르만 렘 (Stanisław Herman Lem)</x:v>
      </x:c>
      <x:c r="D1854" s="32" t="str">
        <x:v>소설·단편소설</x:v>
      </x:c>
      <x:c r="E1854" s="32"/>
      <x:c r="F1854" s="32" t="n">
        <x:v>0</x:v>
      </x:c>
      <x:c r="G1854" s="32" t="n">
        <x:v>0</x:v>
      </x:c>
      <x:c r="H1854" s="32"/>
      <x:c r="I1854" s="32" t="str">
        <x:f>IF(E1854="","",MAX(0,'Scoring Method'!$B$11-E1854-IF(E1854&lt;0,1,0)))</x:f>
      </x:c>
      <x:c r="J1854" s="32" t="n">
        <x:v>0</x:v>
      </x:c>
      <x:c r="K1854" s="32" t="n">
        <x:v>1</x:v>
      </x:c>
      <x:c r="L1854" s="32" t="n">
        <x:v>1</x:v>
      </x:c>
      <x:c r="M1854" s="32" t="n">
        <x:v>0</x:v>
      </x:c>
      <x:c r="N1854" s="32" t="n">
        <x:v>0</x:v>
      </x:c>
      <x:c r="O1854" s="32" t="n">
        <x:v>0</x:v>
      </x:c>
      <x:c r="P1854" s="37" t="n">
        <x:f>ROUND('Scoring Method'!$B$2*F1854/10,1)</x:f>
        <x:v>0</x:v>
      </x:c>
      <x:c r="Q1854" s="37" t="n">
        <x:f>ROUND(MIN('Scoring Method'!$B$3,10*G1854),1)</x:f>
        <x:v>0</x:v>
      </x:c>
      <x:c r="R1854" s="37" t="n">
        <x:f>IF(H1854="",0,ROUND('Scoring Method'!$B$4*(101-H1854)/100,1))</x:f>
        <x:v>0</x:v>
      </x:c>
      <x:c r="S1854" s="37" t="n">
        <x:f>ROUND(IF(I1854="",0,7.5*MIN(1,LN(1+I1854)/LN(1+'Scoring Method'!$B$10)))+7.5*LN(1+J1854)/LN(1+'Scoring Method'!$B$9),1)</x:f>
        <x:v>0</x:v>
      </x:c>
      <x:c r="T1854" s="37" t="n">
        <x:f>SUM(K1854:O1854)</x:f>
        <x:v>2</x:v>
      </x:c>
      <x:c r="U1854" s="37" t="n">
        <x:f>ROUND(SUM(P1854:T1854),1)</x:f>
        <x:v>2</x:v>
      </x:c>
      <x:c r="V1854" s="32"/>
      <x:c r="W1854" s="32" t="str">
        <x:v>연도 미확인</x:v>
      </x:c>
    </x:row>
    <x:row r="1855" ht="24" customHeight="1">
      <x:c r="A1855" s="32" t="n">
        <x:v>1851</x:v>
      </x:c>
      <x:c r="B1855" s="32" t="str">
        <x:v>페르디두르케(Ferdydurke)</x:v>
      </x:c>
      <x:c r="C1855" s="32" t="str">
        <x:v>비톨트 곰브로비치 (Witold Gombrowicz)</x:v>
      </x:c>
      <x:c r="D1855" s="32" t="str">
        <x:v>기타</x:v>
      </x:c>
      <x:c r="E1855" s="32" t="n">
        <x:v>1937</x:v>
      </x:c>
      <x:c r="F1855" s="32" t="n">
        <x:v>0</x:v>
      </x:c>
      <x:c r="G1855" s="32" t="n">
        <x:v>0</x:v>
      </x:c>
      <x:c r="H1855" s="32"/>
      <x:c r="I1855" s="32" t="n">
        <x:f>IF(E1855="","",MAX(0,'Scoring Method'!$B$11-E1855-IF(E1855&lt;0,1,0)))</x:f>
        <x:v>89</x:v>
      </x:c>
      <x:c r="J1855" s="32" t="n">
        <x:v>0</x:v>
      </x:c>
      <x:c r="K1855" s="32" t="n">
        <x:v>1</x:v>
      </x:c>
      <x:c r="L1855" s="32" t="n">
        <x:v>1</x:v>
      </x:c>
      <x:c r="M1855" s="32" t="n">
        <x:v>0</x:v>
      </x:c>
      <x:c r="N1855" s="32" t="n">
        <x:v>0</x:v>
      </x:c>
      <x:c r="O1855" s="32" t="n">
        <x:v>0</x:v>
      </x:c>
      <x:c r="P1855" s="37" t="n">
        <x:f>ROUND('Scoring Method'!$B$2*F1855/10,1)</x:f>
        <x:v>0</x:v>
      </x:c>
      <x:c r="Q1855" s="37" t="n">
        <x:f>ROUND(MIN('Scoring Method'!$B$3,10*G1855),1)</x:f>
        <x:v>0</x:v>
      </x:c>
      <x:c r="R1855" s="37" t="n">
        <x:f>IF(H1855="",0,ROUND('Scoring Method'!$B$4*(101-H1855)/100,1))</x:f>
        <x:v>0</x:v>
      </x:c>
      <x:c r="S1855" s="37" t="n">
        <x:f>ROUND(IF(I1855="",0,7.5*MIN(1,LN(1+I1855)/LN(1+'Scoring Method'!$B$10)))+7.5*LN(1+J1855)/LN(1+'Scoring Method'!$B$9),1)</x:f>
        <x:v>5.4</x:v>
      </x:c>
      <x:c r="T1855" s="37" t="n">
        <x:f>SUM(K1855:O1855)</x:f>
        <x:v>2</x:v>
      </x:c>
      <x:c r="U1855" s="37" t="n">
        <x:f>ROUND(SUM(P1855:T1855),1)</x:f>
        <x:v>7.4</x:v>
      </x:c>
      <x:c r="V1855" s="32"/>
      <x:c r="W1855" s="32" t="str">
        <x:v>연도 등록</x:v>
      </x:c>
    </x:row>
    <x:row r="1856" ht="24" customHeight="1">
      <x:c r="A1856" s="32" t="n">
        <x:v>1852</x:v>
      </x:c>
      <x:c r="B1856" s="32" t="str">
        <x:v>인형(The Doll)</x:v>
      </x:c>
      <x:c r="C1856" s="32" t="str">
        <x:v>알렉산데르 그워바츠키 (필명 볼레스와프 프루스) (Aleksander Głowacki (Bolesław Prus))</x:v>
      </x:c>
      <x:c r="D1856" s="32" t="str">
        <x:v>기타</x:v>
      </x:c>
      <x:c r="E1856" s="32"/>
      <x:c r="F1856" s="32" t="n">
        <x:v>0</x:v>
      </x:c>
      <x:c r="G1856" s="32" t="n">
        <x:v>0</x:v>
      </x:c>
      <x:c r="H1856" s="32"/>
      <x:c r="I1856" s="32" t="str">
        <x:f>IF(E1856="","",MAX(0,'Scoring Method'!$B$11-E1856-IF(E1856&lt;0,1,0)))</x:f>
      </x:c>
      <x:c r="J1856" s="32" t="n">
        <x:v>0</x:v>
      </x:c>
      <x:c r="K1856" s="32" t="n">
        <x:v>1</x:v>
      </x:c>
      <x:c r="L1856" s="32" t="n">
        <x:v>1</x:v>
      </x:c>
      <x:c r="M1856" s="32" t="n">
        <x:v>0</x:v>
      </x:c>
      <x:c r="N1856" s="32" t="n">
        <x:v>0</x:v>
      </x:c>
      <x:c r="O1856" s="32" t="n">
        <x:v>0</x:v>
      </x:c>
      <x:c r="P1856" s="37" t="n">
        <x:f>ROUND('Scoring Method'!$B$2*F1856/10,1)</x:f>
        <x:v>0</x:v>
      </x:c>
      <x:c r="Q1856" s="37" t="n">
        <x:f>ROUND(MIN('Scoring Method'!$B$3,10*G1856),1)</x:f>
        <x:v>0</x:v>
      </x:c>
      <x:c r="R1856" s="37" t="n">
        <x:f>IF(H1856="",0,ROUND('Scoring Method'!$B$4*(101-H1856)/100,1))</x:f>
        <x:v>0</x:v>
      </x:c>
      <x:c r="S1856" s="37" t="n">
        <x:f>ROUND(IF(I1856="",0,7.5*MIN(1,LN(1+I1856)/LN(1+'Scoring Method'!$B$10)))+7.5*LN(1+J1856)/LN(1+'Scoring Method'!$B$9),1)</x:f>
        <x:v>0</x:v>
      </x:c>
      <x:c r="T1856" s="37" t="n">
        <x:f>SUM(K1856:O1856)</x:f>
        <x:v>2</x:v>
      </x:c>
      <x:c r="U1856" s="37" t="n">
        <x:f>ROUND(SUM(P1856:T1856),1)</x:f>
        <x:v>2</x:v>
      </x:c>
      <x:c r="V1856" s="32"/>
      <x:c r="W1856" s="32" t="str">
        <x:v>연도 미확인</x:v>
      </x:c>
    </x:row>
    <x:row r="1857" ht="24" customHeight="1">
      <x:c r="A1857" s="32" t="n">
        <x:v>1853</x:v>
      </x:c>
      <x:c r="B1857" s="32" t="str">
        <x:v>판 타데우시(Pan Tadeusz)</x:v>
      </x:c>
      <x:c r="C1857" s="32" t="str">
        <x:v>아담 미츠키에비치 (Adam Mickiewicz)</x:v>
      </x:c>
      <x:c r="D1857" s="32" t="str">
        <x:v>서사시</x:v>
      </x:c>
      <x:c r="E1857" s="32" t="n">
        <x:v>1834</x:v>
      </x:c>
      <x:c r="F1857" s="32" t="n">
        <x:v>0</x:v>
      </x:c>
      <x:c r="G1857" s="32" t="n">
        <x:v>0</x:v>
      </x:c>
      <x:c r="H1857" s="32"/>
      <x:c r="I1857" s="32" t="n">
        <x:f>IF(E1857="","",MAX(0,'Scoring Method'!$B$11-E1857-IF(E1857&lt;0,1,0)))</x:f>
        <x:v>192</x:v>
      </x:c>
      <x:c r="J1857" s="32" t="n">
        <x:v>0</x:v>
      </x:c>
      <x:c r="K1857" s="32" t="n">
        <x:v>1</x:v>
      </x:c>
      <x:c r="L1857" s="32" t="n">
        <x:v>1</x:v>
      </x:c>
      <x:c r="M1857" s="32" t="n">
        <x:v>0</x:v>
      </x:c>
      <x:c r="N1857" s="32" t="n">
        <x:v>0</x:v>
      </x:c>
      <x:c r="O1857" s="32" t="n">
        <x:v>0</x:v>
      </x:c>
      <x:c r="P1857" s="37" t="n">
        <x:f>ROUND('Scoring Method'!$B$2*F1857/10,1)</x:f>
        <x:v>0</x:v>
      </x:c>
      <x:c r="Q1857" s="37" t="n">
        <x:f>ROUND(MIN('Scoring Method'!$B$3,10*G1857),1)</x:f>
        <x:v>0</x:v>
      </x:c>
      <x:c r="R1857" s="37" t="n">
        <x:f>IF(H1857="",0,ROUND('Scoring Method'!$B$4*(101-H1857)/100,1))</x:f>
        <x:v>0</x:v>
      </x:c>
      <x:c r="S1857" s="37" t="n">
        <x:f>ROUND(IF(I1857="",0,7.5*MIN(1,LN(1+I1857)/LN(1+'Scoring Method'!$B$10)))+7.5*LN(1+J1857)/LN(1+'Scoring Method'!$B$9),1)</x:f>
        <x:v>6.3</x:v>
      </x:c>
      <x:c r="T1857" s="37" t="n">
        <x:f>SUM(K1857:O1857)</x:f>
        <x:v>2</x:v>
      </x:c>
      <x:c r="U1857" s="37" t="n">
        <x:f>ROUND(SUM(P1857:T1857),1)</x:f>
        <x:v>8.3</x:v>
      </x:c>
      <x:c r="V1857" s="32"/>
      <x:c r="W1857" s="32" t="str">
        <x:v>연도 등록</x:v>
      </x:c>
    </x:row>
    <x:row r="1858" ht="24" customHeight="1">
      <x:c r="A1858" s="32" t="n">
        <x:v>1854</x:v>
      </x:c>
      <x:c r="B1858" s="32" t="str">
        <x:v>계피색 가게들(The Street of Crocodiles)</x:v>
      </x:c>
      <x:c r="C1858" s="32" t="str">
        <x:v>브루노 슐츠 (Bruno Schulz)</x:v>
      </x:c>
      <x:c r="D1858" s="32" t="str">
        <x:v>소설·단편소설</x:v>
      </x:c>
      <x:c r="E1858" s="32"/>
      <x:c r="F1858" s="32" t="n">
        <x:v>0</x:v>
      </x:c>
      <x:c r="G1858" s="32" t="n">
        <x:v>0</x:v>
      </x:c>
      <x:c r="H1858" s="32"/>
      <x:c r="I1858" s="32" t="str">
        <x:f>IF(E1858="","",MAX(0,'Scoring Method'!$B$11-E1858-IF(E1858&lt;0,1,0)))</x:f>
      </x:c>
      <x:c r="J1858" s="32" t="n">
        <x:v>0</x:v>
      </x:c>
      <x:c r="K1858" s="32" t="n">
        <x:v>1</x:v>
      </x:c>
      <x:c r="L1858" s="32" t="n">
        <x:v>1</x:v>
      </x:c>
      <x:c r="M1858" s="32" t="n">
        <x:v>0</x:v>
      </x:c>
      <x:c r="N1858" s="32" t="n">
        <x:v>0</x:v>
      </x:c>
      <x:c r="O1858" s="32" t="n">
        <x:v>0</x:v>
      </x:c>
      <x:c r="P1858" s="37" t="n">
        <x:f>ROUND('Scoring Method'!$B$2*F1858/10,1)</x:f>
        <x:v>0</x:v>
      </x:c>
      <x:c r="Q1858" s="37" t="n">
        <x:f>ROUND(MIN('Scoring Method'!$B$3,10*G1858),1)</x:f>
        <x:v>0</x:v>
      </x:c>
      <x:c r="R1858" s="37" t="n">
        <x:f>IF(H1858="",0,ROUND('Scoring Method'!$B$4*(101-H1858)/100,1))</x:f>
        <x:v>0</x:v>
      </x:c>
      <x:c r="S1858" s="37" t="n">
        <x:f>ROUND(IF(I1858="",0,7.5*MIN(1,LN(1+I1858)/LN(1+'Scoring Method'!$B$10)))+7.5*LN(1+J1858)/LN(1+'Scoring Method'!$B$9),1)</x:f>
        <x:v>0</x:v>
      </x:c>
      <x:c r="T1858" s="37" t="n">
        <x:f>SUM(K1858:O1858)</x:f>
        <x:v>2</x:v>
      </x:c>
      <x:c r="U1858" s="37" t="n">
        <x:f>ROUND(SUM(P1858:T1858),1)</x:f>
        <x:v>2</x:v>
      </x:c>
      <x:c r="V1858" s="32"/>
      <x:c r="W1858" s="32" t="str">
        <x:v>연도 미확인</x:v>
      </x:c>
    </x:row>
    <x:row r="1859" ht="24" customHeight="1">
      <x:c r="A1859" s="32" t="n">
        <x:v>1855</x:v>
      </x:c>
      <x:c r="B1859" s="32" t="str">
        <x:v>위쳐: 이성의 목소리(The Last Wish)</x:v>
      </x:c>
      <x:c r="C1859" s="32" t="str">
        <x:v>안제이 사프콥스키 (Andrzej Sapkowski)</x:v>
      </x:c>
      <x:c r="D1859" s="32" t="str">
        <x:v>기타</x:v>
      </x:c>
      <x:c r="E1859" s="32"/>
      <x:c r="F1859" s="32" t="n">
        <x:v>0</x:v>
      </x:c>
      <x:c r="G1859" s="32" t="n">
        <x:v>0</x:v>
      </x:c>
      <x:c r="H1859" s="32"/>
      <x:c r="I1859" s="32" t="str">
        <x:f>IF(E1859="","",MAX(0,'Scoring Method'!$B$11-E1859-IF(E1859&lt;0,1,0)))</x:f>
      </x:c>
      <x:c r="J1859" s="32" t="n">
        <x:v>0</x:v>
      </x:c>
      <x:c r="K1859" s="32" t="n">
        <x:v>1</x:v>
      </x:c>
      <x:c r="L1859" s="32" t="n">
        <x:v>1</x:v>
      </x:c>
      <x:c r="M1859" s="32" t="n">
        <x:v>0</x:v>
      </x:c>
      <x:c r="N1859" s="32" t="n">
        <x:v>0</x:v>
      </x:c>
      <x:c r="O1859" s="32" t="n">
        <x:v>0</x:v>
      </x:c>
      <x:c r="P1859" s="37" t="n">
        <x:f>ROUND('Scoring Method'!$B$2*F1859/10,1)</x:f>
        <x:v>0</x:v>
      </x:c>
      <x:c r="Q1859" s="37" t="n">
        <x:f>ROUND(MIN('Scoring Method'!$B$3,10*G1859),1)</x:f>
        <x:v>0</x:v>
      </x:c>
      <x:c r="R1859" s="37" t="n">
        <x:f>IF(H1859="",0,ROUND('Scoring Method'!$B$4*(101-H1859)/100,1))</x:f>
        <x:v>0</x:v>
      </x:c>
      <x:c r="S1859" s="37" t="n">
        <x:f>ROUND(IF(I1859="",0,7.5*MIN(1,LN(1+I1859)/LN(1+'Scoring Method'!$B$10)))+7.5*LN(1+J1859)/LN(1+'Scoring Method'!$B$9),1)</x:f>
        <x:v>0</x:v>
      </x:c>
      <x:c r="T1859" s="37" t="n">
        <x:f>SUM(K1859:O1859)</x:f>
        <x:v>2</x:v>
      </x:c>
      <x:c r="U1859" s="37" t="n">
        <x:f>ROUND(SUM(P1859:T1859),1)</x:f>
        <x:v>2</x:v>
      </x:c>
      <x:c r="V1859" s="32"/>
      <x:c r="W1859" s="32" t="str">
        <x:v>연도 미확인</x:v>
      </x:c>
    </x:row>
    <x:row r="1860" ht="24" customHeight="1">
      <x:c r="A1860" s="32" t="n">
        <x:v>1856</x:v>
      </x:c>
      <x:c r="B1860" s="32" t="str">
        <x:v>훌륭한 병사 슈베이크(The Good Soldier Švejk)</x:v>
      </x:c>
      <x:c r="C1860" s="32" t="str">
        <x:v>야로슬라프 하셰크 (Jaroslav Hašek)</x:v>
      </x:c>
      <x:c r="D1860" s="32" t="str">
        <x:v>소설·단편소설</x:v>
      </x:c>
      <x:c r="E1860" s="32"/>
      <x:c r="F1860" s="32" t="n">
        <x:v>0</x:v>
      </x:c>
      <x:c r="G1860" s="32" t="n">
        <x:v>0</x:v>
      </x:c>
      <x:c r="H1860" s="32"/>
      <x:c r="I1860" s="32" t="str">
        <x:f>IF(E1860="","",MAX(0,'Scoring Method'!$B$11-E1860-IF(E1860&lt;0,1,0)))</x:f>
      </x:c>
      <x:c r="J1860" s="32" t="n">
        <x:v>0</x:v>
      </x:c>
      <x:c r="K1860" s="32" t="n">
        <x:v>1</x:v>
      </x:c>
      <x:c r="L1860" s="32" t="n">
        <x:v>1</x:v>
      </x:c>
      <x:c r="M1860" s="32" t="n">
        <x:v>0</x:v>
      </x:c>
      <x:c r="N1860" s="32" t="n">
        <x:v>0</x:v>
      </x:c>
      <x:c r="O1860" s="32" t="n">
        <x:v>0</x:v>
      </x:c>
      <x:c r="P1860" s="37" t="n">
        <x:f>ROUND('Scoring Method'!$B$2*F1860/10,1)</x:f>
        <x:v>0</x:v>
      </x:c>
      <x:c r="Q1860" s="37" t="n">
        <x:f>ROUND(MIN('Scoring Method'!$B$3,10*G1860),1)</x:f>
        <x:v>0</x:v>
      </x:c>
      <x:c r="R1860" s="37" t="n">
        <x:f>IF(H1860="",0,ROUND('Scoring Method'!$B$4*(101-H1860)/100,1))</x:f>
        <x:v>0</x:v>
      </x:c>
      <x:c r="S1860" s="37" t="n">
        <x:f>ROUND(IF(I1860="",0,7.5*MIN(1,LN(1+I1860)/LN(1+'Scoring Method'!$B$10)))+7.5*LN(1+J1860)/LN(1+'Scoring Method'!$B$9),1)</x:f>
        <x:v>0</x:v>
      </x:c>
      <x:c r="T1860" s="37" t="n">
        <x:f>SUM(K1860:O1860)</x:f>
        <x:v>2</x:v>
      </x:c>
      <x:c r="U1860" s="37" t="n">
        <x:f>ROUND(SUM(P1860:T1860),1)</x:f>
        <x:v>2</x:v>
      </x:c>
      <x:c r="V1860" s="32"/>
      <x:c r="W1860" s="32" t="str">
        <x:v>연도 미확인</x:v>
      </x:c>
    </x:row>
    <x:row r="1861" ht="24" customHeight="1">
      <x:c r="A1861" s="32" t="n">
        <x:v>1857</x:v>
      </x:c>
      <x:c r="B1861" s="32" t="str">
        <x:v>너무 시끄러운 고독(Too Loud a Solitude)</x:v>
      </x:c>
      <x:c r="C1861" s="32" t="str">
        <x:v>보후밀 흐라발 (Bohumil Hrabal)</x:v>
      </x:c>
      <x:c r="D1861" s="32" t="str">
        <x:v>소설·단편소설</x:v>
      </x:c>
      <x:c r="E1861" s="32"/>
      <x:c r="F1861" s="32" t="n">
        <x:v>0</x:v>
      </x:c>
      <x:c r="G1861" s="32" t="n">
        <x:v>0</x:v>
      </x:c>
      <x:c r="H1861" s="32"/>
      <x:c r="I1861" s="32" t="str">
        <x:f>IF(E1861="","",MAX(0,'Scoring Method'!$B$11-E1861-IF(E1861&lt;0,1,0)))</x:f>
      </x:c>
      <x:c r="J1861" s="32" t="n">
        <x:v>0</x:v>
      </x:c>
      <x:c r="K1861" s="32" t="n">
        <x:v>1</x:v>
      </x:c>
      <x:c r="L1861" s="32" t="n">
        <x:v>1</x:v>
      </x:c>
      <x:c r="M1861" s="32" t="n">
        <x:v>0</x:v>
      </x:c>
      <x:c r="N1861" s="32" t="n">
        <x:v>0</x:v>
      </x:c>
      <x:c r="O1861" s="32" t="n">
        <x:v>0</x:v>
      </x:c>
      <x:c r="P1861" s="37" t="n">
        <x:f>ROUND('Scoring Method'!$B$2*F1861/10,1)</x:f>
        <x:v>0</x:v>
      </x:c>
      <x:c r="Q1861" s="37" t="n">
        <x:f>ROUND(MIN('Scoring Method'!$B$3,10*G1861),1)</x:f>
        <x:v>0</x:v>
      </x:c>
      <x:c r="R1861" s="37" t="n">
        <x:f>IF(H1861="",0,ROUND('Scoring Method'!$B$4*(101-H1861)/100,1))</x:f>
        <x:v>0</x:v>
      </x:c>
      <x:c r="S1861" s="37" t="n">
        <x:f>ROUND(IF(I1861="",0,7.5*MIN(1,LN(1+I1861)/LN(1+'Scoring Method'!$B$10)))+7.5*LN(1+J1861)/LN(1+'Scoring Method'!$B$9),1)</x:f>
        <x:v>0</x:v>
      </x:c>
      <x:c r="T1861" s="37" t="n">
        <x:f>SUM(K1861:O1861)</x:f>
        <x:v>2</x:v>
      </x:c>
      <x:c r="U1861" s="37" t="n">
        <x:f>ROUND(SUM(P1861:T1861),1)</x:f>
        <x:v>2</x:v>
      </x:c>
      <x:c r="V1861" s="32"/>
      <x:c r="W1861" s="32" t="str">
        <x:v>연도 미확인</x:v>
      </x:c>
    </x:row>
    <x:row r="1862" ht="24" customHeight="1">
      <x:c r="A1862" s="32" t="n">
        <x:v>1858</x:v>
      </x:c>
      <x:c r="B1862" s="32" t="str">
        <x:v>도롱뇽과의 전쟁(War with the Newts)</x:v>
      </x:c>
      <x:c r="C1862" s="32" t="str">
        <x:v>카렐 차페크 (Karel Čapek)</x:v>
      </x:c>
      <x:c r="D1862" s="32" t="str">
        <x:v>소설·단편소설</x:v>
      </x:c>
      <x:c r="E1862" s="32" t="n">
        <x:v>1936</x:v>
      </x:c>
      <x:c r="F1862" s="32" t="n">
        <x:v>0</x:v>
      </x:c>
      <x:c r="G1862" s="32" t="n">
        <x:v>0</x:v>
      </x:c>
      <x:c r="H1862" s="32"/>
      <x:c r="I1862" s="32" t="n">
        <x:f>IF(E1862="","",MAX(0,'Scoring Method'!$B$11-E1862-IF(E1862&lt;0,1,0)))</x:f>
        <x:v>90</x:v>
      </x:c>
      <x:c r="J1862" s="32" t="n">
        <x:v>0</x:v>
      </x:c>
      <x:c r="K1862" s="32" t="n">
        <x:v>1</x:v>
      </x:c>
      <x:c r="L1862" s="32" t="n">
        <x:v>1</x:v>
      </x:c>
      <x:c r="M1862" s="32" t="n">
        <x:v>0</x:v>
      </x:c>
      <x:c r="N1862" s="32" t="n">
        <x:v>0</x:v>
      </x:c>
      <x:c r="O1862" s="32" t="n">
        <x:v>0</x:v>
      </x:c>
      <x:c r="P1862" s="37" t="n">
        <x:f>ROUND('Scoring Method'!$B$2*F1862/10,1)</x:f>
        <x:v>0</x:v>
      </x:c>
      <x:c r="Q1862" s="37" t="n">
        <x:f>ROUND(MIN('Scoring Method'!$B$3,10*G1862),1)</x:f>
        <x:v>0</x:v>
      </x:c>
      <x:c r="R1862" s="37" t="n">
        <x:f>IF(H1862="",0,ROUND('Scoring Method'!$B$4*(101-H1862)/100,1))</x:f>
        <x:v>0</x:v>
      </x:c>
      <x:c r="S1862" s="37" t="n">
        <x:f>ROUND(IF(I1862="",0,7.5*MIN(1,LN(1+I1862)/LN(1+'Scoring Method'!$B$10)))+7.5*LN(1+J1862)/LN(1+'Scoring Method'!$B$9),1)</x:f>
        <x:v>5.4</x:v>
      </x:c>
      <x:c r="T1862" s="37" t="n">
        <x:f>SUM(K1862:O1862)</x:f>
        <x:v>2</x:v>
      </x:c>
      <x:c r="U1862" s="37" t="n">
        <x:f>ROUND(SUM(P1862:T1862),1)</x:f>
        <x:v>7.4</x:v>
      </x:c>
      <x:c r="V1862" s="32"/>
      <x:c r="W1862" s="32" t="str">
        <x:v>연도 등록</x:v>
      </x:c>
    </x:row>
    <x:row r="1863" ht="24" customHeight="1">
      <x:c r="A1863" s="32" t="n">
        <x:v>1859</x:v>
      </x:c>
      <x:c r="B1863" s="32" t="str">
        <x:v>엄중히 감시받는 열차(Closely Watched Trains)</x:v>
      </x:c>
      <x:c r="C1863" s="32" t="str">
        <x:v>보후밀 흐라발 (Bohumil Hrabal)</x:v>
      </x:c>
      <x:c r="D1863" s="32" t="str">
        <x:v>기타</x:v>
      </x:c>
      <x:c r="E1863" s="32"/>
      <x:c r="F1863" s="32" t="n">
        <x:v>0</x:v>
      </x:c>
      <x:c r="G1863" s="32" t="n">
        <x:v>0</x:v>
      </x:c>
      <x:c r="H1863" s="32"/>
      <x:c r="I1863" s="32" t="str">
        <x:f>IF(E1863="","",MAX(0,'Scoring Method'!$B$11-E1863-IF(E1863&lt;0,1,0)))</x:f>
      </x:c>
      <x:c r="J1863" s="32" t="n">
        <x:v>0</x:v>
      </x:c>
      <x:c r="K1863" s="32" t="n">
        <x:v>1</x:v>
      </x:c>
      <x:c r="L1863" s="32" t="n">
        <x:v>1</x:v>
      </x:c>
      <x:c r="M1863" s="32" t="n">
        <x:v>0</x:v>
      </x:c>
      <x:c r="N1863" s="32" t="n">
        <x:v>0</x:v>
      </x:c>
      <x:c r="O1863" s="32" t="n">
        <x:v>0</x:v>
      </x:c>
      <x:c r="P1863" s="37" t="n">
        <x:f>ROUND('Scoring Method'!$B$2*F1863/10,1)</x:f>
        <x:v>0</x:v>
      </x:c>
      <x:c r="Q1863" s="37" t="n">
        <x:f>ROUND(MIN('Scoring Method'!$B$3,10*G1863),1)</x:f>
        <x:v>0</x:v>
      </x:c>
      <x:c r="R1863" s="37" t="n">
        <x:f>IF(H1863="",0,ROUND('Scoring Method'!$B$4*(101-H1863)/100,1))</x:f>
        <x:v>0</x:v>
      </x:c>
      <x:c r="S1863" s="37" t="n">
        <x:f>ROUND(IF(I1863="",0,7.5*MIN(1,LN(1+I1863)/LN(1+'Scoring Method'!$B$10)))+7.5*LN(1+J1863)/LN(1+'Scoring Method'!$B$9),1)</x:f>
        <x:v>0</x:v>
      </x:c>
      <x:c r="T1863" s="37" t="n">
        <x:f>SUM(K1863:O1863)</x:f>
        <x:v>2</x:v>
      </x:c>
      <x:c r="U1863" s="37" t="n">
        <x:f>ROUND(SUM(P1863:T1863),1)</x:f>
        <x:v>2</x:v>
      </x:c>
      <x:c r="V1863" s="32"/>
      <x:c r="W1863" s="32" t="str">
        <x:v>연도 미확인</x:v>
      </x:c>
    </x:row>
    <x:row r="1864" ht="24" customHeight="1">
      <x:c r="A1864" s="32" t="n">
        <x:v>1860</x:v>
      </x:c>
      <x:c r="B1864" s="32" t="str">
        <x:v>로줌 유니버설 로봇(R.U.R.)</x:v>
      </x:c>
      <x:c r="C1864" s="32" t="str">
        <x:v>카렐 차페크 (Karel Čapek)</x:v>
      </x:c>
      <x:c r="D1864" s="32" t="str">
        <x:v>희곡</x:v>
      </x:c>
      <x:c r="E1864" s="32" t="n">
        <x:v>1920</x:v>
      </x:c>
      <x:c r="F1864" s="32" t="n">
        <x:v>0</x:v>
      </x:c>
      <x:c r="G1864" s="32" t="n">
        <x:v>0</x:v>
      </x:c>
      <x:c r="H1864" s="32"/>
      <x:c r="I1864" s="32" t="n">
        <x:f>IF(E1864="","",MAX(0,'Scoring Method'!$B$11-E1864-IF(E1864&lt;0,1,0)))</x:f>
        <x:v>106</x:v>
      </x:c>
      <x:c r="J1864" s="32" t="n">
        <x:v>0</x:v>
      </x:c>
      <x:c r="K1864" s="32" t="n">
        <x:v>1</x:v>
      </x:c>
      <x:c r="L1864" s="32" t="n">
        <x:v>1</x:v>
      </x:c>
      <x:c r="M1864" s="32" t="n">
        <x:v>0</x:v>
      </x:c>
      <x:c r="N1864" s="32" t="n">
        <x:v>0</x:v>
      </x:c>
      <x:c r="O1864" s="32" t="n">
        <x:v>0</x:v>
      </x:c>
      <x:c r="P1864" s="37" t="n">
        <x:f>ROUND('Scoring Method'!$B$2*F1864/10,1)</x:f>
        <x:v>0</x:v>
      </x:c>
      <x:c r="Q1864" s="37" t="n">
        <x:f>ROUND(MIN('Scoring Method'!$B$3,10*G1864),1)</x:f>
        <x:v>0</x:v>
      </x:c>
      <x:c r="R1864" s="37" t="n">
        <x:f>IF(H1864="",0,ROUND('Scoring Method'!$B$4*(101-H1864)/100,1))</x:f>
        <x:v>0</x:v>
      </x:c>
      <x:c r="S1864" s="37" t="n">
        <x:f>ROUND(IF(I1864="",0,7.5*MIN(1,LN(1+I1864)/LN(1+'Scoring Method'!$B$10)))+7.5*LN(1+J1864)/LN(1+'Scoring Method'!$B$9),1)</x:f>
        <x:v>5.6</x:v>
      </x:c>
      <x:c r="T1864" s="37" t="n">
        <x:f>SUM(K1864:O1864)</x:f>
        <x:v>2</x:v>
      </x:c>
      <x:c r="U1864" s="37" t="n">
        <x:f>ROUND(SUM(P1864:T1864),1)</x:f>
        <x:v>7.6</x:v>
      </x:c>
      <x:c r="V1864" s="32"/>
      <x:c r="W1864" s="32" t="str">
        <x:v>연도 등록</x:v>
      </x:c>
    </x:row>
    <x:row r="1865" ht="24" customHeight="1">
      <x:c r="A1865" s="32" t="n">
        <x:v>1861</x:v>
      </x:c>
      <x:c r="B1865" s="32" t="str">
        <x:v>웃음과 망각의 책(The Book of Laughter and Forgetting)</x:v>
      </x:c>
      <x:c r="C1865" s="32" t="str">
        <x:v>밀란 쿤데라(Milan Kundera)</x:v>
      </x:c>
      <x:c r="D1865" s="32" t="str">
        <x:v>소설·단편소설</x:v>
      </x:c>
      <x:c r="E1865" s="32" t="n">
        <x:v>1979</x:v>
      </x:c>
      <x:c r="F1865" s="32" t="n">
        <x:v>0</x:v>
      </x:c>
      <x:c r="G1865" s="32" t="n">
        <x:v>0</x:v>
      </x:c>
      <x:c r="H1865" s="32"/>
      <x:c r="I1865" s="32" t="n">
        <x:f>IF(E1865="","",MAX(0,'Scoring Method'!$B$11-E1865-IF(E1865&lt;0,1,0)))</x:f>
        <x:v>47</x:v>
      </x:c>
      <x:c r="J1865" s="32" t="n">
        <x:v>3</x:v>
      </x:c>
      <x:c r="K1865" s="32" t="n">
        <x:v>1</x:v>
      </x:c>
      <x:c r="L1865" s="32" t="n">
        <x:v>1</x:v>
      </x:c>
      <x:c r="M1865" s="32" t="n">
        <x:v>0</x:v>
      </x:c>
      <x:c r="N1865" s="32" t="n">
        <x:v>0</x:v>
      </x:c>
      <x:c r="O1865" s="32" t="n">
        <x:v>1</x:v>
      </x:c>
      <x:c r="P1865" s="37" t="n">
        <x:f>ROUND('Scoring Method'!$B$2*F1865/10,1)</x:f>
        <x:v>0</x:v>
      </x:c>
      <x:c r="Q1865" s="37" t="n">
        <x:f>ROUND(MIN('Scoring Method'!$B$3,10*G1865),1)</x:f>
        <x:v>0</x:v>
      </x:c>
      <x:c r="R1865" s="37" t="n">
        <x:f>IF(H1865="",0,ROUND('Scoring Method'!$B$4*(101-H1865)/100,1))</x:f>
        <x:v>0</x:v>
      </x:c>
      <x:c r="S1865" s="37" t="n">
        <x:f>ROUND(IF(I1865="",0,7.5*MIN(1,LN(1+I1865)/LN(1+'Scoring Method'!$B$10)))+7.5*LN(1+J1865)/LN(1+'Scoring Method'!$B$9),1)</x:f>
        <x:v>8.1</x:v>
      </x:c>
      <x:c r="T1865" s="37" t="n">
        <x:f>SUM(K1865:O1865)</x:f>
        <x:v>3</x:v>
      </x:c>
      <x:c r="U1865" s="37" t="n">
        <x:f>ROUND(SUM(P1865:T1865),1)</x:f>
        <x:v>11.1</x:v>
      </x:c>
      <x:c r="V1865" s="32"/>
      <x:c r="W1865" s="32" t="str">
        <x:v>연도 등록</x:v>
      </x:c>
    </x:row>
    <x:row r="1866" ht="24" customHeight="1">
      <x:c r="A1866" s="32" t="n">
        <x:v>1862</x:v>
      </x:c>
      <x:c r="B1866" s="32" t="str">
        <x:v>인형의 집(A Doll's House)</x:v>
      </x:c>
      <x:c r="C1866" s="32" t="str">
        <x:v>헨리크 요한 입센 (Henrik Johan Ibsen)</x:v>
      </x:c>
      <x:c r="D1866" s="32" t="str">
        <x:v>희곡</x:v>
      </x:c>
      <x:c r="E1866" s="32" t="n">
        <x:v>1879</x:v>
      </x:c>
      <x:c r="F1866" s="32" t="n">
        <x:v>0</x:v>
      </x:c>
      <x:c r="G1866" s="32" t="n">
        <x:v>0</x:v>
      </x:c>
      <x:c r="H1866" s="32"/>
      <x:c r="I1866" s="32" t="n">
        <x:f>IF(E1866="","",MAX(0,'Scoring Method'!$B$11-E1866-IF(E1866&lt;0,1,0)))</x:f>
        <x:v>147</x:v>
      </x:c>
      <x:c r="J1866" s="32" t="n">
        <x:v>0</x:v>
      </x:c>
      <x:c r="K1866" s="32" t="n">
        <x:v>1</x:v>
      </x:c>
      <x:c r="L1866" s="32" t="n">
        <x:v>1</x:v>
      </x:c>
      <x:c r="M1866" s="32" t="n">
        <x:v>0</x:v>
      </x:c>
      <x:c r="N1866" s="32" t="n">
        <x:v>0</x:v>
      </x:c>
      <x:c r="O1866" s="32" t="n">
        <x:v>0</x:v>
      </x:c>
      <x:c r="P1866" s="37" t="n">
        <x:f>ROUND('Scoring Method'!$B$2*F1866/10,1)</x:f>
        <x:v>0</x:v>
      </x:c>
      <x:c r="Q1866" s="37" t="n">
        <x:f>ROUND(MIN('Scoring Method'!$B$3,10*G1866),1)</x:f>
        <x:v>0</x:v>
      </x:c>
      <x:c r="R1866" s="37" t="n">
        <x:f>IF(H1866="",0,ROUND('Scoring Method'!$B$4*(101-H1866)/100,1))</x:f>
        <x:v>0</x:v>
      </x:c>
      <x:c r="S1866" s="37" t="n">
        <x:f>ROUND(IF(I1866="",0,7.5*MIN(1,LN(1+I1866)/LN(1+'Scoring Method'!$B$10)))+7.5*LN(1+J1866)/LN(1+'Scoring Method'!$B$9),1)</x:f>
        <x:v>6</x:v>
      </x:c>
      <x:c r="T1866" s="37" t="n">
        <x:f>SUM(K1866:O1866)</x:f>
        <x:v>2</x:v>
      </x:c>
      <x:c r="U1866" s="37" t="n">
        <x:f>ROUND(SUM(P1866:T1866),1)</x:f>
        <x:v>8</x:v>
      </x:c>
      <x:c r="V1866" s="32"/>
      <x:c r="W1866" s="32" t="str">
        <x:v>연도 등록</x:v>
      </x:c>
    </x:row>
    <x:row r="1867" ht="24" customHeight="1">
      <x:c r="A1867" s="32" t="n">
        <x:v>1863</x:v>
      </x:c>
      <x:c r="B1867" s="32" t="str">
        <x:v>페르 귄트(Peer Gynt)</x:v>
      </x:c>
      <x:c r="C1867" s="32" t="str">
        <x:v>헨리크 요한 입센 (Henrik Johan Ibsen)</x:v>
      </x:c>
      <x:c r="D1867" s="32" t="str">
        <x:v>기타</x:v>
      </x:c>
      <x:c r="E1867" s="32"/>
      <x:c r="F1867" s="32" t="n">
        <x:v>0</x:v>
      </x:c>
      <x:c r="G1867" s="32" t="n">
        <x:v>0</x:v>
      </x:c>
      <x:c r="H1867" s="32"/>
      <x:c r="I1867" s="32" t="str">
        <x:f>IF(E1867="","",MAX(0,'Scoring Method'!$B$11-E1867-IF(E1867&lt;0,1,0)))</x:f>
      </x:c>
      <x:c r="J1867" s="32" t="n">
        <x:v>0</x:v>
      </x:c>
      <x:c r="K1867" s="32" t="n">
        <x:v>1</x:v>
      </x:c>
      <x:c r="L1867" s="32" t="n">
        <x:v>1</x:v>
      </x:c>
      <x:c r="M1867" s="32" t="n">
        <x:v>0</x:v>
      </x:c>
      <x:c r="N1867" s="32" t="n">
        <x:v>0</x:v>
      </x:c>
      <x:c r="O1867" s="32" t="n">
        <x:v>0</x:v>
      </x:c>
      <x:c r="P1867" s="37" t="n">
        <x:f>ROUND('Scoring Method'!$B$2*F1867/10,1)</x:f>
        <x:v>0</x:v>
      </x:c>
      <x:c r="Q1867" s="37" t="n">
        <x:f>ROUND(MIN('Scoring Method'!$B$3,10*G1867),1)</x:f>
        <x:v>0</x:v>
      </x:c>
      <x:c r="R1867" s="37" t="n">
        <x:f>IF(H1867="",0,ROUND('Scoring Method'!$B$4*(101-H1867)/100,1))</x:f>
        <x:v>0</x:v>
      </x:c>
      <x:c r="S1867" s="37" t="n">
        <x:f>ROUND(IF(I1867="",0,7.5*MIN(1,LN(1+I1867)/LN(1+'Scoring Method'!$B$10)))+7.5*LN(1+J1867)/LN(1+'Scoring Method'!$B$9),1)</x:f>
        <x:v>0</x:v>
      </x:c>
      <x:c r="T1867" s="37" t="n">
        <x:f>SUM(K1867:O1867)</x:f>
        <x:v>2</x:v>
      </x:c>
      <x:c r="U1867" s="37" t="n">
        <x:f>ROUND(SUM(P1867:T1867),1)</x:f>
        <x:v>2</x:v>
      </x:c>
      <x:c r="V1867" s="32"/>
      <x:c r="W1867" s="32" t="str">
        <x:v>연도 미확인</x:v>
      </x:c>
    </x:row>
    <x:row r="1868" ht="24" customHeight="1">
      <x:c r="A1868" s="32" t="n">
        <x:v>1864</x:v>
      </x:c>
      <x:c r="B1868" s="32" t="str">
        <x:v>소피의 세계(Sophie's World)</x:v>
      </x:c>
      <x:c r="C1868" s="32" t="str">
        <x:v>요슈타인 가아더 (Jostein Gaarder)</x:v>
      </x:c>
      <x:c r="D1868" s="32" t="str">
        <x:v>소설·단편소설</x:v>
      </x:c>
      <x:c r="E1868" s="32"/>
      <x:c r="F1868" s="32" t="n">
        <x:v>0</x:v>
      </x:c>
      <x:c r="G1868" s="32" t="n">
        <x:v>0</x:v>
      </x:c>
      <x:c r="H1868" s="32"/>
      <x:c r="I1868" s="32" t="str">
        <x:f>IF(E1868="","",MAX(0,'Scoring Method'!$B$11-E1868-IF(E1868&lt;0,1,0)))</x:f>
      </x:c>
      <x:c r="J1868" s="32" t="n">
        <x:v>0</x:v>
      </x:c>
      <x:c r="K1868" s="32" t="n">
        <x:v>1</x:v>
      </x:c>
      <x:c r="L1868" s="32" t="n">
        <x:v>1</x:v>
      </x:c>
      <x:c r="M1868" s="32" t="n">
        <x:v>0</x:v>
      </x:c>
      <x:c r="N1868" s="32" t="n">
        <x:v>0</x:v>
      </x:c>
      <x:c r="O1868" s="32" t="n">
        <x:v>0</x:v>
      </x:c>
      <x:c r="P1868" s="37" t="n">
        <x:f>ROUND('Scoring Method'!$B$2*F1868/10,1)</x:f>
        <x:v>0</x:v>
      </x:c>
      <x:c r="Q1868" s="37" t="n">
        <x:f>ROUND(MIN('Scoring Method'!$B$3,10*G1868),1)</x:f>
        <x:v>0</x:v>
      </x:c>
      <x:c r="R1868" s="37" t="n">
        <x:f>IF(H1868="",0,ROUND('Scoring Method'!$B$4*(101-H1868)/100,1))</x:f>
        <x:v>0</x:v>
      </x:c>
      <x:c r="S1868" s="37" t="n">
        <x:f>ROUND(IF(I1868="",0,7.5*MIN(1,LN(1+I1868)/LN(1+'Scoring Method'!$B$10)))+7.5*LN(1+J1868)/LN(1+'Scoring Method'!$B$9),1)</x:f>
        <x:v>0</x:v>
      </x:c>
      <x:c r="T1868" s="37" t="n">
        <x:f>SUM(K1868:O1868)</x:f>
        <x:v>2</x:v>
      </x:c>
      <x:c r="U1868" s="37" t="n">
        <x:f>ROUND(SUM(P1868:T1868),1)</x:f>
        <x:v>2</x:v>
      </x:c>
      <x:c r="V1868" s="32"/>
      <x:c r="W1868" s="32" t="str">
        <x:v>연도 미확인</x:v>
      </x:c>
    </x:row>
    <x:row r="1869" ht="24" customHeight="1">
      <x:c r="A1869" s="32" t="n">
        <x:v>1865</x:v>
      </x:c>
      <x:c r="B1869" s="32" t="str">
        <x:v>말 도둑놀이(Out Stealing Horses)</x:v>
      </x:c>
      <x:c r="C1869" s="32" t="str">
        <x:v>페르 페테르손 (Per Petterson)</x:v>
      </x:c>
      <x:c r="D1869" s="32" t="str">
        <x:v>소설·단편소설</x:v>
      </x:c>
      <x:c r="E1869" s="32"/>
      <x:c r="F1869" s="32" t="n">
        <x:v>0</x:v>
      </x:c>
      <x:c r="G1869" s="32" t="n">
        <x:v>0</x:v>
      </x:c>
      <x:c r="H1869" s="32"/>
      <x:c r="I1869" s="32" t="str">
        <x:f>IF(E1869="","",MAX(0,'Scoring Method'!$B$11-E1869-IF(E1869&lt;0,1,0)))</x:f>
      </x:c>
      <x:c r="J1869" s="32" t="n">
        <x:v>0</x:v>
      </x:c>
      <x:c r="K1869" s="32" t="n">
        <x:v>1</x:v>
      </x:c>
      <x:c r="L1869" s="32" t="n">
        <x:v>1</x:v>
      </x:c>
      <x:c r="M1869" s="32" t="n">
        <x:v>0</x:v>
      </x:c>
      <x:c r="N1869" s="32" t="n">
        <x:v>0</x:v>
      </x:c>
      <x:c r="O1869" s="32" t="n">
        <x:v>0</x:v>
      </x:c>
      <x:c r="P1869" s="37" t="n">
        <x:f>ROUND('Scoring Method'!$B$2*F1869/10,1)</x:f>
        <x:v>0</x:v>
      </x:c>
      <x:c r="Q1869" s="37" t="n">
        <x:f>ROUND(MIN('Scoring Method'!$B$3,10*G1869),1)</x:f>
        <x:v>0</x:v>
      </x:c>
      <x:c r="R1869" s="37" t="n">
        <x:f>IF(H1869="",0,ROUND('Scoring Method'!$B$4*(101-H1869)/100,1))</x:f>
        <x:v>0</x:v>
      </x:c>
      <x:c r="S1869" s="37" t="n">
        <x:f>ROUND(IF(I1869="",0,7.5*MIN(1,LN(1+I1869)/LN(1+'Scoring Method'!$B$10)))+7.5*LN(1+J1869)/LN(1+'Scoring Method'!$B$9),1)</x:f>
        <x:v>0</x:v>
      </x:c>
      <x:c r="T1869" s="37" t="n">
        <x:f>SUM(K1869:O1869)</x:f>
        <x:v>2</x:v>
      </x:c>
      <x:c r="U1869" s="37" t="n">
        <x:f>ROUND(SUM(P1869:T1869),1)</x:f>
        <x:v>2</x:v>
      </x:c>
      <x:c r="V1869" s="32"/>
      <x:c r="W1869" s="32" t="str">
        <x:v>연도 미확인</x:v>
      </x:c>
    </x:row>
    <x:row r="1870" ht="24" customHeight="1">
      <x:c r="A1870" s="32" t="n">
        <x:v>1866</x:v>
      </x:c>
      <x:c r="B1870" s="32" t="str">
        <x:v>나의 투쟁(My Struggle)</x:v>
      </x:c>
      <x:c r="C1870" s="32" t="str">
        <x:v>카를 오베 크나우스고르 (Karl Ove Knausgård)</x:v>
      </x:c>
      <x:c r="D1870" s="32" t="str">
        <x:v>소설·단편소설</x:v>
      </x:c>
      <x:c r="E1870" s="32" t="n">
        <x:v>2009</x:v>
      </x:c>
      <x:c r="F1870" s="32" t="n">
        <x:v>0</x:v>
      </x:c>
      <x:c r="G1870" s="32" t="n">
        <x:v>0</x:v>
      </x:c>
      <x:c r="H1870" s="32"/>
      <x:c r="I1870" s="32" t="n">
        <x:f>IF(E1870="","",MAX(0,'Scoring Method'!$B$11-E1870-IF(E1870&lt;0,1,0)))</x:f>
        <x:v>17</x:v>
      </x:c>
      <x:c r="J1870" s="32" t="n">
        <x:v>3</x:v>
      </x:c>
      <x:c r="K1870" s="32" t="n">
        <x:v>1</x:v>
      </x:c>
      <x:c r="L1870" s="32" t="n">
        <x:v>1</x:v>
      </x:c>
      <x:c r="M1870" s="32" t="n">
        <x:v>0</x:v>
      </x:c>
      <x:c r="N1870" s="32" t="n">
        <x:v>0</x:v>
      </x:c>
      <x:c r="O1870" s="32" t="n">
        <x:v>1</x:v>
      </x:c>
      <x:c r="P1870" s="37" t="n">
        <x:f>ROUND('Scoring Method'!$B$2*F1870/10,1)</x:f>
        <x:v>0</x:v>
      </x:c>
      <x:c r="Q1870" s="37" t="n">
        <x:f>ROUND(MIN('Scoring Method'!$B$3,10*G1870),1)</x:f>
        <x:v>0</x:v>
      </x:c>
      <x:c r="R1870" s="37" t="n">
        <x:f>IF(H1870="",0,ROUND('Scoring Method'!$B$4*(101-H1870)/100,1))</x:f>
        <x:v>0</x:v>
      </x:c>
      <x:c r="S1870" s="37" t="n">
        <x:f>ROUND(IF(I1870="",0,7.5*MIN(1,LN(1+I1870)/LN(1+'Scoring Method'!$B$10)))+7.5*LN(1+J1870)/LN(1+'Scoring Method'!$B$9),1)</x:f>
        <x:v>7</x:v>
      </x:c>
      <x:c r="T1870" s="37" t="n">
        <x:f>SUM(K1870:O1870)</x:f>
        <x:v>3</x:v>
      </x:c>
      <x:c r="U1870" s="37" t="n">
        <x:f>ROUND(SUM(P1870:T1870),1)</x:f>
        <x:v>10</x:v>
      </x:c>
      <x:c r="V1870" s="32"/>
      <x:c r="W1870" s="32" t="str">
        <x:v>연도 등록</x:v>
      </x:c>
    </x:row>
    <x:row r="1871" ht="24" customHeight="1">
      <x:c r="A1871" s="32" t="n">
        <x:v>1867</x:v>
      </x:c>
      <x:c r="B1871" s="32" t="str">
        <x:v>얼음성(The Ice Palace)</x:v>
      </x:c>
      <x:c r="C1871" s="32" t="str">
        <x:v>타리에이 베소스 (Tarjei Vesaas)</x:v>
      </x:c>
      <x:c r="D1871" s="32" t="str">
        <x:v>소설·단편소설</x:v>
      </x:c>
      <x:c r="E1871" s="32"/>
      <x:c r="F1871" s="32" t="n">
        <x:v>0</x:v>
      </x:c>
      <x:c r="G1871" s="32" t="n">
        <x:v>0</x:v>
      </x:c>
      <x:c r="H1871" s="32"/>
      <x:c r="I1871" s="32" t="str">
        <x:f>IF(E1871="","",MAX(0,'Scoring Method'!$B$11-E1871-IF(E1871&lt;0,1,0)))</x:f>
      </x:c>
      <x:c r="J1871" s="32" t="n">
        <x:v>0</x:v>
      </x:c>
      <x:c r="K1871" s="32" t="n">
        <x:v>1</x:v>
      </x:c>
      <x:c r="L1871" s="32" t="n">
        <x:v>1</x:v>
      </x:c>
      <x:c r="M1871" s="32" t="n">
        <x:v>0</x:v>
      </x:c>
      <x:c r="N1871" s="32" t="n">
        <x:v>0</x:v>
      </x:c>
      <x:c r="O1871" s="32" t="n">
        <x:v>0</x:v>
      </x:c>
      <x:c r="P1871" s="37" t="n">
        <x:f>ROUND('Scoring Method'!$B$2*F1871/10,1)</x:f>
        <x:v>0</x:v>
      </x:c>
      <x:c r="Q1871" s="37" t="n">
        <x:f>ROUND(MIN('Scoring Method'!$B$3,10*G1871),1)</x:f>
        <x:v>0</x:v>
      </x:c>
      <x:c r="R1871" s="37" t="n">
        <x:f>IF(H1871="",0,ROUND('Scoring Method'!$B$4*(101-H1871)/100,1))</x:f>
        <x:v>0</x:v>
      </x:c>
      <x:c r="S1871" s="37" t="n">
        <x:f>ROUND(IF(I1871="",0,7.5*MIN(1,LN(1+I1871)/LN(1+'Scoring Method'!$B$10)))+7.5*LN(1+J1871)/LN(1+'Scoring Method'!$B$9),1)</x:f>
        <x:v>0</x:v>
      </x:c>
      <x:c r="T1871" s="37" t="n">
        <x:f>SUM(K1871:O1871)</x:f>
        <x:v>2</x:v>
      </x:c>
      <x:c r="U1871" s="37" t="n">
        <x:f>ROUND(SUM(P1871:T1871),1)</x:f>
        <x:v>2</x:v>
      </x:c>
      <x:c r="V1871" s="32"/>
      <x:c r="W1871" s="32" t="str">
        <x:v>연도 미확인</x:v>
      </x:c>
    </x:row>
    <x:row r="1872" ht="24" customHeight="1">
      <x:c r="A1872" s="32" t="n">
        <x:v>1868</x:v>
      </x:c>
      <x:c r="B1872" s="32" t="str">
        <x:v>내 이름은 삐삐 롱스타킹(Pippi Longstocking)</x:v>
      </x:c>
      <x:c r="C1872" s="32" t="str">
        <x:v>아스트리드 안나 에밀리아 린드그렌 (Astrid Anna Emilia Lindgren)</x:v>
      </x:c>
      <x:c r="D1872" s="32" t="str">
        <x:v>기타</x:v>
      </x:c>
      <x:c r="E1872" s="32" t="n">
        <x:v>1945</x:v>
      </x:c>
      <x:c r="F1872" s="32" t="n">
        <x:v>0</x:v>
      </x:c>
      <x:c r="G1872" s="32" t="n">
        <x:v>0</x:v>
      </x:c>
      <x:c r="H1872" s="32"/>
      <x:c r="I1872" s="32" t="n">
        <x:f>IF(E1872="","",MAX(0,'Scoring Method'!$B$11-E1872-IF(E1872&lt;0,1,0)))</x:f>
        <x:v>81</x:v>
      </x:c>
      <x:c r="J1872" s="32" t="n">
        <x:v>0</x:v>
      </x:c>
      <x:c r="K1872" s="32" t="n">
        <x:v>1</x:v>
      </x:c>
      <x:c r="L1872" s="32" t="n">
        <x:v>1</x:v>
      </x:c>
      <x:c r="M1872" s="32" t="n">
        <x:v>0</x:v>
      </x:c>
      <x:c r="N1872" s="32" t="n">
        <x:v>0</x:v>
      </x:c>
      <x:c r="O1872" s="32" t="n">
        <x:v>0</x:v>
      </x:c>
      <x:c r="P1872" s="37" t="n">
        <x:f>ROUND('Scoring Method'!$B$2*F1872/10,1)</x:f>
        <x:v>0</x:v>
      </x:c>
      <x:c r="Q1872" s="37" t="n">
        <x:f>ROUND(MIN('Scoring Method'!$B$3,10*G1872),1)</x:f>
        <x:v>0</x:v>
      </x:c>
      <x:c r="R1872" s="37" t="n">
        <x:f>IF(H1872="",0,ROUND('Scoring Method'!$B$4*(101-H1872)/100,1))</x:f>
        <x:v>0</x:v>
      </x:c>
      <x:c r="S1872" s="37" t="n">
        <x:f>ROUND(IF(I1872="",0,7.5*MIN(1,LN(1+I1872)/LN(1+'Scoring Method'!$B$10)))+7.5*LN(1+J1872)/LN(1+'Scoring Method'!$B$9),1)</x:f>
        <x:v>5.3</x:v>
      </x:c>
      <x:c r="T1872" s="37" t="n">
        <x:f>SUM(K1872:O1872)</x:f>
        <x:v>2</x:v>
      </x:c>
      <x:c r="U1872" s="37" t="n">
        <x:f>ROUND(SUM(P1872:T1872),1)</x:f>
        <x:v>7.3</x:v>
      </x:c>
      <x:c r="V1872" s="32"/>
      <x:c r="W1872" s="32" t="str">
        <x:v>연도 등록</x:v>
      </x:c>
    </x:row>
    <x:row r="1873" ht="24" customHeight="1">
      <x:c r="A1873" s="32" t="n">
        <x:v>1869</x:v>
      </x:c>
      <x:c r="B1873" s="32" t="str">
        <x:v>닥터 글라스(Doctor Glas)</x:v>
      </x:c>
      <x:c r="C1873" s="32" t="str">
        <x:v>얄마르 쇠데르베리 (Hjalmar Söderberg)</x:v>
      </x:c>
      <x:c r="D1873" s="32" t="str">
        <x:v>소설·단편소설</x:v>
      </x:c>
      <x:c r="E1873" s="32" t="n">
        <x:v>1905</x:v>
      </x:c>
      <x:c r="F1873" s="32" t="n">
        <x:v>0</x:v>
      </x:c>
      <x:c r="G1873" s="32" t="n">
        <x:v>0</x:v>
      </x:c>
      <x:c r="H1873" s="32"/>
      <x:c r="I1873" s="32" t="n">
        <x:f>IF(E1873="","",MAX(0,'Scoring Method'!$B$11-E1873-IF(E1873&lt;0,1,0)))</x:f>
        <x:v>121</x:v>
      </x:c>
      <x:c r="J1873" s="32" t="n">
        <x:v>0</x:v>
      </x:c>
      <x:c r="K1873" s="32" t="n">
        <x:v>1</x:v>
      </x:c>
      <x:c r="L1873" s="32" t="n">
        <x:v>1</x:v>
      </x:c>
      <x:c r="M1873" s="32" t="n">
        <x:v>0</x:v>
      </x:c>
      <x:c r="N1873" s="32" t="n">
        <x:v>0</x:v>
      </x:c>
      <x:c r="O1873" s="32" t="n">
        <x:v>0</x:v>
      </x:c>
      <x:c r="P1873" s="37" t="n">
        <x:f>ROUND('Scoring Method'!$B$2*F1873/10,1)</x:f>
        <x:v>0</x:v>
      </x:c>
      <x:c r="Q1873" s="37" t="n">
        <x:f>ROUND(MIN('Scoring Method'!$B$3,10*G1873),1)</x:f>
        <x:v>0</x:v>
      </x:c>
      <x:c r="R1873" s="37" t="n">
        <x:f>IF(H1873="",0,ROUND('Scoring Method'!$B$4*(101-H1873)/100,1))</x:f>
        <x:v>0</x:v>
      </x:c>
      <x:c r="S1873" s="37" t="n">
        <x:f>ROUND(IF(I1873="",0,7.5*MIN(1,LN(1+I1873)/LN(1+'Scoring Method'!$B$10)))+7.5*LN(1+J1873)/LN(1+'Scoring Method'!$B$9),1)</x:f>
        <x:v>5.8</x:v>
      </x:c>
      <x:c r="T1873" s="37" t="n">
        <x:f>SUM(K1873:O1873)</x:f>
        <x:v>2</x:v>
      </x:c>
      <x:c r="U1873" s="37" t="n">
        <x:f>ROUND(SUM(P1873:T1873),1)</x:f>
        <x:v>7.8</x:v>
      </x:c>
      <x:c r="V1873" s="32"/>
      <x:c r="W1873" s="32" t="str">
        <x:v>연도 등록</x:v>
      </x:c>
    </x:row>
    <x:row r="1874" ht="24" customHeight="1">
      <x:c r="A1874" s="32" t="n">
        <x:v>1870</x:v>
      </x:c>
      <x:c r="B1874" s="32" t="str">
        <x:v>Utvandrarna(The Emigrants)</x:v>
      </x:c>
      <x:c r="C1874" s="32" t="str">
        <x:v>카를 아르투르 빌헬름 모베리 (Karl Artur Vilhelm Moberg)</x:v>
      </x:c>
      <x:c r="D1874" s="32" t="str">
        <x:v>소설·단편소설</x:v>
      </x:c>
      <x:c r="E1874" s="32"/>
      <x:c r="F1874" s="32" t="n">
        <x:v>0</x:v>
      </x:c>
      <x:c r="G1874" s="32" t="n">
        <x:v>0</x:v>
      </x:c>
      <x:c r="H1874" s="32"/>
      <x:c r="I1874" s="32" t="str">
        <x:f>IF(E1874="","",MAX(0,'Scoring Method'!$B$11-E1874-IF(E1874&lt;0,1,0)))</x:f>
      </x:c>
      <x:c r="J1874" s="32" t="n">
        <x:v>0</x:v>
      </x:c>
      <x:c r="K1874" s="32" t="n">
        <x:v>1</x:v>
      </x:c>
      <x:c r="L1874" s="32" t="n">
        <x:v>1</x:v>
      </x:c>
      <x:c r="M1874" s="32" t="n">
        <x:v>0</x:v>
      </x:c>
      <x:c r="N1874" s="32" t="n">
        <x:v>0</x:v>
      </x:c>
      <x:c r="O1874" s="32" t="n">
        <x:v>0</x:v>
      </x:c>
      <x:c r="P1874" s="37" t="n">
        <x:f>ROUND('Scoring Method'!$B$2*F1874/10,1)</x:f>
        <x:v>0</x:v>
      </x:c>
      <x:c r="Q1874" s="37" t="n">
        <x:f>ROUND(MIN('Scoring Method'!$B$3,10*G1874),1)</x:f>
        <x:v>0</x:v>
      </x:c>
      <x:c r="R1874" s="37" t="n">
        <x:f>IF(H1874="",0,ROUND('Scoring Method'!$B$4*(101-H1874)/100,1))</x:f>
        <x:v>0</x:v>
      </x:c>
      <x:c r="S1874" s="37" t="n">
        <x:f>ROUND(IF(I1874="",0,7.5*MIN(1,LN(1+I1874)/LN(1+'Scoring Method'!$B$10)))+7.5*LN(1+J1874)/LN(1+'Scoring Method'!$B$9),1)</x:f>
        <x:v>0</x:v>
      </x:c>
      <x:c r="T1874" s="37" t="n">
        <x:f>SUM(K1874:O1874)</x:f>
        <x:v>2</x:v>
      </x:c>
      <x:c r="U1874" s="37" t="n">
        <x:f>ROUND(SUM(P1874:T1874),1)</x:f>
        <x:v>2</x:v>
      </x:c>
      <x:c r="V1874" s="32"/>
      <x:c r="W1874" s="32" t="str">
        <x:v>연도 미확인</x:v>
      </x:c>
    </x:row>
    <x:row r="1875" ht="24" customHeight="1">
      <x:c r="A1875" s="32" t="n">
        <x:v>1871</x:v>
      </x:c>
      <x:c r="B1875" s="32" t="str">
        <x:v>여자를 증오한 남자들(The Girl with the Dragon Tattoo)</x:v>
      </x:c>
      <x:c r="C1875" s="32" t="str">
        <x:v>스티그 라르손 (Stieg Larsson)</x:v>
      </x:c>
      <x:c r="D1875" s="32" t="str">
        <x:v>소설·단편소설</x:v>
      </x:c>
      <x:c r="E1875" s="32"/>
      <x:c r="F1875" s="32" t="n">
        <x:v>0</x:v>
      </x:c>
      <x:c r="G1875" s="32" t="n">
        <x:v>0</x:v>
      </x:c>
      <x:c r="H1875" s="32"/>
      <x:c r="I1875" s="32" t="str">
        <x:f>IF(E1875="","",MAX(0,'Scoring Method'!$B$11-E1875-IF(E1875&lt;0,1,0)))</x:f>
      </x:c>
      <x:c r="J1875" s="32" t="n">
        <x:v>0</x:v>
      </x:c>
      <x:c r="K1875" s="32" t="n">
        <x:v>1</x:v>
      </x:c>
      <x:c r="L1875" s="32" t="n">
        <x:v>1</x:v>
      </x:c>
      <x:c r="M1875" s="32" t="n">
        <x:v>0</x:v>
      </x:c>
      <x:c r="N1875" s="32" t="n">
        <x:v>0</x:v>
      </x:c>
      <x:c r="O1875" s="32" t="n">
        <x:v>0</x:v>
      </x:c>
      <x:c r="P1875" s="37" t="n">
        <x:f>ROUND('Scoring Method'!$B$2*F1875/10,1)</x:f>
        <x:v>0</x:v>
      </x:c>
      <x:c r="Q1875" s="37" t="n">
        <x:f>ROUND(MIN('Scoring Method'!$B$3,10*G1875),1)</x:f>
        <x:v>0</x:v>
      </x:c>
      <x:c r="R1875" s="37" t="n">
        <x:f>IF(H1875="",0,ROUND('Scoring Method'!$B$4*(101-H1875)/100,1))</x:f>
        <x:v>0</x:v>
      </x:c>
      <x:c r="S1875" s="37" t="n">
        <x:f>ROUND(IF(I1875="",0,7.5*MIN(1,LN(1+I1875)/LN(1+'Scoring Method'!$B$10)))+7.5*LN(1+J1875)/LN(1+'Scoring Method'!$B$9),1)</x:f>
        <x:v>0</x:v>
      </x:c>
      <x:c r="T1875" s="37" t="n">
        <x:f>SUM(K1875:O1875)</x:f>
        <x:v>2</x:v>
      </x:c>
      <x:c r="U1875" s="37" t="n">
        <x:f>ROUND(SUM(P1875:T1875),1)</x:f>
        <x:v>2</x:v>
      </x:c>
      <x:c r="V1875" s="32"/>
      <x:c r="W1875" s="32" t="str">
        <x:v>연도 미확인</x:v>
      </x:c>
    </x:row>
    <x:row r="1876" ht="24" customHeight="1">
      <x:c r="A1876" s="32" t="n">
        <x:v>1872</x:v>
      </x:c>
      <x:c r="B1876" s="32" t="str">
        <x:v>오베라는 남자(A Man Called Ove)</x:v>
      </x:c>
      <x:c r="C1876" s="32" t="str">
        <x:v>프레드리크 바크만 (Fredrik Backman)</x:v>
      </x:c>
      <x:c r="D1876" s="32" t="str">
        <x:v>소설·단편소설</x:v>
      </x:c>
      <x:c r="E1876" s="32"/>
      <x:c r="F1876" s="32" t="n">
        <x:v>0</x:v>
      </x:c>
      <x:c r="G1876" s="32" t="n">
        <x:v>0</x:v>
      </x:c>
      <x:c r="H1876" s="32"/>
      <x:c r="I1876" s="32" t="str">
        <x:f>IF(E1876="","",MAX(0,'Scoring Method'!$B$11-E1876-IF(E1876&lt;0,1,0)))</x:f>
      </x:c>
      <x:c r="J1876" s="32" t="n">
        <x:v>0</x:v>
      </x:c>
      <x:c r="K1876" s="32" t="n">
        <x:v>1</x:v>
      </x:c>
      <x:c r="L1876" s="32" t="n">
        <x:v>1</x:v>
      </x:c>
      <x:c r="M1876" s="32" t="n">
        <x:v>0</x:v>
      </x:c>
      <x:c r="N1876" s="32" t="n">
        <x:v>0</x:v>
      </x:c>
      <x:c r="O1876" s="32" t="n">
        <x:v>0</x:v>
      </x:c>
      <x:c r="P1876" s="37" t="n">
        <x:f>ROUND('Scoring Method'!$B$2*F1876/10,1)</x:f>
        <x:v>0</x:v>
      </x:c>
      <x:c r="Q1876" s="37" t="n">
        <x:f>ROUND(MIN('Scoring Method'!$B$3,10*G1876),1)</x:f>
        <x:v>0</x:v>
      </x:c>
      <x:c r="R1876" s="37" t="n">
        <x:f>IF(H1876="",0,ROUND('Scoring Method'!$B$4*(101-H1876)/100,1))</x:f>
        <x:v>0</x:v>
      </x:c>
      <x:c r="S1876" s="37" t="n">
        <x:f>ROUND(IF(I1876="",0,7.5*MIN(1,LN(1+I1876)/LN(1+'Scoring Method'!$B$10)))+7.5*LN(1+J1876)/LN(1+'Scoring Method'!$B$9),1)</x:f>
        <x:v>0</x:v>
      </x:c>
      <x:c r="T1876" s="37" t="n">
        <x:f>SUM(K1876:O1876)</x:f>
        <x:v>2</x:v>
      </x:c>
      <x:c r="U1876" s="37" t="n">
        <x:f>ROUND(SUM(P1876:T1876),1)</x:f>
        <x:v>2</x:v>
      </x:c>
      <x:c r="V1876" s="32"/>
      <x:c r="W1876" s="32" t="str">
        <x:v>연도 미확인</x:v>
      </x:c>
    </x:row>
    <x:row r="1877" ht="24" customHeight="1">
      <x:c r="A1877" s="32" t="n">
        <x:v>1873</x:v>
      </x:c>
      <x:c r="B1877" s="32" t="str">
        <x:v>베어타운(Beartown)</x:v>
      </x:c>
      <x:c r="C1877" s="32" t="str">
        <x:v>프레드리크 바크만 (Fredrik Backman)</x:v>
      </x:c>
      <x:c r="D1877" s="32" t="str">
        <x:v>소설·단편소설</x:v>
      </x:c>
      <x:c r="E1877" s="32"/>
      <x:c r="F1877" s="32" t="n">
        <x:v>0</x:v>
      </x:c>
      <x:c r="G1877" s="32" t="n">
        <x:v>0</x:v>
      </x:c>
      <x:c r="H1877" s="32"/>
      <x:c r="I1877" s="32" t="str">
        <x:f>IF(E1877="","",MAX(0,'Scoring Method'!$B$11-E1877-IF(E1877&lt;0,1,0)))</x:f>
      </x:c>
      <x:c r="J1877" s="32" t="n">
        <x:v>0</x:v>
      </x:c>
      <x:c r="K1877" s="32" t="n">
        <x:v>1</x:v>
      </x:c>
      <x:c r="L1877" s="32" t="n">
        <x:v>1</x:v>
      </x:c>
      <x:c r="M1877" s="32" t="n">
        <x:v>0</x:v>
      </x:c>
      <x:c r="N1877" s="32" t="n">
        <x:v>0</x:v>
      </x:c>
      <x:c r="O1877" s="32" t="n">
        <x:v>0</x:v>
      </x:c>
      <x:c r="P1877" s="37" t="n">
        <x:f>ROUND('Scoring Method'!$B$2*F1877/10,1)</x:f>
        <x:v>0</x:v>
      </x:c>
      <x:c r="Q1877" s="37" t="n">
        <x:f>ROUND(MIN('Scoring Method'!$B$3,10*G1877),1)</x:f>
        <x:v>0</x:v>
      </x:c>
      <x:c r="R1877" s="37" t="n">
        <x:f>IF(H1877="",0,ROUND('Scoring Method'!$B$4*(101-H1877)/100,1))</x:f>
        <x:v>0</x:v>
      </x:c>
      <x:c r="S1877" s="37" t="n">
        <x:f>ROUND(IF(I1877="",0,7.5*MIN(1,LN(1+I1877)/LN(1+'Scoring Method'!$B$10)))+7.5*LN(1+J1877)/LN(1+'Scoring Method'!$B$9),1)</x:f>
        <x:v>0</x:v>
      </x:c>
      <x:c r="T1877" s="37" t="n">
        <x:f>SUM(K1877:O1877)</x:f>
        <x:v>2</x:v>
      </x:c>
      <x:c r="U1877" s="37" t="n">
        <x:f>ROUND(SUM(P1877:T1877),1)</x:f>
        <x:v>2</x:v>
      </x:c>
      <x:c r="V1877" s="32"/>
      <x:c r="W1877" s="32" t="str">
        <x:v>연도 미확인</x:v>
      </x:c>
    </x:row>
    <x:row r="1878" ht="24" customHeight="1">
      <x:c r="A1878" s="32" t="n">
        <x:v>1874</x:v>
      </x:c>
      <x:c r="B1878" s="32" t="str">
        <x:v>Kallocain</x:v>
      </x:c>
      <x:c r="C1878" s="32" t="str">
        <x:v>카린 보위에 (Karin Boye)</x:v>
      </x:c>
      <x:c r="D1878" s="32" t="str">
        <x:v>소설·단편소설</x:v>
      </x:c>
      <x:c r="E1878" s="32" t="n">
        <x:v>1940</x:v>
      </x:c>
      <x:c r="F1878" s="32" t="n">
        <x:v>0</x:v>
      </x:c>
      <x:c r="G1878" s="32" t="n">
        <x:v>0</x:v>
      </x:c>
      <x:c r="H1878" s="32"/>
      <x:c r="I1878" s="32" t="n">
        <x:f>IF(E1878="","",MAX(0,'Scoring Method'!$B$11-E1878-IF(E1878&lt;0,1,0)))</x:f>
        <x:v>86</x:v>
      </x:c>
      <x:c r="J1878" s="32" t="n">
        <x:v>0</x:v>
      </x:c>
      <x:c r="K1878" s="32" t="n">
        <x:v>1</x:v>
      </x:c>
      <x:c r="L1878" s="32" t="n">
        <x:v>1</x:v>
      </x:c>
      <x:c r="M1878" s="32" t="n">
        <x:v>0</x:v>
      </x:c>
      <x:c r="N1878" s="32" t="n">
        <x:v>0</x:v>
      </x:c>
      <x:c r="O1878" s="32" t="n">
        <x:v>0</x:v>
      </x:c>
      <x:c r="P1878" s="37" t="n">
        <x:f>ROUND('Scoring Method'!$B$2*F1878/10,1)</x:f>
        <x:v>0</x:v>
      </x:c>
      <x:c r="Q1878" s="37" t="n">
        <x:f>ROUND(MIN('Scoring Method'!$B$3,10*G1878),1)</x:f>
        <x:v>0</x:v>
      </x:c>
      <x:c r="R1878" s="37" t="n">
        <x:f>IF(H1878="",0,ROUND('Scoring Method'!$B$4*(101-H1878)/100,1))</x:f>
        <x:v>0</x:v>
      </x:c>
      <x:c r="S1878" s="37" t="n">
        <x:f>ROUND(IF(I1878="",0,7.5*MIN(1,LN(1+I1878)/LN(1+'Scoring Method'!$B$10)))+7.5*LN(1+J1878)/LN(1+'Scoring Method'!$B$9),1)</x:f>
        <x:v>5.4</x:v>
      </x:c>
      <x:c r="T1878" s="37" t="n">
        <x:f>SUM(K1878:O1878)</x:f>
        <x:v>2</x:v>
      </x:c>
      <x:c r="U1878" s="37" t="n">
        <x:f>ROUND(SUM(P1878:T1878),1)</x:f>
        <x:v>7.4</x:v>
      </x:c>
      <x:c r="V1878" s="32"/>
      <x:c r="W1878" s="32" t="str">
        <x:v>연도 등록</x:v>
      </x:c>
    </x:row>
    <x:row r="1879" ht="24" customHeight="1">
      <x:c r="A1879" s="32" t="n">
        <x:v>1875</x:v>
      </x:c>
      <x:c r="B1879" s="32" t="str">
        <x:v>시간조정연구소(The Time Regulation Institute)</x:v>
      </x:c>
      <x:c r="C1879" s="32" t="str">
        <x:v>아흐메트 함디 탄프나르 (Ahmet Hamdi Tanpınar)</x:v>
      </x:c>
      <x:c r="D1879" s="32" t="str">
        <x:v>기타</x:v>
      </x:c>
      <x:c r="E1879" s="32"/>
      <x:c r="F1879" s="32" t="n">
        <x:v>0</x:v>
      </x:c>
      <x:c r="G1879" s="32" t="n">
        <x:v>0</x:v>
      </x:c>
      <x:c r="H1879" s="32"/>
      <x:c r="I1879" s="32" t="str">
        <x:f>IF(E1879="","",MAX(0,'Scoring Method'!$B$11-E1879-IF(E1879&lt;0,1,0)))</x:f>
      </x:c>
      <x:c r="J1879" s="32" t="n">
        <x:v>0</x:v>
      </x:c>
      <x:c r="K1879" s="32" t="n">
        <x:v>1</x:v>
      </x:c>
      <x:c r="L1879" s="32" t="n">
        <x:v>1</x:v>
      </x:c>
      <x:c r="M1879" s="32" t="n">
        <x:v>0</x:v>
      </x:c>
      <x:c r="N1879" s="32" t="n">
        <x:v>0</x:v>
      </x:c>
      <x:c r="O1879" s="32" t="n">
        <x:v>0</x:v>
      </x:c>
      <x:c r="P1879" s="37" t="n">
        <x:f>ROUND('Scoring Method'!$B$2*F1879/10,1)</x:f>
        <x:v>0</x:v>
      </x:c>
      <x:c r="Q1879" s="37" t="n">
        <x:f>ROUND(MIN('Scoring Method'!$B$3,10*G1879),1)</x:f>
        <x:v>0</x:v>
      </x:c>
      <x:c r="R1879" s="37" t="n">
        <x:f>IF(H1879="",0,ROUND('Scoring Method'!$B$4*(101-H1879)/100,1))</x:f>
        <x:v>0</x:v>
      </x:c>
      <x:c r="S1879" s="37" t="n">
        <x:f>ROUND(IF(I1879="",0,7.5*MIN(1,LN(1+I1879)/LN(1+'Scoring Method'!$B$10)))+7.5*LN(1+J1879)/LN(1+'Scoring Method'!$B$9),1)</x:f>
        <x:v>0</x:v>
      </x:c>
      <x:c r="T1879" s="37" t="n">
        <x:f>SUM(K1879:O1879)</x:f>
        <x:v>2</x:v>
      </x:c>
      <x:c r="U1879" s="37" t="n">
        <x:f>ROUND(SUM(P1879:T1879),1)</x:f>
        <x:v>2</x:v>
      </x:c>
      <x:c r="V1879" s="32"/>
      <x:c r="W1879" s="32" t="str">
        <x:v>연도 미확인</x:v>
      </x:c>
    </x:row>
    <x:row r="1880" ht="24" customHeight="1">
      <x:c r="A1880" s="32" t="n">
        <x:v>1876</x:v>
      </x:c>
      <x:c r="B1880" s="32" t="str">
        <x:v>의적 메메드(Memed, My Hawk)</x:v>
      </x:c>
      <x:c r="C1880" s="32" t="str">
        <x:v>야샤르 케말 (Yaşar Kemal (Kemal Sadık Gökçeli))</x:v>
      </x:c>
      <x:c r="D1880" s="32" t="str">
        <x:v>기타</x:v>
      </x:c>
      <x:c r="E1880" s="32"/>
      <x:c r="F1880" s="32" t="n">
        <x:v>0</x:v>
      </x:c>
      <x:c r="G1880" s="32" t="n">
        <x:v>0</x:v>
      </x:c>
      <x:c r="H1880" s="32"/>
      <x:c r="I1880" s="32" t="str">
        <x:f>IF(E1880="","",MAX(0,'Scoring Method'!$B$11-E1880-IF(E1880&lt;0,1,0)))</x:f>
      </x:c>
      <x:c r="J1880" s="32" t="n">
        <x:v>0</x:v>
      </x:c>
      <x:c r="K1880" s="32" t="n">
        <x:v>1</x:v>
      </x:c>
      <x:c r="L1880" s="32" t="n">
        <x:v>1</x:v>
      </x:c>
      <x:c r="M1880" s="32" t="n">
        <x:v>0</x:v>
      </x:c>
      <x:c r="N1880" s="32" t="n">
        <x:v>0</x:v>
      </x:c>
      <x:c r="O1880" s="32" t="n">
        <x:v>0</x:v>
      </x:c>
      <x:c r="P1880" s="37" t="n">
        <x:f>ROUND('Scoring Method'!$B$2*F1880/10,1)</x:f>
        <x:v>0</x:v>
      </x:c>
      <x:c r="Q1880" s="37" t="n">
        <x:f>ROUND(MIN('Scoring Method'!$B$3,10*G1880),1)</x:f>
        <x:v>0</x:v>
      </x:c>
      <x:c r="R1880" s="37" t="n">
        <x:f>IF(H1880="",0,ROUND('Scoring Method'!$B$4*(101-H1880)/100,1))</x:f>
        <x:v>0</x:v>
      </x:c>
      <x:c r="S1880" s="37" t="n">
        <x:f>ROUND(IF(I1880="",0,7.5*MIN(1,LN(1+I1880)/LN(1+'Scoring Method'!$B$10)))+7.5*LN(1+J1880)/LN(1+'Scoring Method'!$B$9),1)</x:f>
        <x:v>0</x:v>
      </x:c>
      <x:c r="T1880" s="37" t="n">
        <x:f>SUM(K1880:O1880)</x:f>
        <x:v>2</x:v>
      </x:c>
      <x:c r="U1880" s="37" t="n">
        <x:f>ROUND(SUM(P1880:T1880),1)</x:f>
        <x:v>2</x:v>
      </x:c>
      <x:c r="V1880" s="32"/>
      <x:c r="W1880" s="32" t="str">
        <x:v>연도 미확인</x:v>
      </x:c>
    </x:row>
    <x:row r="1881" ht="24" customHeight="1">
      <x:c r="A1881" s="32" t="n">
        <x:v>1877</x:v>
      </x:c>
      <x:c r="B1881" s="32" t="str">
        <x:v>모피 코트를 입은 마돈나(Madonna in a Fur Coat)</x:v>
      </x:c>
      <x:c r="C1881" s="32" t="str">
        <x:v>사바하틴 알리 (Sabahattin Ali)</x:v>
      </x:c>
      <x:c r="D1881" s="32" t="str">
        <x:v>소설·단편소설</x:v>
      </x:c>
      <x:c r="E1881" s="32" t="n">
        <x:v>1943</x:v>
      </x:c>
      <x:c r="F1881" s="32" t="n">
        <x:v>0</x:v>
      </x:c>
      <x:c r="G1881" s="32" t="n">
        <x:v>0</x:v>
      </x:c>
      <x:c r="H1881" s="32"/>
      <x:c r="I1881" s="32" t="n">
        <x:f>IF(E1881="","",MAX(0,'Scoring Method'!$B$11-E1881-IF(E1881&lt;0,1,0)))</x:f>
        <x:v>83</x:v>
      </x:c>
      <x:c r="J1881" s="32" t="n">
        <x:v>0</x:v>
      </x:c>
      <x:c r="K1881" s="32" t="n">
        <x:v>1</x:v>
      </x:c>
      <x:c r="L1881" s="32" t="n">
        <x:v>1</x:v>
      </x:c>
      <x:c r="M1881" s="32" t="n">
        <x:v>0</x:v>
      </x:c>
      <x:c r="N1881" s="32" t="n">
        <x:v>0</x:v>
      </x:c>
      <x:c r="O1881" s="32" t="n">
        <x:v>0</x:v>
      </x:c>
      <x:c r="P1881" s="37" t="n">
        <x:f>ROUND('Scoring Method'!$B$2*F1881/10,1)</x:f>
        <x:v>0</x:v>
      </x:c>
      <x:c r="Q1881" s="37" t="n">
        <x:f>ROUND(MIN('Scoring Method'!$B$3,10*G1881),1)</x:f>
        <x:v>0</x:v>
      </x:c>
      <x:c r="R1881" s="37" t="n">
        <x:f>IF(H1881="",0,ROUND('Scoring Method'!$B$4*(101-H1881)/100,1))</x:f>
        <x:v>0</x:v>
      </x:c>
      <x:c r="S1881" s="37" t="n">
        <x:f>ROUND(IF(I1881="",0,7.5*MIN(1,LN(1+I1881)/LN(1+'Scoring Method'!$B$10)))+7.5*LN(1+J1881)/LN(1+'Scoring Method'!$B$9),1)</x:f>
        <x:v>5.3</x:v>
      </x:c>
      <x:c r="T1881" s="37" t="n">
        <x:f>SUM(K1881:O1881)</x:f>
        <x:v>2</x:v>
      </x:c>
      <x:c r="U1881" s="37" t="n">
        <x:f>ROUND(SUM(P1881:T1881),1)</x:f>
        <x:v>7.3</x:v>
      </x:c>
      <x:c r="V1881" s="32"/>
      <x:c r="W1881" s="32" t="str">
        <x:v>연도 등록</x:v>
      </x:c>
    </x:row>
    <x:row r="1882" ht="24" customHeight="1">
      <x:c r="A1882" s="32" t="n">
        <x:v>1878</x:v>
      </x:c>
      <x:c r="B1882" s="32" t="str">
        <x:v>이스탄불의 사생아(The Bastard of Istanbul)</x:v>
      </x:c>
      <x:c r="C1882" s="32" t="str">
        <x:v>엘리프 샤파크 (Elif Shafak)</x:v>
      </x:c>
      <x:c r="D1882" s="32" t="str">
        <x:v>소설·단편소설</x:v>
      </x:c>
      <x:c r="E1882" s="32"/>
      <x:c r="F1882" s="32" t="n">
        <x:v>0</x:v>
      </x:c>
      <x:c r="G1882" s="32" t="n">
        <x:v>0</x:v>
      </x:c>
      <x:c r="H1882" s="32"/>
      <x:c r="I1882" s="32" t="str">
        <x:f>IF(E1882="","",MAX(0,'Scoring Method'!$B$11-E1882-IF(E1882&lt;0,1,0)))</x:f>
      </x:c>
      <x:c r="J1882" s="32" t="n">
        <x:v>0</x:v>
      </x:c>
      <x:c r="K1882" s="32" t="n">
        <x:v>1</x:v>
      </x:c>
      <x:c r="L1882" s="32" t="n">
        <x:v>1</x:v>
      </x:c>
      <x:c r="M1882" s="32" t="n">
        <x:v>0</x:v>
      </x:c>
      <x:c r="N1882" s="32" t="n">
        <x:v>0</x:v>
      </x:c>
      <x:c r="O1882" s="32" t="n">
        <x:v>0</x:v>
      </x:c>
      <x:c r="P1882" s="37" t="n">
        <x:f>ROUND('Scoring Method'!$B$2*F1882/10,1)</x:f>
        <x:v>0</x:v>
      </x:c>
      <x:c r="Q1882" s="37" t="n">
        <x:f>ROUND(MIN('Scoring Method'!$B$3,10*G1882),1)</x:f>
        <x:v>0</x:v>
      </x:c>
      <x:c r="R1882" s="37" t="n">
        <x:f>IF(H1882="",0,ROUND('Scoring Method'!$B$4*(101-H1882)/100,1))</x:f>
        <x:v>0</x:v>
      </x:c>
      <x:c r="S1882" s="37" t="n">
        <x:f>ROUND(IF(I1882="",0,7.5*MIN(1,LN(1+I1882)/LN(1+'Scoring Method'!$B$10)))+7.5*LN(1+J1882)/LN(1+'Scoring Method'!$B$9),1)</x:f>
        <x:v>0</x:v>
      </x:c>
      <x:c r="T1882" s="37" t="n">
        <x:f>SUM(K1882:O1882)</x:f>
        <x:v>2</x:v>
      </x:c>
      <x:c r="U1882" s="37" t="n">
        <x:f>ROUND(SUM(P1882:T1882),1)</x:f>
        <x:v>2</x:v>
      </x:c>
      <x:c r="V1882" s="32"/>
      <x:c r="W1882" s="32" t="str">
        <x:v>연도 미확인</x:v>
      </x:c>
    </x:row>
    <x:row r="1883" ht="24" customHeight="1">
      <x:c r="A1883" s="32" t="n">
        <x:v>1879</x:v>
      </x:c>
      <x:c r="B1883" s="32" t="str">
        <x:v>Tutunamayanlar(The Disconnected)</x:v>
      </x:c>
      <x:c r="C1883" s="32" t="str">
        <x:v>오우즈 아타이 (Oğuz Atay)</x:v>
      </x:c>
      <x:c r="D1883" s="32" t="str">
        <x:v>소설·단편소설</x:v>
      </x:c>
      <x:c r="E1883" s="32"/>
      <x:c r="F1883" s="32" t="n">
        <x:v>0</x:v>
      </x:c>
      <x:c r="G1883" s="32" t="n">
        <x:v>0</x:v>
      </x:c>
      <x:c r="H1883" s="32"/>
      <x:c r="I1883" s="32" t="str">
        <x:f>IF(E1883="","",MAX(0,'Scoring Method'!$B$11-E1883-IF(E1883&lt;0,1,0)))</x:f>
      </x:c>
      <x:c r="J1883" s="32" t="n">
        <x:v>0</x:v>
      </x:c>
      <x:c r="K1883" s="32" t="n">
        <x:v>1</x:v>
      </x:c>
      <x:c r="L1883" s="32" t="n">
        <x:v>1</x:v>
      </x:c>
      <x:c r="M1883" s="32" t="n">
        <x:v>0</x:v>
      </x:c>
      <x:c r="N1883" s="32" t="n">
        <x:v>0</x:v>
      </x:c>
      <x:c r="O1883" s="32" t="n">
        <x:v>0</x:v>
      </x:c>
      <x:c r="P1883" s="37" t="n">
        <x:f>ROUND('Scoring Method'!$B$2*F1883/10,1)</x:f>
        <x:v>0</x:v>
      </x:c>
      <x:c r="Q1883" s="37" t="n">
        <x:f>ROUND(MIN('Scoring Method'!$B$3,10*G1883),1)</x:f>
        <x:v>0</x:v>
      </x:c>
      <x:c r="R1883" s="37" t="n">
        <x:f>IF(H1883="",0,ROUND('Scoring Method'!$B$4*(101-H1883)/100,1))</x:f>
        <x:v>0</x:v>
      </x:c>
      <x:c r="S1883" s="37" t="n">
        <x:f>ROUND(IF(I1883="",0,7.5*MIN(1,LN(1+I1883)/LN(1+'Scoring Method'!$B$10)))+7.5*LN(1+J1883)/LN(1+'Scoring Method'!$B$9),1)</x:f>
        <x:v>0</x:v>
      </x:c>
      <x:c r="T1883" s="37" t="n">
        <x:f>SUM(K1883:O1883)</x:f>
        <x:v>2</x:v>
      </x:c>
      <x:c r="U1883" s="37" t="n">
        <x:f>ROUND(SUM(P1883:T1883),1)</x:f>
        <x:v>2</x:v>
      </x:c>
      <x:c r="V1883" s="32"/>
      <x:c r="W1883" s="32" t="str">
        <x:v>연도 미확인</x:v>
      </x:c>
    </x:row>
    <x:row r="1884" ht="24" customHeight="1">
      <x:c r="A1884" s="32" t="n">
        <x:v>1880</x:v>
      </x:c>
      <x:c r="B1884" s="32" t="str">
        <x:v>궁전 길(Palace Walk)</x:v>
      </x:c>
      <x:c r="C1884" s="32" t="str">
        <x:v>나기브 마푸즈(Naguib Mahfouz)</x:v>
      </x:c>
      <x:c r="D1884" s="32" t="str">
        <x:v>기타</x:v>
      </x:c>
      <x:c r="E1884" s="32"/>
      <x:c r="F1884" s="32" t="n">
        <x:v>0</x:v>
      </x:c>
      <x:c r="G1884" s="32" t="n">
        <x:v>0</x:v>
      </x:c>
      <x:c r="H1884" s="32"/>
      <x:c r="I1884" s="32" t="str">
        <x:f>IF(E1884="","",MAX(0,'Scoring Method'!$B$11-E1884-IF(E1884&lt;0,1,0)))</x:f>
      </x:c>
      <x:c r="J1884" s="32" t="n">
        <x:v>0</x:v>
      </x:c>
      <x:c r="K1884" s="32" t="n">
        <x:v>1</x:v>
      </x:c>
      <x:c r="L1884" s="32" t="n">
        <x:v>1</x:v>
      </x:c>
      <x:c r="M1884" s="32" t="n">
        <x:v>0</x:v>
      </x:c>
      <x:c r="N1884" s="32" t="n">
        <x:v>0</x:v>
      </x:c>
      <x:c r="O1884" s="32" t="n">
        <x:v>0</x:v>
      </x:c>
      <x:c r="P1884" s="37" t="n">
        <x:f>ROUND('Scoring Method'!$B$2*F1884/10,1)</x:f>
        <x:v>0</x:v>
      </x:c>
      <x:c r="Q1884" s="37" t="n">
        <x:f>ROUND(MIN('Scoring Method'!$B$3,10*G1884),1)</x:f>
        <x:v>0</x:v>
      </x:c>
      <x:c r="R1884" s="37" t="n">
        <x:f>IF(H1884="",0,ROUND('Scoring Method'!$B$4*(101-H1884)/100,1))</x:f>
        <x:v>0</x:v>
      </x:c>
      <x:c r="S1884" s="37" t="n">
        <x:f>ROUND(IF(I1884="",0,7.5*MIN(1,LN(1+I1884)/LN(1+'Scoring Method'!$B$10)))+7.5*LN(1+J1884)/LN(1+'Scoring Method'!$B$9),1)</x:f>
        <x:v>0</x:v>
      </x:c>
      <x:c r="T1884" s="37" t="n">
        <x:f>SUM(K1884:O1884)</x:f>
        <x:v>2</x:v>
      </x:c>
      <x:c r="U1884" s="37" t="n">
        <x:f>ROUND(SUM(P1884:T1884),1)</x:f>
        <x:v>2</x:v>
      </x:c>
      <x:c r="V1884" s="32"/>
      <x:c r="W1884" s="32" t="str">
        <x:v>연도 미확인</x:v>
      </x:c>
    </x:row>
    <x:row r="1885" ht="24" customHeight="1">
      <x:c r="A1885" s="32" t="n">
        <x:v>1881</x:v>
      </x:c>
      <x:c r="B1885" s="32" t="str">
        <x:v>قصر الشوق(Palace of Desire)</x:v>
      </x:c>
      <x:c r="C1885" s="32" t="str">
        <x:v>나기브 마푸즈(Naguib Mahfouz)</x:v>
      </x:c>
      <x:c r="D1885" s="32" t="str">
        <x:v>소설·단편소설</x:v>
      </x:c>
      <x:c r="E1885" s="32"/>
      <x:c r="F1885" s="32" t="n">
        <x:v>0</x:v>
      </x:c>
      <x:c r="G1885" s="32" t="n">
        <x:v>0</x:v>
      </x:c>
      <x:c r="H1885" s="32"/>
      <x:c r="I1885" s="32" t="str">
        <x:f>IF(E1885="","",MAX(0,'Scoring Method'!$B$11-E1885-IF(E1885&lt;0,1,0)))</x:f>
      </x:c>
      <x:c r="J1885" s="32" t="n">
        <x:v>0</x:v>
      </x:c>
      <x:c r="K1885" s="32" t="n">
        <x:v>1</x:v>
      </x:c>
      <x:c r="L1885" s="32" t="n">
        <x:v>1</x:v>
      </x:c>
      <x:c r="M1885" s="32" t="n">
        <x:v>0</x:v>
      </x:c>
      <x:c r="N1885" s="32" t="n">
        <x:v>0</x:v>
      </x:c>
      <x:c r="O1885" s="32" t="n">
        <x:v>0</x:v>
      </x:c>
      <x:c r="P1885" s="37" t="n">
        <x:f>ROUND('Scoring Method'!$B$2*F1885/10,1)</x:f>
        <x:v>0</x:v>
      </x:c>
      <x:c r="Q1885" s="37" t="n">
        <x:f>ROUND(MIN('Scoring Method'!$B$3,10*G1885),1)</x:f>
        <x:v>0</x:v>
      </x:c>
      <x:c r="R1885" s="37" t="n">
        <x:f>IF(H1885="",0,ROUND('Scoring Method'!$B$4*(101-H1885)/100,1))</x:f>
        <x:v>0</x:v>
      </x:c>
      <x:c r="S1885" s="37" t="n">
        <x:f>ROUND(IF(I1885="",0,7.5*MIN(1,LN(1+I1885)/LN(1+'Scoring Method'!$B$10)))+7.5*LN(1+J1885)/LN(1+'Scoring Method'!$B$9),1)</x:f>
        <x:v>0</x:v>
      </x:c>
      <x:c r="T1885" s="37" t="n">
        <x:f>SUM(K1885:O1885)</x:f>
        <x:v>2</x:v>
      </x:c>
      <x:c r="U1885" s="37" t="n">
        <x:f>ROUND(SUM(P1885:T1885),1)</x:f>
        <x:v>2</x:v>
      </x:c>
      <x:c r="V1885" s="32"/>
      <x:c r="W1885" s="32" t="str">
        <x:v>연도 미확인</x:v>
      </x:c>
    </x:row>
    <x:row r="1886" ht="24" customHeight="1">
      <x:c r="A1886" s="32" t="n">
        <x:v>1882</x:v>
      </x:c>
      <x:c r="B1886" s="32" t="str">
        <x:v>설탕 거리(Sugar Street)</x:v>
      </x:c>
      <x:c r="C1886" s="32" t="str">
        <x:v>나기브 마푸즈(Naguib Mahfouz)</x:v>
      </x:c>
      <x:c r="D1886" s="32" t="str">
        <x:v>기타</x:v>
      </x:c>
      <x:c r="E1886" s="32" t="n">
        <x:v>1957</x:v>
      </x:c>
      <x:c r="F1886" s="32" t="n">
        <x:v>0</x:v>
      </x:c>
      <x:c r="G1886" s="32" t="n">
        <x:v>0</x:v>
      </x:c>
      <x:c r="H1886" s="32"/>
      <x:c r="I1886" s="32" t="n">
        <x:f>IF(E1886="","",MAX(0,'Scoring Method'!$B$11-E1886-IF(E1886&lt;0,1,0)))</x:f>
        <x:v>69</x:v>
      </x:c>
      <x:c r="J1886" s="32" t="n">
        <x:v>0</x:v>
      </x:c>
      <x:c r="K1886" s="32" t="n">
        <x:v>1</x:v>
      </x:c>
      <x:c r="L1886" s="32" t="n">
        <x:v>1</x:v>
      </x:c>
      <x:c r="M1886" s="32" t="n">
        <x:v>0</x:v>
      </x:c>
      <x:c r="N1886" s="32" t="n">
        <x:v>0</x:v>
      </x:c>
      <x:c r="O1886" s="32" t="n">
        <x:v>0</x:v>
      </x:c>
      <x:c r="P1886" s="37" t="n">
        <x:f>ROUND('Scoring Method'!$B$2*F1886/10,1)</x:f>
        <x:v>0</x:v>
      </x:c>
      <x:c r="Q1886" s="37" t="n">
        <x:f>ROUND(MIN('Scoring Method'!$B$3,10*G1886),1)</x:f>
        <x:v>0</x:v>
      </x:c>
      <x:c r="R1886" s="37" t="n">
        <x:f>IF(H1886="",0,ROUND('Scoring Method'!$B$4*(101-H1886)/100,1))</x:f>
        <x:v>0</x:v>
      </x:c>
      <x:c r="S1886" s="37" t="n">
        <x:f>ROUND(IF(I1886="",0,7.5*MIN(1,LN(1+I1886)/LN(1+'Scoring Method'!$B$10)))+7.5*LN(1+J1886)/LN(1+'Scoring Method'!$B$9),1)</x:f>
        <x:v>5.1</x:v>
      </x:c>
      <x:c r="T1886" s="37" t="n">
        <x:f>SUM(K1886:O1886)</x:f>
        <x:v>2</x:v>
      </x:c>
      <x:c r="U1886" s="37" t="n">
        <x:f>ROUND(SUM(P1886:T1886),1)</x:f>
        <x:v>7.1</x:v>
      </x:c>
      <x:c r="V1886" s="32"/>
      <x:c r="W1886" s="32" t="str">
        <x:v>연도 등록</x:v>
      </x:c>
    </x:row>
    <x:row r="1887" ht="24" customHeight="1">
      <x:c r="A1887" s="32" t="n">
        <x:v>1883</x:v>
      </x:c>
      <x:c r="B1887" s="32" t="str">
        <x:v>야쿠비얀 빌딩(The Yacoubian Building)</x:v>
      </x:c>
      <x:c r="C1887" s="32" t="str">
        <x:v>알라 알아스와니 (Alaa Al Aswany)</x:v>
      </x:c>
      <x:c r="D1887" s="32" t="str">
        <x:v>소설·단편소설</x:v>
      </x:c>
      <x:c r="E1887" s="32"/>
      <x:c r="F1887" s="32" t="n">
        <x:v>0</x:v>
      </x:c>
      <x:c r="G1887" s="32" t="n">
        <x:v>0</x:v>
      </x:c>
      <x:c r="H1887" s="32"/>
      <x:c r="I1887" s="32" t="str">
        <x:f>IF(E1887="","",MAX(0,'Scoring Method'!$B$11-E1887-IF(E1887&lt;0,1,0)))</x:f>
      </x:c>
      <x:c r="J1887" s="32" t="n">
        <x:v>0</x:v>
      </x:c>
      <x:c r="K1887" s="32" t="n">
        <x:v>1</x:v>
      </x:c>
      <x:c r="L1887" s="32" t="n">
        <x:v>1</x:v>
      </x:c>
      <x:c r="M1887" s="32" t="n">
        <x:v>0</x:v>
      </x:c>
      <x:c r="N1887" s="32" t="n">
        <x:v>0</x:v>
      </x:c>
      <x:c r="O1887" s="32" t="n">
        <x:v>0</x:v>
      </x:c>
      <x:c r="P1887" s="37" t="n">
        <x:f>ROUND('Scoring Method'!$B$2*F1887/10,1)</x:f>
        <x:v>0</x:v>
      </x:c>
      <x:c r="Q1887" s="37" t="n">
        <x:f>ROUND(MIN('Scoring Method'!$B$3,10*G1887),1)</x:f>
        <x:v>0</x:v>
      </x:c>
      <x:c r="R1887" s="37" t="n">
        <x:f>IF(H1887="",0,ROUND('Scoring Method'!$B$4*(101-H1887)/100,1))</x:f>
        <x:v>0</x:v>
      </x:c>
      <x:c r="S1887" s="37" t="n">
        <x:f>ROUND(IF(I1887="",0,7.5*MIN(1,LN(1+I1887)/LN(1+'Scoring Method'!$B$10)))+7.5*LN(1+J1887)/LN(1+'Scoring Method'!$B$9),1)</x:f>
        <x:v>0</x:v>
      </x:c>
      <x:c r="T1887" s="37" t="n">
        <x:f>SUM(K1887:O1887)</x:f>
        <x:v>2</x:v>
      </x:c>
      <x:c r="U1887" s="37" t="n">
        <x:f>ROUND(SUM(P1887:T1887),1)</x:f>
        <x:v>2</x:v>
      </x:c>
      <x:c r="V1887" s="32"/>
      <x:c r="W1887" s="32" t="str">
        <x:v>연도 미확인</x:v>
      </x:c>
    </x:row>
    <x:row r="1888" ht="24" customHeight="1">
      <x:c r="A1888" s="32" t="n">
        <x:v>1884</x:v>
      </x:c>
      <x:c r="B1888" s="32" t="str">
        <x:v>그 날들(The Days)</x:v>
      </x:c>
      <x:c r="C1888" s="32" t="str">
        <x:v>타하 후세인 (Taha Hussein)</x:v>
      </x:c>
      <x:c r="D1888" s="32" t="str">
        <x:v>기타</x:v>
      </x:c>
      <x:c r="E1888" s="32"/>
      <x:c r="F1888" s="32" t="n">
        <x:v>0</x:v>
      </x:c>
      <x:c r="G1888" s="32" t="n">
        <x:v>0</x:v>
      </x:c>
      <x:c r="H1888" s="32"/>
      <x:c r="I1888" s="32" t="str">
        <x:f>IF(E1888="","",MAX(0,'Scoring Method'!$B$11-E1888-IF(E1888&lt;0,1,0)))</x:f>
      </x:c>
      <x:c r="J1888" s="32" t="n">
        <x:v>0</x:v>
      </x:c>
      <x:c r="K1888" s="32" t="n">
        <x:v>1</x:v>
      </x:c>
      <x:c r="L1888" s="32" t="n">
        <x:v>1</x:v>
      </x:c>
      <x:c r="M1888" s="32" t="n">
        <x:v>0</x:v>
      </x:c>
      <x:c r="N1888" s="32" t="n">
        <x:v>0</x:v>
      </x:c>
      <x:c r="O1888" s="32" t="n">
        <x:v>0</x:v>
      </x:c>
      <x:c r="P1888" s="37" t="n">
        <x:f>ROUND('Scoring Method'!$B$2*F1888/10,1)</x:f>
        <x:v>0</x:v>
      </x:c>
      <x:c r="Q1888" s="37" t="n">
        <x:f>ROUND(MIN('Scoring Method'!$B$3,10*G1888),1)</x:f>
        <x:v>0</x:v>
      </x:c>
      <x:c r="R1888" s="37" t="n">
        <x:f>IF(H1888="",0,ROUND('Scoring Method'!$B$4*(101-H1888)/100,1))</x:f>
        <x:v>0</x:v>
      </x:c>
      <x:c r="S1888" s="37" t="n">
        <x:f>ROUND(IF(I1888="",0,7.5*MIN(1,LN(1+I1888)/LN(1+'Scoring Method'!$B$10)))+7.5*LN(1+J1888)/LN(1+'Scoring Method'!$B$9),1)</x:f>
        <x:v>0</x:v>
      </x:c>
      <x:c r="T1888" s="37" t="n">
        <x:f>SUM(K1888:O1888)</x:f>
        <x:v>2</x:v>
      </x:c>
      <x:c r="U1888" s="37" t="n">
        <x:f>ROUND(SUM(P1888:T1888),1)</x:f>
        <x:v>2</x:v>
      </x:c>
      <x:c r="V1888" s="32"/>
      <x:c r="W1888" s="32" t="str">
        <x:v>연도 미확인</x:v>
      </x:c>
    </x:row>
    <x:row r="1889" ht="24" customHeight="1">
      <x:c r="A1889" s="32" t="n">
        <x:v>1885</x:v>
      </x:c>
      <x:c r="B1889" s="32" t="str">
        <x:v>영점에 선 여자(Woman at Point Zero)</x:v>
      </x:c>
      <x:c r="C1889" s="32" t="str">
        <x:v>나왈 엘 사다위 (Nawal El Saadawi)</x:v>
      </x:c>
      <x:c r="D1889" s="32" t="str">
        <x:v>소설·단편소설</x:v>
      </x:c>
      <x:c r="E1889" s="32"/>
      <x:c r="F1889" s="32" t="n">
        <x:v>0</x:v>
      </x:c>
      <x:c r="G1889" s="32" t="n">
        <x:v>0</x:v>
      </x:c>
      <x:c r="H1889" s="32"/>
      <x:c r="I1889" s="32" t="str">
        <x:f>IF(E1889="","",MAX(0,'Scoring Method'!$B$11-E1889-IF(E1889&lt;0,1,0)))</x:f>
      </x:c>
      <x:c r="J1889" s="32" t="n">
        <x:v>0</x:v>
      </x:c>
      <x:c r="K1889" s="32" t="n">
        <x:v>1</x:v>
      </x:c>
      <x:c r="L1889" s="32" t="n">
        <x:v>1</x:v>
      </x:c>
      <x:c r="M1889" s="32" t="n">
        <x:v>0</x:v>
      </x:c>
      <x:c r="N1889" s="32" t="n">
        <x:v>0</x:v>
      </x:c>
      <x:c r="O1889" s="32" t="n">
        <x:v>0</x:v>
      </x:c>
      <x:c r="P1889" s="37" t="n">
        <x:f>ROUND('Scoring Method'!$B$2*F1889/10,1)</x:f>
        <x:v>0</x:v>
      </x:c>
      <x:c r="Q1889" s="37" t="n">
        <x:f>ROUND(MIN('Scoring Method'!$B$3,10*G1889),1)</x:f>
        <x:v>0</x:v>
      </x:c>
      <x:c r="R1889" s="37" t="n">
        <x:f>IF(H1889="",0,ROUND('Scoring Method'!$B$4*(101-H1889)/100,1))</x:f>
        <x:v>0</x:v>
      </x:c>
      <x:c r="S1889" s="37" t="n">
        <x:f>ROUND(IF(I1889="",0,7.5*MIN(1,LN(1+I1889)/LN(1+'Scoring Method'!$B$10)))+7.5*LN(1+J1889)/LN(1+'Scoring Method'!$B$9),1)</x:f>
        <x:v>0</x:v>
      </x:c>
      <x:c r="T1889" s="37" t="n">
        <x:f>SUM(K1889:O1889)</x:f>
        <x:v>2</x:v>
      </x:c>
      <x:c r="U1889" s="37" t="n">
        <x:f>ROUND(SUM(P1889:T1889),1)</x:f>
        <x:v>2</x:v>
      </x:c>
      <x:c r="V1889" s="32"/>
      <x:c r="W1889" s="32" t="str">
        <x:v>연도 미확인</x:v>
      </x:c>
    </x:row>
    <x:row r="1890" ht="24" customHeight="1">
      <x:c r="A1890" s="32" t="n">
        <x:v>1886</x:v>
      </x:c>
      <x:c r="B1890" s="32" t="str">
        <x:v>Beer in the Snooker Club</x:v>
      </x:c>
      <x:c r="C1890" s="32" t="str">
        <x:v>와기흐 갈리 (Waguih Ghali)</x:v>
      </x:c>
      <x:c r="D1890" s="32" t="str">
        <x:v>소설·단편소설</x:v>
      </x:c>
      <x:c r="E1890" s="32" t="n">
        <x:v>1964</x:v>
      </x:c>
      <x:c r="F1890" s="32" t="n">
        <x:v>0</x:v>
      </x:c>
      <x:c r="G1890" s="32" t="n">
        <x:v>0</x:v>
      </x:c>
      <x:c r="H1890" s="32"/>
      <x:c r="I1890" s="32" t="n">
        <x:f>IF(E1890="","",MAX(0,'Scoring Method'!$B$11-E1890-IF(E1890&lt;0,1,0)))</x:f>
        <x:v>62</x:v>
      </x:c>
      <x:c r="J1890" s="32" t="n">
        <x:v>0</x:v>
      </x:c>
      <x:c r="K1890" s="32" t="n">
        <x:v>1</x:v>
      </x:c>
      <x:c r="L1890" s="32" t="n">
        <x:v>1</x:v>
      </x:c>
      <x:c r="M1890" s="32" t="n">
        <x:v>0</x:v>
      </x:c>
      <x:c r="N1890" s="32" t="n">
        <x:v>0</x:v>
      </x:c>
      <x:c r="O1890" s="32" t="n">
        <x:v>0</x:v>
      </x:c>
      <x:c r="P1890" s="37" t="n">
        <x:f>ROUND('Scoring Method'!$B$2*F1890/10,1)</x:f>
        <x:v>0</x:v>
      </x:c>
      <x:c r="Q1890" s="37" t="n">
        <x:f>ROUND(MIN('Scoring Method'!$B$3,10*G1890),1)</x:f>
        <x:v>0</x:v>
      </x:c>
      <x:c r="R1890" s="37" t="n">
        <x:f>IF(H1890="",0,ROUND('Scoring Method'!$B$4*(101-H1890)/100,1))</x:f>
        <x:v>0</x:v>
      </x:c>
      <x:c r="S1890" s="37" t="n">
        <x:f>ROUND(IF(I1890="",0,7.5*MIN(1,LN(1+I1890)/LN(1+'Scoring Method'!$B$10)))+7.5*LN(1+J1890)/LN(1+'Scoring Method'!$B$9),1)</x:f>
        <x:v>5</x:v>
      </x:c>
      <x:c r="T1890" s="37" t="n">
        <x:f>SUM(K1890:O1890)</x:f>
        <x:v>2</x:v>
      </x:c>
      <x:c r="U1890" s="37" t="n">
        <x:f>ROUND(SUM(P1890:T1890),1)</x:f>
        <x:v>7</x:v>
      </x:c>
      <x:c r="V1890" s="32"/>
      <x:c r="W1890" s="32" t="str">
        <x:v>연도 등록</x:v>
      </x:c>
    </x:row>
    <x:row r="1891" ht="24" customHeight="1">
      <x:c r="A1891" s="32" t="n">
        <x:v>1887</x:v>
      </x:c>
      <x:c r="B1891" s="32" t="str">
        <x:v>الفيل الأزرق(The Blue Elephant)</x:v>
      </x:c>
      <x:c r="C1891" s="32" t="str">
        <x:v>아흐메드 무라드 (Ahmed Mourad)</x:v>
      </x:c>
      <x:c r="D1891" s="32" t="str">
        <x:v>소설·단편소설</x:v>
      </x:c>
      <x:c r="E1891" s="32" t="n">
        <x:v>2012</x:v>
      </x:c>
      <x:c r="F1891" s="32" t="n">
        <x:v>0</x:v>
      </x:c>
      <x:c r="G1891" s="32" t="n">
        <x:v>0</x:v>
      </x:c>
      <x:c r="H1891" s="32"/>
      <x:c r="I1891" s="32" t="n">
        <x:f>IF(E1891="","",MAX(0,'Scoring Method'!$B$11-E1891-IF(E1891&lt;0,1,0)))</x:f>
        <x:v>14</x:v>
      </x:c>
      <x:c r="J1891" s="32" t="n">
        <x:v>3</x:v>
      </x:c>
      <x:c r="K1891" s="32" t="n">
        <x:v>1</x:v>
      </x:c>
      <x:c r="L1891" s="32" t="n">
        <x:v>1</x:v>
      </x:c>
      <x:c r="M1891" s="32" t="n">
        <x:v>0</x:v>
      </x:c>
      <x:c r="N1891" s="32" t="n">
        <x:v>0</x:v>
      </x:c>
      <x:c r="O1891" s="32" t="n">
        <x:v>1</x:v>
      </x:c>
      <x:c r="P1891" s="37" t="n">
        <x:f>ROUND('Scoring Method'!$B$2*F1891/10,1)</x:f>
        <x:v>0</x:v>
      </x:c>
      <x:c r="Q1891" s="37" t="n">
        <x:f>ROUND(MIN('Scoring Method'!$B$3,10*G1891),1)</x:f>
        <x:v>0</x:v>
      </x:c>
      <x:c r="R1891" s="37" t="n">
        <x:f>IF(H1891="",0,ROUND('Scoring Method'!$B$4*(101-H1891)/100,1))</x:f>
        <x:v>0</x:v>
      </x:c>
      <x:c r="S1891" s="37" t="n">
        <x:f>ROUND(IF(I1891="",0,7.5*MIN(1,LN(1+I1891)/LN(1+'Scoring Method'!$B$10)))+7.5*LN(1+J1891)/LN(1+'Scoring Method'!$B$9),1)</x:f>
        <x:v>6.7</x:v>
      </x:c>
      <x:c r="T1891" s="37" t="n">
        <x:f>SUM(K1891:O1891)</x:f>
        <x:v>3</x:v>
      </x:c>
      <x:c r="U1891" s="37" t="n">
        <x:f>ROUND(SUM(P1891:T1891),1)</x:f>
        <x:v>9.7</x:v>
      </x:c>
      <x:c r="V1891" s="32"/>
      <x:c r="W1891" s="32" t="str">
        <x:v>연도 등록</x:v>
      </x:c>
    </x:row>
    <x:row r="1892" ht="24" customHeight="1">
      <x:c r="A1892" s="32" t="n">
        <x:v>1888</x:v>
      </x:c>
      <x:c r="B1892" s="32" t="str">
        <x:v>더 이상 평안은 없다(No Longer at Ease)</x:v>
      </x:c>
      <x:c r="C1892" s="32" t="str">
        <x:v>치누아 아체베(Chinua Achebe)</x:v>
      </x:c>
      <x:c r="D1892" s="32" t="str">
        <x:v>소설·단편소설</x:v>
      </x:c>
      <x:c r="E1892" s="32"/>
      <x:c r="F1892" s="32" t="n">
        <x:v>0</x:v>
      </x:c>
      <x:c r="G1892" s="32" t="n">
        <x:v>0</x:v>
      </x:c>
      <x:c r="H1892" s="32"/>
      <x:c r="I1892" s="32" t="str">
        <x:f>IF(E1892="","",MAX(0,'Scoring Method'!$B$11-E1892-IF(E1892&lt;0,1,0)))</x:f>
      </x:c>
      <x:c r="J1892" s="32" t="n">
        <x:v>0</x:v>
      </x:c>
      <x:c r="K1892" s="32" t="n">
        <x:v>1</x:v>
      </x:c>
      <x:c r="L1892" s="32" t="n">
        <x:v>1</x:v>
      </x:c>
      <x:c r="M1892" s="32" t="n">
        <x:v>0</x:v>
      </x:c>
      <x:c r="N1892" s="32" t="n">
        <x:v>0</x:v>
      </x:c>
      <x:c r="O1892" s="32" t="n">
        <x:v>0</x:v>
      </x:c>
      <x:c r="P1892" s="37" t="n">
        <x:f>ROUND('Scoring Method'!$B$2*F1892/10,1)</x:f>
        <x:v>0</x:v>
      </x:c>
      <x:c r="Q1892" s="37" t="n">
        <x:f>ROUND(MIN('Scoring Method'!$B$3,10*G1892),1)</x:f>
        <x:v>0</x:v>
      </x:c>
      <x:c r="R1892" s="37" t="n">
        <x:f>IF(H1892="",0,ROUND('Scoring Method'!$B$4*(101-H1892)/100,1))</x:f>
        <x:v>0</x:v>
      </x:c>
      <x:c r="S1892" s="37" t="n">
        <x:f>ROUND(IF(I1892="",0,7.5*MIN(1,LN(1+I1892)/LN(1+'Scoring Method'!$B$10)))+7.5*LN(1+J1892)/LN(1+'Scoring Method'!$B$9),1)</x:f>
        <x:v>0</x:v>
      </x:c>
      <x:c r="T1892" s="37" t="n">
        <x:f>SUM(K1892:O1892)</x:f>
        <x:v>2</x:v>
      </x:c>
      <x:c r="U1892" s="37" t="n">
        <x:f>ROUND(SUM(P1892:T1892),1)</x:f>
        <x:v>2</x:v>
      </x:c>
      <x:c r="V1892" s="32"/>
      <x:c r="W1892" s="32" t="str">
        <x:v>연도 미확인</x:v>
      </x:c>
    </x:row>
    <x:row r="1893" ht="24" customHeight="1">
      <x:c r="A1893" s="32" t="n">
        <x:v>1889</x:v>
      </x:c>
      <x:c r="B1893" s="32" t="str">
        <x:v>보라색 히비스커스(Purple Hibiscus)</x:v>
      </x:c>
      <x:c r="C1893" s="32" t="str">
        <x:v>치마만다 응고지 아디치에(Chimamanda Ngozi Adichie)</x:v>
      </x:c>
      <x:c r="D1893" s="32" t="str">
        <x:v>기타</x:v>
      </x:c>
      <x:c r="E1893" s="32"/>
      <x:c r="F1893" s="32" t="n">
        <x:v>0</x:v>
      </x:c>
      <x:c r="G1893" s="32" t="n">
        <x:v>0</x:v>
      </x:c>
      <x:c r="H1893" s="32"/>
      <x:c r="I1893" s="32" t="str">
        <x:f>IF(E1893="","",MAX(0,'Scoring Method'!$B$11-E1893-IF(E1893&lt;0,1,0)))</x:f>
      </x:c>
      <x:c r="J1893" s="32" t="n">
        <x:v>0</x:v>
      </x:c>
      <x:c r="K1893" s="32" t="n">
        <x:v>1</x:v>
      </x:c>
      <x:c r="L1893" s="32" t="n">
        <x:v>1</x:v>
      </x:c>
      <x:c r="M1893" s="32" t="n">
        <x:v>0</x:v>
      </x:c>
      <x:c r="N1893" s="32" t="n">
        <x:v>0</x:v>
      </x:c>
      <x:c r="O1893" s="32" t="n">
        <x:v>0</x:v>
      </x:c>
      <x:c r="P1893" s="37" t="n">
        <x:f>ROUND('Scoring Method'!$B$2*F1893/10,1)</x:f>
        <x:v>0</x:v>
      </x:c>
      <x:c r="Q1893" s="37" t="n">
        <x:f>ROUND(MIN('Scoring Method'!$B$3,10*G1893),1)</x:f>
        <x:v>0</x:v>
      </x:c>
      <x:c r="R1893" s="37" t="n">
        <x:f>IF(H1893="",0,ROUND('Scoring Method'!$B$4*(101-H1893)/100,1))</x:f>
        <x:v>0</x:v>
      </x:c>
      <x:c r="S1893" s="37" t="n">
        <x:f>ROUND(IF(I1893="",0,7.5*MIN(1,LN(1+I1893)/LN(1+'Scoring Method'!$B$10)))+7.5*LN(1+J1893)/LN(1+'Scoring Method'!$B$9),1)</x:f>
        <x:v>0</x:v>
      </x:c>
      <x:c r="T1893" s="37" t="n">
        <x:f>SUM(K1893:O1893)</x:f>
        <x:v>2</x:v>
      </x:c>
      <x:c r="U1893" s="37" t="n">
        <x:f>ROUND(SUM(P1893:T1893),1)</x:f>
        <x:v>2</x:v>
      </x:c>
      <x:c r="V1893" s="32"/>
      <x:c r="W1893" s="32" t="str">
        <x:v>연도 미확인</x:v>
      </x:c>
    </x:row>
    <x:row r="1894" ht="24" customHeight="1">
      <x:c r="A1894" s="32" t="n">
        <x:v>1890</x:v>
      </x:c>
      <x:c r="B1894" s="32" t="str">
        <x:v>아메리카나(Americanah)</x:v>
      </x:c>
      <x:c r="C1894" s="32" t="str">
        <x:v>치마만다 응고지 아디치에(Chimamanda Ngozi Adichie)</x:v>
      </x:c>
      <x:c r="D1894" s="32" t="str">
        <x:v>소설·단편소설</x:v>
      </x:c>
      <x:c r="E1894" s="32" t="n">
        <x:v>2013</x:v>
      </x:c>
      <x:c r="F1894" s="32" t="n">
        <x:v>0</x:v>
      </x:c>
      <x:c r="G1894" s="32" t="n">
        <x:v>0</x:v>
      </x:c>
      <x:c r="H1894" s="32"/>
      <x:c r="I1894" s="32" t="n">
        <x:f>IF(E1894="","",MAX(0,'Scoring Method'!$B$11-E1894-IF(E1894&lt;0,1,0)))</x:f>
        <x:v>13</x:v>
      </x:c>
      <x:c r="J1894" s="32" t="n">
        <x:v>3</x:v>
      </x:c>
      <x:c r="K1894" s="32" t="n">
        <x:v>1</x:v>
      </x:c>
      <x:c r="L1894" s="32" t="n">
        <x:v>1</x:v>
      </x:c>
      <x:c r="M1894" s="32" t="n">
        <x:v>0</x:v>
      </x:c>
      <x:c r="N1894" s="32" t="n">
        <x:v>0</x:v>
      </x:c>
      <x:c r="O1894" s="32" t="n">
        <x:v>1</x:v>
      </x:c>
      <x:c r="P1894" s="37" t="n">
        <x:f>ROUND('Scoring Method'!$B$2*F1894/10,1)</x:f>
        <x:v>0</x:v>
      </x:c>
      <x:c r="Q1894" s="37" t="n">
        <x:f>ROUND(MIN('Scoring Method'!$B$3,10*G1894),1)</x:f>
        <x:v>0</x:v>
      </x:c>
      <x:c r="R1894" s="37" t="n">
        <x:f>IF(H1894="",0,ROUND('Scoring Method'!$B$4*(101-H1894)/100,1))</x:f>
        <x:v>0</x:v>
      </x:c>
      <x:c r="S1894" s="37" t="n">
        <x:f>ROUND(IF(I1894="",0,7.5*MIN(1,LN(1+I1894)/LN(1+'Scoring Method'!$B$10)))+7.5*LN(1+J1894)/LN(1+'Scoring Method'!$B$9),1)</x:f>
        <x:v>6.7</x:v>
      </x:c>
      <x:c r="T1894" s="37" t="n">
        <x:f>SUM(K1894:O1894)</x:f>
        <x:v>3</x:v>
      </x:c>
      <x:c r="U1894" s="37" t="n">
        <x:f>ROUND(SUM(P1894:T1894),1)</x:f>
        <x:v>9.7</x:v>
      </x:c>
      <x:c r="V1894" s="32"/>
      <x:c r="W1894" s="32" t="str">
        <x:v>연도 등록</x:v>
      </x:c>
    </x:row>
    <x:row r="1895" ht="24" customHeight="1">
      <x:c r="A1895" s="32" t="n">
        <x:v>1891</x:v>
      </x:c>
      <x:c r="B1895" s="32" t="str">
        <x:v>굶주린 길(The Famished Road)</x:v>
      </x:c>
      <x:c r="C1895" s="32" t="str">
        <x:v>벤 오크리 (Ben Okri)</x:v>
      </x:c>
      <x:c r="D1895" s="32" t="str">
        <x:v>소설·단편소설</x:v>
      </x:c>
      <x:c r="E1895" s="32" t="n">
        <x:v>1991</x:v>
      </x:c>
      <x:c r="F1895" s="32" t="n">
        <x:v>0</x:v>
      </x:c>
      <x:c r="G1895" s="32" t="n">
        <x:v>0</x:v>
      </x:c>
      <x:c r="H1895" s="32"/>
      <x:c r="I1895" s="32" t="n">
        <x:f>IF(E1895="","",MAX(0,'Scoring Method'!$B$11-E1895-IF(E1895&lt;0,1,0)))</x:f>
        <x:v>35</x:v>
      </x:c>
      <x:c r="J1895" s="32" t="n">
        <x:v>0</x:v>
      </x:c>
      <x:c r="K1895" s="32" t="n">
        <x:v>1</x:v>
      </x:c>
      <x:c r="L1895" s="32" t="n">
        <x:v>1</x:v>
      </x:c>
      <x:c r="M1895" s="32" t="n">
        <x:v>0</x:v>
      </x:c>
      <x:c r="N1895" s="32" t="n">
        <x:v>0</x:v>
      </x:c>
      <x:c r="O1895" s="32" t="n">
        <x:v>0</x:v>
      </x:c>
      <x:c r="P1895" s="37" t="n">
        <x:f>ROUND('Scoring Method'!$B$2*F1895/10,1)</x:f>
        <x:v>0</x:v>
      </x:c>
      <x:c r="Q1895" s="37" t="n">
        <x:f>ROUND(MIN('Scoring Method'!$B$3,10*G1895),1)</x:f>
        <x:v>0</x:v>
      </x:c>
      <x:c r="R1895" s="37" t="n">
        <x:f>IF(H1895="",0,ROUND('Scoring Method'!$B$4*(101-H1895)/100,1))</x:f>
        <x:v>0</x:v>
      </x:c>
      <x:c r="S1895" s="37" t="n">
        <x:f>ROUND(IF(I1895="",0,7.5*MIN(1,LN(1+I1895)/LN(1+'Scoring Method'!$B$10)))+7.5*LN(1+J1895)/LN(1+'Scoring Method'!$B$9),1)</x:f>
        <x:v>4.3</x:v>
      </x:c>
      <x:c r="T1895" s="37" t="n">
        <x:f>SUM(K1895:O1895)</x:f>
        <x:v>2</x:v>
      </x:c>
      <x:c r="U1895" s="37" t="n">
        <x:f>ROUND(SUM(P1895:T1895),1)</x:f>
        <x:v>6.3</x:v>
      </x:c>
      <x:c r="V1895" s="32"/>
      <x:c r="W1895" s="32" t="str">
        <x:v>연도 등록</x:v>
      </x:c>
    </x:row>
    <x:row r="1896" ht="24" customHeight="1">
      <x:c r="A1896" s="32" t="n">
        <x:v>1892</x:v>
      </x:c>
      <x:c r="B1896" s="32" t="str">
        <x:v>Stay with Me</x:v>
      </x:c>
      <x:c r="C1896" s="32" t="str">
        <x:v>아요바미 아데바요 (Ayọ̀bámi Adébáyọ̀)</x:v>
      </x:c>
      <x:c r="D1896" s="32" t="str">
        <x:v>소설·단편소설</x:v>
      </x:c>
      <x:c r="E1896" s="32" t="n">
        <x:v>2017</x:v>
      </x:c>
      <x:c r="F1896" s="32" t="n">
        <x:v>0</x:v>
      </x:c>
      <x:c r="G1896" s="32" t="n">
        <x:v>0</x:v>
      </x:c>
      <x:c r="H1896" s="32"/>
      <x:c r="I1896" s="32" t="n">
        <x:f>IF(E1896="","",MAX(0,'Scoring Method'!$B$11-E1896-IF(E1896&lt;0,1,0)))</x:f>
        <x:v>9</x:v>
      </x:c>
      <x:c r="J1896" s="32" t="n">
        <x:v>0</x:v>
      </x:c>
      <x:c r="K1896" s="32" t="n">
        <x:v>1</x:v>
      </x:c>
      <x:c r="L1896" s="32" t="n">
        <x:v>1</x:v>
      </x:c>
      <x:c r="M1896" s="32" t="n">
        <x:v>0</x:v>
      </x:c>
      <x:c r="N1896" s="32" t="n">
        <x:v>0</x:v>
      </x:c>
      <x:c r="O1896" s="32" t="n">
        <x:v>0</x:v>
      </x:c>
      <x:c r="P1896" s="37" t="n">
        <x:f>ROUND('Scoring Method'!$B$2*F1896/10,1)</x:f>
        <x:v>0</x:v>
      </x:c>
      <x:c r="Q1896" s="37" t="n">
        <x:f>ROUND(MIN('Scoring Method'!$B$3,10*G1896),1)</x:f>
        <x:v>0</x:v>
      </x:c>
      <x:c r="R1896" s="37" t="n">
        <x:f>IF(H1896="",0,ROUND('Scoring Method'!$B$4*(101-H1896)/100,1))</x:f>
        <x:v>0</x:v>
      </x:c>
      <x:c r="S1896" s="37" t="n">
        <x:f>ROUND(IF(I1896="",0,7.5*MIN(1,LN(1+I1896)/LN(1+'Scoring Method'!$B$10)))+7.5*LN(1+J1896)/LN(1+'Scoring Method'!$B$9),1)</x:f>
        <x:v>2.8</x:v>
      </x:c>
      <x:c r="T1896" s="37" t="n">
        <x:f>SUM(K1896:O1896)</x:f>
        <x:v>2</x:v>
      </x:c>
      <x:c r="U1896" s="37" t="n">
        <x:f>ROUND(SUM(P1896:T1896),1)</x:f>
        <x:v>4.8</x:v>
      </x:c>
      <x:c r="V1896" s="32"/>
      <x:c r="W1896" s="32" t="str">
        <x:v>연도 등록</x:v>
      </x:c>
    </x:row>
    <x:row r="1897" ht="24" customHeight="1">
      <x:c r="A1897" s="32" t="n">
        <x:v>1893</x:v>
      </x:c>
      <x:c r="B1897" s="32" t="str">
        <x:v>언니, 내가 남자를 죽였어(My Sister, the Serial Killer)</x:v>
      </x:c>
      <x:c r="C1897" s="32" t="str">
        <x:v>오인칸 브레이스웨이트 (Oyinkan Braithwaite)</x:v>
      </x:c>
      <x:c r="D1897" s="32" t="str">
        <x:v>소설·단편소설</x:v>
      </x:c>
      <x:c r="E1897" s="32" t="n">
        <x:v>2018</x:v>
      </x:c>
      <x:c r="F1897" s="32" t="n">
        <x:v>0</x:v>
      </x:c>
      <x:c r="G1897" s="32" t="n">
        <x:v>0</x:v>
      </x:c>
      <x:c r="H1897" s="32"/>
      <x:c r="I1897" s="32" t="n">
        <x:f>IF(E1897="","",MAX(0,'Scoring Method'!$B$11-E1897-IF(E1897&lt;0,1,0)))</x:f>
        <x:v>8</x:v>
      </x:c>
      <x:c r="J1897" s="32" t="n">
        <x:v>0</x:v>
      </x:c>
      <x:c r="K1897" s="32" t="n">
        <x:v>1</x:v>
      </x:c>
      <x:c r="L1897" s="32" t="n">
        <x:v>1</x:v>
      </x:c>
      <x:c r="M1897" s="32" t="n">
        <x:v>0</x:v>
      </x:c>
      <x:c r="N1897" s="32" t="n">
        <x:v>0</x:v>
      </x:c>
      <x:c r="O1897" s="32" t="n">
        <x:v>0</x:v>
      </x:c>
      <x:c r="P1897" s="37" t="n">
        <x:f>ROUND('Scoring Method'!$B$2*F1897/10,1)</x:f>
        <x:v>0</x:v>
      </x:c>
      <x:c r="Q1897" s="37" t="n">
        <x:f>ROUND(MIN('Scoring Method'!$B$3,10*G1897),1)</x:f>
        <x:v>0</x:v>
      </x:c>
      <x:c r="R1897" s="37" t="n">
        <x:f>IF(H1897="",0,ROUND('Scoring Method'!$B$4*(101-H1897)/100,1))</x:f>
        <x:v>0</x:v>
      </x:c>
      <x:c r="S1897" s="37" t="n">
        <x:f>ROUND(IF(I1897="",0,7.5*MIN(1,LN(1+I1897)/LN(1+'Scoring Method'!$B$10)))+7.5*LN(1+J1897)/LN(1+'Scoring Method'!$B$9),1)</x:f>
        <x:v>2.7</x:v>
      </x:c>
      <x:c r="T1897" s="37" t="n">
        <x:f>SUM(K1897:O1897)</x:f>
        <x:v>2</x:v>
      </x:c>
      <x:c r="U1897" s="37" t="n">
        <x:f>ROUND(SUM(P1897:T1897),1)</x:f>
        <x:v>4.7</x:v>
      </x:c>
      <x:c r="V1897" s="32"/>
      <x:c r="W1897" s="32" t="str">
        <x:v>연도 등록</x:v>
      </x:c>
    </x:row>
    <x:row r="1898" ht="24" customHeight="1">
      <x:c r="A1898" s="32" t="n">
        <x:v>1894</x:v>
      </x:c>
      <x:c r="B1898" s="32" t="str">
        <x:v>울어라 사랑하는 조국이여(Cry, the Beloved Country)</x:v>
      </x:c>
      <x:c r="C1898" s="32" t="str">
        <x:v>앨런 스튜어트 페이턴 (Alan Stewart Paton)</x:v>
      </x:c>
      <x:c r="D1898" s="32" t="str">
        <x:v>소설·단편소설</x:v>
      </x:c>
      <x:c r="E1898" s="32" t="n">
        <x:v>1948</x:v>
      </x:c>
      <x:c r="F1898" s="32" t="n">
        <x:v>0</x:v>
      </x:c>
      <x:c r="G1898" s="32" t="n">
        <x:v>0</x:v>
      </x:c>
      <x:c r="H1898" s="32"/>
      <x:c r="I1898" s="32" t="n">
        <x:f>IF(E1898="","",MAX(0,'Scoring Method'!$B$11-E1898-IF(E1898&lt;0,1,0)))</x:f>
        <x:v>78</x:v>
      </x:c>
      <x:c r="J1898" s="32" t="n">
        <x:v>0</x:v>
      </x:c>
      <x:c r="K1898" s="32" t="n">
        <x:v>1</x:v>
      </x:c>
      <x:c r="L1898" s="32" t="n">
        <x:v>1</x:v>
      </x:c>
      <x:c r="M1898" s="32" t="n">
        <x:v>0</x:v>
      </x:c>
      <x:c r="N1898" s="32" t="n">
        <x:v>0</x:v>
      </x:c>
      <x:c r="O1898" s="32" t="n">
        <x:v>0</x:v>
      </x:c>
      <x:c r="P1898" s="37" t="n">
        <x:f>ROUND('Scoring Method'!$B$2*F1898/10,1)</x:f>
        <x:v>0</x:v>
      </x:c>
      <x:c r="Q1898" s="37" t="n">
        <x:f>ROUND(MIN('Scoring Method'!$B$3,10*G1898),1)</x:f>
        <x:v>0</x:v>
      </x:c>
      <x:c r="R1898" s="37" t="n">
        <x:f>IF(H1898="",0,ROUND('Scoring Method'!$B$4*(101-H1898)/100,1))</x:f>
        <x:v>0</x:v>
      </x:c>
      <x:c r="S1898" s="37" t="n">
        <x:f>ROUND(IF(I1898="",0,7.5*MIN(1,LN(1+I1898)/LN(1+'Scoring Method'!$B$10)))+7.5*LN(1+J1898)/LN(1+'Scoring Method'!$B$9),1)</x:f>
        <x:v>5.3</x:v>
      </x:c>
      <x:c r="T1898" s="37" t="n">
        <x:f>SUM(K1898:O1898)</x:f>
        <x:v>2</x:v>
      </x:c>
      <x:c r="U1898" s="37" t="n">
        <x:f>ROUND(SUM(P1898:T1898),1)</x:f>
        <x:v>7.3</x:v>
      </x:c>
      <x:c r="V1898" s="32"/>
      <x:c r="W1898" s="32" t="str">
        <x:v>연도 등록</x:v>
      </x:c>
    </x:row>
    <x:row r="1899" ht="24" customHeight="1">
      <x:c r="A1899" s="32" t="n">
        <x:v>1895</x:v>
      </x:c>
      <x:c r="B1899" s="32" t="str">
        <x:v>내 심장의 나라(Country of My Skull)</x:v>
      </x:c>
      <x:c r="C1899" s="32" t="str">
        <x:v>안트예 크로그 (Antjie Krog)</x:v>
      </x:c>
      <x:c r="D1899" s="32" t="str">
        <x:v>기타</x:v>
      </x:c>
      <x:c r="E1899" s="32" t="n">
        <x:v>1998</x:v>
      </x:c>
      <x:c r="F1899" s="32" t="n">
        <x:v>0</x:v>
      </x:c>
      <x:c r="G1899" s="32" t="n">
        <x:v>0</x:v>
      </x:c>
      <x:c r="H1899" s="32"/>
      <x:c r="I1899" s="32" t="n">
        <x:f>IF(E1899="","",MAX(0,'Scoring Method'!$B$11-E1899-IF(E1899&lt;0,1,0)))</x:f>
        <x:v>28</x:v>
      </x:c>
      <x:c r="J1899" s="32" t="n">
        <x:v>3</x:v>
      </x:c>
      <x:c r="K1899" s="32" t="n">
        <x:v>1</x:v>
      </x:c>
      <x:c r="L1899" s="32" t="n">
        <x:v>1</x:v>
      </x:c>
      <x:c r="M1899" s="32" t="n">
        <x:v>0</x:v>
      </x:c>
      <x:c r="N1899" s="32" t="n">
        <x:v>0</x:v>
      </x:c>
      <x:c r="O1899" s="32" t="n">
        <x:v>1</x:v>
      </x:c>
      <x:c r="P1899" s="37" t="n">
        <x:f>ROUND('Scoring Method'!$B$2*F1899/10,1)</x:f>
        <x:v>0</x:v>
      </x:c>
      <x:c r="Q1899" s="37" t="n">
        <x:f>ROUND(MIN('Scoring Method'!$B$3,10*G1899),1)</x:f>
        <x:v>0</x:v>
      </x:c>
      <x:c r="R1899" s="37" t="n">
        <x:f>IF(H1899="",0,ROUND('Scoring Method'!$B$4*(101-H1899)/100,1))</x:f>
        <x:v>0</x:v>
      </x:c>
      <x:c r="S1899" s="37" t="n">
        <x:f>ROUND(IF(I1899="",0,7.5*MIN(1,LN(1+I1899)/LN(1+'Scoring Method'!$B$10)))+7.5*LN(1+J1899)/LN(1+'Scoring Method'!$B$9),1)</x:f>
        <x:v>7.5</x:v>
      </x:c>
      <x:c r="T1899" s="37" t="n">
        <x:f>SUM(K1899:O1899)</x:f>
        <x:v>3</x:v>
      </x:c>
      <x:c r="U1899" s="37" t="n">
        <x:f>ROUND(SUM(P1899:T1899),1)</x:f>
        <x:v>10.5</x:v>
      </x:c>
      <x:c r="V1899" s="32"/>
      <x:c r="W1899" s="32" t="str">
        <x:v>연도 등록</x:v>
      </x:c>
    </x:row>
    <x:row r="1900" ht="24" customHeight="1">
      <x:c r="A1900" s="32" t="n">
        <x:v>1896</x:v>
      </x:c>
      <x:c r="B1900" s="32" t="str">
        <x:v>태어난 게 범죄(Born a Crime)</x:v>
      </x:c>
      <x:c r="C1900" s="32" t="str">
        <x:v>트레버 노아 (Trevor Noah)</x:v>
      </x:c>
      <x:c r="D1900" s="32" t="str">
        <x:v>에세이</x:v>
      </x:c>
      <x:c r="E1900" s="32" t="n">
        <x:v>2016</x:v>
      </x:c>
      <x:c r="F1900" s="32" t="n">
        <x:v>0</x:v>
      </x:c>
      <x:c r="G1900" s="32" t="n">
        <x:v>0</x:v>
      </x:c>
      <x:c r="H1900" s="32"/>
      <x:c r="I1900" s="32" t="n">
        <x:f>IF(E1900="","",MAX(0,'Scoring Method'!$B$11-E1900-IF(E1900&lt;0,1,0)))</x:f>
        <x:v>10</x:v>
      </x:c>
      <x:c r="J1900" s="32" t="n">
        <x:v>0</x:v>
      </x:c>
      <x:c r="K1900" s="32" t="n">
        <x:v>1</x:v>
      </x:c>
      <x:c r="L1900" s="32" t="n">
        <x:v>1</x:v>
      </x:c>
      <x:c r="M1900" s="32" t="n">
        <x:v>0</x:v>
      </x:c>
      <x:c r="N1900" s="32" t="n">
        <x:v>0</x:v>
      </x:c>
      <x:c r="O1900" s="32" t="n">
        <x:v>0</x:v>
      </x:c>
      <x:c r="P1900" s="37" t="n">
        <x:f>ROUND('Scoring Method'!$B$2*F1900/10,1)</x:f>
        <x:v>0</x:v>
      </x:c>
      <x:c r="Q1900" s="37" t="n">
        <x:f>ROUND(MIN('Scoring Method'!$B$3,10*G1900),1)</x:f>
        <x:v>0</x:v>
      </x:c>
      <x:c r="R1900" s="37" t="n">
        <x:f>IF(H1900="",0,ROUND('Scoring Method'!$B$4*(101-H1900)/100,1))</x:f>
        <x:v>0</x:v>
      </x:c>
      <x:c r="S1900" s="37" t="n">
        <x:f>ROUND(IF(I1900="",0,7.5*MIN(1,LN(1+I1900)/LN(1+'Scoring Method'!$B$10)))+7.5*LN(1+J1900)/LN(1+'Scoring Method'!$B$9),1)</x:f>
        <x:v>2.9</x:v>
      </x:c>
      <x:c r="T1900" s="37" t="n">
        <x:f>SUM(K1900:O1900)</x:f>
        <x:v>2</x:v>
      </x:c>
      <x:c r="U1900" s="37" t="n">
        <x:f>ROUND(SUM(P1900:T1900),1)</x:f>
        <x:v>4.9</x:v>
      </x:c>
      <x:c r="V1900" s="32"/>
      <x:c r="W1900" s="32" t="str">
        <x:v>연도 등록</x:v>
      </x:c>
    </x:row>
    <x:row r="1901" ht="24" customHeight="1">
      <x:c r="A1901" s="32" t="n">
        <x:v>1897</x:v>
      </x:c>
      <x:c r="B1901" s="32" t="str">
        <x:v>죽음의 방식들(Ways of Dying)</x:v>
      </x:c>
      <x:c r="C1901" s="32" t="str">
        <x:v>잔엠불라 키지토 가티에니 음다 (필명 자케스 음다) (Zanemvula Kizito Gatyeni Mda (Zakes Mda))</x:v>
      </x:c>
      <x:c r="D1901" s="32" t="str">
        <x:v>기타</x:v>
      </x:c>
      <x:c r="E1901" s="32"/>
      <x:c r="F1901" s="32" t="n">
        <x:v>0</x:v>
      </x:c>
      <x:c r="G1901" s="32" t="n">
        <x:v>0</x:v>
      </x:c>
      <x:c r="H1901" s="32"/>
      <x:c r="I1901" s="32" t="str">
        <x:f>IF(E1901="","",MAX(0,'Scoring Method'!$B$11-E1901-IF(E1901&lt;0,1,0)))</x:f>
      </x:c>
      <x:c r="J1901" s="32" t="n">
        <x:v>0</x:v>
      </x:c>
      <x:c r="K1901" s="32" t="n">
        <x:v>1</x:v>
      </x:c>
      <x:c r="L1901" s="32" t="n">
        <x:v>1</x:v>
      </x:c>
      <x:c r="M1901" s="32" t="n">
        <x:v>0</x:v>
      </x:c>
      <x:c r="N1901" s="32" t="n">
        <x:v>0</x:v>
      </x:c>
      <x:c r="O1901" s="32" t="n">
        <x:v>0</x:v>
      </x:c>
      <x:c r="P1901" s="37" t="n">
        <x:f>ROUND('Scoring Method'!$B$2*F1901/10,1)</x:f>
        <x:v>0</x:v>
      </x:c>
      <x:c r="Q1901" s="37" t="n">
        <x:f>ROUND(MIN('Scoring Method'!$B$3,10*G1901),1)</x:f>
        <x:v>0</x:v>
      </x:c>
      <x:c r="R1901" s="37" t="n">
        <x:f>IF(H1901="",0,ROUND('Scoring Method'!$B$4*(101-H1901)/100,1))</x:f>
        <x:v>0</x:v>
      </x:c>
      <x:c r="S1901" s="37" t="n">
        <x:f>ROUND(IF(I1901="",0,7.5*MIN(1,LN(1+I1901)/LN(1+'Scoring Method'!$B$10)))+7.5*LN(1+J1901)/LN(1+'Scoring Method'!$B$9),1)</x:f>
        <x:v>0</x:v>
      </x:c>
      <x:c r="T1901" s="37" t="n">
        <x:f>SUM(K1901:O1901)</x:f>
        <x:v>2</x:v>
      </x:c>
      <x:c r="U1901" s="37" t="n">
        <x:f>ROUND(SUM(P1901:T1901),1)</x:f>
        <x:v>2</x:v>
      </x:c>
      <x:c r="V1901" s="32"/>
      <x:c r="W1901" s="32" t="str">
        <x:v>연도 미확인</x:v>
      </x:c>
    </x:row>
    <x:row r="1902" ht="24" customHeight="1">
      <x:c r="A1902" s="32" t="n">
        <x:v>1898</x:v>
      </x:c>
      <x:c r="B1902" s="32" t="str">
        <x:v>미로 속의 장군(The General in His Labyrinth)</x:v>
      </x:c>
      <x:c r="C1902" s="32" t="str">
        <x:v>가브리엘 호세 가르시아 마르케스(Gabriel José García Márquez)</x:v>
      </x:c>
      <x:c r="D1902" s="32" t="str">
        <x:v>소설·단편소설</x:v>
      </x:c>
      <x:c r="E1902" s="32"/>
      <x:c r="F1902" s="32" t="n">
        <x:v>0</x:v>
      </x:c>
      <x:c r="G1902" s="32" t="n">
        <x:v>0</x:v>
      </x:c>
      <x:c r="H1902" s="32"/>
      <x:c r="I1902" s="32" t="str">
        <x:f>IF(E1902="","",MAX(0,'Scoring Method'!$B$11-E1902-IF(E1902&lt;0,1,0)))</x:f>
      </x:c>
      <x:c r="J1902" s="32" t="n">
        <x:v>0</x:v>
      </x:c>
      <x:c r="K1902" s="32" t="n">
        <x:v>1</x:v>
      </x:c>
      <x:c r="L1902" s="32" t="n">
        <x:v>1</x:v>
      </x:c>
      <x:c r="M1902" s="32" t="n">
        <x:v>0</x:v>
      </x:c>
      <x:c r="N1902" s="32" t="n">
        <x:v>0</x:v>
      </x:c>
      <x:c r="O1902" s="32" t="n">
        <x:v>0</x:v>
      </x:c>
      <x:c r="P1902" s="37" t="n">
        <x:f>ROUND('Scoring Method'!$B$2*F1902/10,1)</x:f>
        <x:v>0</x:v>
      </x:c>
      <x:c r="Q1902" s="37" t="n">
        <x:f>ROUND(MIN('Scoring Method'!$B$3,10*G1902),1)</x:f>
        <x:v>0</x:v>
      </x:c>
      <x:c r="R1902" s="37" t="n">
        <x:f>IF(H1902="",0,ROUND('Scoring Method'!$B$4*(101-H1902)/100,1))</x:f>
        <x:v>0</x:v>
      </x:c>
      <x:c r="S1902" s="37" t="n">
        <x:f>ROUND(IF(I1902="",0,7.5*MIN(1,LN(1+I1902)/LN(1+'Scoring Method'!$B$10)))+7.5*LN(1+J1902)/LN(1+'Scoring Method'!$B$9),1)</x:f>
        <x:v>0</x:v>
      </x:c>
      <x:c r="T1902" s="37" t="n">
        <x:f>SUM(K1902:O1902)</x:f>
        <x:v>2</x:v>
      </x:c>
      <x:c r="U1902" s="37" t="n">
        <x:f>ROUND(SUM(P1902:T1902),1)</x:f>
        <x:v>2</x:v>
      </x:c>
      <x:c r="V1902" s="32"/>
      <x:c r="W1902" s="32" t="str">
        <x:v>연도 미확인</x:v>
      </x:c>
    </x:row>
    <x:row r="1903" ht="24" customHeight="1">
      <x:c r="A1903" s="32" t="n">
        <x:v>1899</x:v>
      </x:c>
      <x:c r="B1903" s="32" t="str">
        <x:v>광기(Delirium)</x:v>
      </x:c>
      <x:c r="C1903" s="32" t="str">
        <x:v>라우라 레스트레포 곤살레스 (Laura Restrepo González)</x:v>
      </x:c>
      <x:c r="D1903" s="32" t="str">
        <x:v>소설·단편소설</x:v>
      </x:c>
      <x:c r="E1903" s="32"/>
      <x:c r="F1903" s="32" t="n">
        <x:v>0</x:v>
      </x:c>
      <x:c r="G1903" s="32" t="n">
        <x:v>0</x:v>
      </x:c>
      <x:c r="H1903" s="32"/>
      <x:c r="I1903" s="32" t="str">
        <x:f>IF(E1903="","",MAX(0,'Scoring Method'!$B$11-E1903-IF(E1903&lt;0,1,0)))</x:f>
      </x:c>
      <x:c r="J1903" s="32" t="n">
        <x:v>0</x:v>
      </x:c>
      <x:c r="K1903" s="32" t="n">
        <x:v>1</x:v>
      </x:c>
      <x:c r="L1903" s="32" t="n">
        <x:v>1</x:v>
      </x:c>
      <x:c r="M1903" s="32" t="n">
        <x:v>0</x:v>
      </x:c>
      <x:c r="N1903" s="32" t="n">
        <x:v>0</x:v>
      </x:c>
      <x:c r="O1903" s="32" t="n">
        <x:v>0</x:v>
      </x:c>
      <x:c r="P1903" s="37" t="n">
        <x:f>ROUND('Scoring Method'!$B$2*F1903/10,1)</x:f>
        <x:v>0</x:v>
      </x:c>
      <x:c r="Q1903" s="37" t="n">
        <x:f>ROUND(MIN('Scoring Method'!$B$3,10*G1903),1)</x:f>
        <x:v>0</x:v>
      </x:c>
      <x:c r="R1903" s="37" t="n">
        <x:f>IF(H1903="",0,ROUND('Scoring Method'!$B$4*(101-H1903)/100,1))</x:f>
        <x:v>0</x:v>
      </x:c>
      <x:c r="S1903" s="37" t="n">
        <x:f>ROUND(IF(I1903="",0,7.5*MIN(1,LN(1+I1903)/LN(1+'Scoring Method'!$B$10)))+7.5*LN(1+J1903)/LN(1+'Scoring Method'!$B$9),1)</x:f>
        <x:v>0</x:v>
      </x:c>
      <x:c r="T1903" s="37" t="n">
        <x:f>SUM(K1903:O1903)</x:f>
        <x:v>2</x:v>
      </x:c>
      <x:c r="U1903" s="37" t="n">
        <x:f>ROUND(SUM(P1903:T1903),1)</x:f>
        <x:v>2</x:v>
      </x:c>
      <x:c r="V1903" s="32"/>
      <x:c r="W1903" s="32" t="str">
        <x:v>연도 미확인</x:v>
      </x:c>
    </x:row>
    <x:row r="1904" ht="24" customHeight="1">
      <x:c r="A1904" s="32" t="n">
        <x:v>1900</x:v>
      </x:c>
      <x:c r="B1904" s="32" t="str">
        <x:v>추락하는 모든 것들의 소음(The Sound of Things Falling)</x:v>
      </x:c>
      <x:c r="C1904" s="32" t="str">
        <x:v>후안 가브리엘 바스케스 (Juan Gabriel Vásquez)</x:v>
      </x:c>
      <x:c r="D1904" s="32" t="str">
        <x:v>소설·단편소설</x:v>
      </x:c>
      <x:c r="E1904" s="32"/>
      <x:c r="F1904" s="32" t="n">
        <x:v>0</x:v>
      </x:c>
      <x:c r="G1904" s="32" t="n">
        <x:v>0</x:v>
      </x:c>
      <x:c r="H1904" s="32"/>
      <x:c r="I1904" s="32" t="str">
        <x:f>IF(E1904="","",MAX(0,'Scoring Method'!$B$11-E1904-IF(E1904&lt;0,1,0)))</x:f>
      </x:c>
      <x:c r="J1904" s="32" t="n">
        <x:v>0</x:v>
      </x:c>
      <x:c r="K1904" s="32" t="n">
        <x:v>1</x:v>
      </x:c>
      <x:c r="L1904" s="32" t="n">
        <x:v>1</x:v>
      </x:c>
      <x:c r="M1904" s="32" t="n">
        <x:v>0</x:v>
      </x:c>
      <x:c r="N1904" s="32" t="n">
        <x:v>0</x:v>
      </x:c>
      <x:c r="O1904" s="32" t="n">
        <x:v>0</x:v>
      </x:c>
      <x:c r="P1904" s="37" t="n">
        <x:f>ROUND('Scoring Method'!$B$2*F1904/10,1)</x:f>
        <x:v>0</x:v>
      </x:c>
      <x:c r="Q1904" s="37" t="n">
        <x:f>ROUND(MIN('Scoring Method'!$B$3,10*G1904),1)</x:f>
        <x:v>0</x:v>
      </x:c>
      <x:c r="R1904" s="37" t="n">
        <x:f>IF(H1904="",0,ROUND('Scoring Method'!$B$4*(101-H1904)/100,1))</x:f>
        <x:v>0</x:v>
      </x:c>
      <x:c r="S1904" s="37" t="n">
        <x:f>ROUND(IF(I1904="",0,7.5*MIN(1,LN(1+I1904)/LN(1+'Scoring Method'!$B$10)))+7.5*LN(1+J1904)/LN(1+'Scoring Method'!$B$9),1)</x:f>
        <x:v>0</x:v>
      </x:c>
      <x:c r="T1904" s="37" t="n">
        <x:f>SUM(K1904:O1904)</x:f>
        <x:v>2</x:v>
      </x:c>
      <x:c r="U1904" s="37" t="n">
        <x:f>ROUND(SUM(P1904:T1904),1)</x:f>
        <x:v>2</x:v>
      </x:c>
      <x:c r="V1904" s="32"/>
      <x:c r="W1904" s="32" t="str">
        <x:v>연도 미확인</x:v>
      </x:c>
    </x:row>
    <x:row r="1905" ht="24" customHeight="1">
      <x:c r="A1905" s="32" t="n">
        <x:v>1901</x:v>
      </x:c>
      <x:c r="B1905" s="32" t="str">
        <x:v>Fruit of the Drunken Tree</x:v>
      </x:c>
      <x:c r="C1905" s="32" t="str">
        <x:v>잉그리드 로하스 콘트레라스 (Ingrid Rojas Contreras)</x:v>
      </x:c>
      <x:c r="D1905" s="32" t="str">
        <x:v>소설·단편소설</x:v>
      </x:c>
      <x:c r="E1905" s="32"/>
      <x:c r="F1905" s="32" t="n">
        <x:v>0</x:v>
      </x:c>
      <x:c r="G1905" s="32" t="n">
        <x:v>0</x:v>
      </x:c>
      <x:c r="H1905" s="32"/>
      <x:c r="I1905" s="32" t="str">
        <x:f>IF(E1905="","",MAX(0,'Scoring Method'!$B$11-E1905-IF(E1905&lt;0,1,0)))</x:f>
      </x:c>
      <x:c r="J1905" s="32" t="n">
        <x:v>0</x:v>
      </x:c>
      <x:c r="K1905" s="32" t="n">
        <x:v>1</x:v>
      </x:c>
      <x:c r="L1905" s="32" t="n">
        <x:v>1</x:v>
      </x:c>
      <x:c r="M1905" s="32" t="n">
        <x:v>0</x:v>
      </x:c>
      <x:c r="N1905" s="32" t="n">
        <x:v>0</x:v>
      </x:c>
      <x:c r="O1905" s="32" t="n">
        <x:v>0</x:v>
      </x:c>
      <x:c r="P1905" s="37" t="n">
        <x:f>ROUND('Scoring Method'!$B$2*F1905/10,1)</x:f>
        <x:v>0</x:v>
      </x:c>
      <x:c r="Q1905" s="37" t="n">
        <x:f>ROUND(MIN('Scoring Method'!$B$3,10*G1905),1)</x:f>
        <x:v>0</x:v>
      </x:c>
      <x:c r="R1905" s="37" t="n">
        <x:f>IF(H1905="",0,ROUND('Scoring Method'!$B$4*(101-H1905)/100,1))</x:f>
        <x:v>0</x:v>
      </x:c>
      <x:c r="S1905" s="37" t="n">
        <x:f>ROUND(IF(I1905="",0,7.5*MIN(1,LN(1+I1905)/LN(1+'Scoring Method'!$B$10)))+7.5*LN(1+J1905)/LN(1+'Scoring Method'!$B$9),1)</x:f>
        <x:v>0</x:v>
      </x:c>
      <x:c r="T1905" s="37" t="n">
        <x:f>SUM(K1905:O1905)</x:f>
        <x:v>2</x:v>
      </x:c>
      <x:c r="U1905" s="37" t="n">
        <x:f>ROUND(SUM(P1905:T1905),1)</x:f>
        <x:v>2</x:v>
      </x:c>
      <x:c r="V1905" s="32"/>
      <x:c r="W1905" s="32" t="str">
        <x:v>연도 미확인</x:v>
      </x:c>
    </x:row>
    <x:row r="1906" ht="24" customHeight="1">
      <x:c r="A1906" s="32" t="n">
        <x:v>1902</x:v>
      </x:c>
      <x:c r="B1906" s="32" t="str">
        <x:v>El olvido que seremos(Oblivion: A Memoir)</x:v>
      </x:c>
      <x:c r="C1906" s="32" t="str">
        <x:v>엑토르 호아킨 아바드 파시올린세 (Héctor Joaquín Abad Faciolince)</x:v>
      </x:c>
      <x:c r="D1906" s="32" t="str">
        <x:v>에세이</x:v>
      </x:c>
      <x:c r="E1906" s="32"/>
      <x:c r="F1906" s="32" t="n">
        <x:v>0</x:v>
      </x:c>
      <x:c r="G1906" s="32" t="n">
        <x:v>0</x:v>
      </x:c>
      <x:c r="H1906" s="32"/>
      <x:c r="I1906" s="32" t="str">
        <x:f>IF(E1906="","",MAX(0,'Scoring Method'!$B$11-E1906-IF(E1906&lt;0,1,0)))</x:f>
      </x:c>
      <x:c r="J1906" s="32" t="n">
        <x:v>0</x:v>
      </x:c>
      <x:c r="K1906" s="32" t="n">
        <x:v>1</x:v>
      </x:c>
      <x:c r="L1906" s="32" t="n">
        <x:v>1</x:v>
      </x:c>
      <x:c r="M1906" s="32" t="n">
        <x:v>0</x:v>
      </x:c>
      <x:c r="N1906" s="32" t="n">
        <x:v>0</x:v>
      </x:c>
      <x:c r="O1906" s="32" t="n">
        <x:v>0</x:v>
      </x:c>
      <x:c r="P1906" s="37" t="n">
        <x:f>ROUND('Scoring Method'!$B$2*F1906/10,1)</x:f>
        <x:v>0</x:v>
      </x:c>
      <x:c r="Q1906" s="37" t="n">
        <x:f>ROUND(MIN('Scoring Method'!$B$3,10*G1906),1)</x:f>
        <x:v>0</x:v>
      </x:c>
      <x:c r="R1906" s="37" t="n">
        <x:f>IF(H1906="",0,ROUND('Scoring Method'!$B$4*(101-H1906)/100,1))</x:f>
        <x:v>0</x:v>
      </x:c>
      <x:c r="S1906" s="37" t="n">
        <x:f>ROUND(IF(I1906="",0,7.5*MIN(1,LN(1+I1906)/LN(1+'Scoring Method'!$B$10)))+7.5*LN(1+J1906)/LN(1+'Scoring Method'!$B$9),1)</x:f>
        <x:v>0</x:v>
      </x:c>
      <x:c r="T1906" s="37" t="n">
        <x:f>SUM(K1906:O1906)</x:f>
        <x:v>2</x:v>
      </x:c>
      <x:c r="U1906" s="37" t="n">
        <x:f>ROUND(SUM(P1906:T1906),1)</x:f>
        <x:v>2</x:v>
      </x:c>
      <x:c r="V1906" s="32"/>
      <x:c r="W1906" s="32" t="str">
        <x:v>연도 미확인</x:v>
      </x:c>
    </x:row>
    <x:row r="1907" ht="24" customHeight="1">
      <x:c r="A1907" s="32" t="n">
        <x:v>1903</x:v>
      </x:c>
      <x:c r="B1907" s="32" t="str">
        <x:v>Relato de un náufrago(The Story of a Shipwrecked Sailor)</x:v>
      </x:c>
      <x:c r="C1907" s="32" t="str">
        <x:v>가브리엘 호세 가르시아 마르케스(Gabriel José García Márquez)</x:v>
      </x:c>
      <x:c r="D1907" s="32" t="str">
        <x:v>소설·단편소설</x:v>
      </x:c>
      <x:c r="E1907" s="32" t="n">
        <x:v>1955</x:v>
      </x:c>
      <x:c r="F1907" s="32" t="n">
        <x:v>0</x:v>
      </x:c>
      <x:c r="G1907" s="32" t="n">
        <x:v>0</x:v>
      </x:c>
      <x:c r="H1907" s="32"/>
      <x:c r="I1907" s="32" t="n">
        <x:f>IF(E1907="","",MAX(0,'Scoring Method'!$B$11-E1907-IF(E1907&lt;0,1,0)))</x:f>
        <x:v>71</x:v>
      </x:c>
      <x:c r="J1907" s="32" t="n">
        <x:v>0</x:v>
      </x:c>
      <x:c r="K1907" s="32" t="n">
        <x:v>1</x:v>
      </x:c>
      <x:c r="L1907" s="32" t="n">
        <x:v>1</x:v>
      </x:c>
      <x:c r="M1907" s="32" t="n">
        <x:v>0</x:v>
      </x:c>
      <x:c r="N1907" s="32" t="n">
        <x:v>0</x:v>
      </x:c>
      <x:c r="O1907" s="32" t="n">
        <x:v>0</x:v>
      </x:c>
      <x:c r="P1907" s="37" t="n">
        <x:f>ROUND('Scoring Method'!$B$2*F1907/10,1)</x:f>
        <x:v>0</x:v>
      </x:c>
      <x:c r="Q1907" s="37" t="n">
        <x:f>ROUND(MIN('Scoring Method'!$B$3,10*G1907),1)</x:f>
        <x:v>0</x:v>
      </x:c>
      <x:c r="R1907" s="37" t="n">
        <x:f>IF(H1907="",0,ROUND('Scoring Method'!$B$4*(101-H1907)/100,1))</x:f>
        <x:v>0</x:v>
      </x:c>
      <x:c r="S1907" s="37" t="n">
        <x:f>ROUND(IF(I1907="",0,7.5*MIN(1,LN(1+I1907)/LN(1+'Scoring Method'!$B$10)))+7.5*LN(1+J1907)/LN(1+'Scoring Method'!$B$9),1)</x:f>
        <x:v>5.2</x:v>
      </x:c>
      <x:c r="T1907" s="37" t="n">
        <x:f>SUM(K1907:O1907)</x:f>
        <x:v>2</x:v>
      </x:c>
      <x:c r="U1907" s="37" t="n">
        <x:f>ROUND(SUM(P1907:T1907),1)</x:f>
        <x:v>7.2</x:v>
      </x:c>
      <x:c r="V1907" s="32"/>
      <x:c r="W1907" s="32" t="str">
        <x:v>연도 등록</x:v>
      </x:c>
    </x:row>
    <x:row r="1908" ht="24" customHeight="1">
      <x:c r="A1908" s="32" t="n">
        <x:v>1904</x:v>
      </x:c>
      <x:c r="B1908" s="32" t="str">
        <x:v>켈리 갱의 진짜 이야기(True History of the Kelly Gang)</x:v>
      </x:c>
      <x:c r="C1908" s="32" t="str">
        <x:v>피터 캐리 (Peter Carey)</x:v>
      </x:c>
      <x:c r="D1908" s="32" t="str">
        <x:v>소설·단편소설</x:v>
      </x:c>
      <x:c r="E1908" s="32"/>
      <x:c r="F1908" s="32" t="n">
        <x:v>0</x:v>
      </x:c>
      <x:c r="G1908" s="32" t="n">
        <x:v>0</x:v>
      </x:c>
      <x:c r="H1908" s="32"/>
      <x:c r="I1908" s="32" t="str">
        <x:f>IF(E1908="","",MAX(0,'Scoring Method'!$B$11-E1908-IF(E1908&lt;0,1,0)))</x:f>
      </x:c>
      <x:c r="J1908" s="32" t="n">
        <x:v>0</x:v>
      </x:c>
      <x:c r="K1908" s="32" t="n">
        <x:v>1</x:v>
      </x:c>
      <x:c r="L1908" s="32" t="n">
        <x:v>1</x:v>
      </x:c>
      <x:c r="M1908" s="32" t="n">
        <x:v>0</x:v>
      </x:c>
      <x:c r="N1908" s="32" t="n">
        <x:v>0</x:v>
      </x:c>
      <x:c r="O1908" s="32" t="n">
        <x:v>0</x:v>
      </x:c>
      <x:c r="P1908" s="37" t="n">
        <x:f>ROUND('Scoring Method'!$B$2*F1908/10,1)</x:f>
        <x:v>0</x:v>
      </x:c>
      <x:c r="Q1908" s="37" t="n">
        <x:f>ROUND(MIN('Scoring Method'!$B$3,10*G1908),1)</x:f>
        <x:v>0</x:v>
      </x:c>
      <x:c r="R1908" s="37" t="n">
        <x:f>IF(H1908="",0,ROUND('Scoring Method'!$B$4*(101-H1908)/100,1))</x:f>
        <x:v>0</x:v>
      </x:c>
      <x:c r="S1908" s="37" t="n">
        <x:f>ROUND(IF(I1908="",0,7.5*MIN(1,LN(1+I1908)/LN(1+'Scoring Method'!$B$10)))+7.5*LN(1+J1908)/LN(1+'Scoring Method'!$B$9),1)</x:f>
        <x:v>0</x:v>
      </x:c>
      <x:c r="T1908" s="37" t="n">
        <x:f>SUM(K1908:O1908)</x:f>
        <x:v>2</x:v>
      </x:c>
      <x:c r="U1908" s="37" t="n">
        <x:f>ROUND(SUM(P1908:T1908),1)</x:f>
        <x:v>2</x:v>
      </x:c>
      <x:c r="V1908" s="32"/>
      <x:c r="W1908" s="32" t="str">
        <x:v>연도 미확인</x:v>
      </x:c>
    </x:row>
    <x:row r="1909" ht="24" customHeight="1">
      <x:c r="A1909" s="32" t="n">
        <x:v>1905</x:v>
      </x:c>
      <x:c r="B1909" s="32" t="str">
        <x:v>행잉록에서의 소풍(Picnic at Hanging Rock)</x:v>
      </x:c>
      <x:c r="C1909" s="32" t="str">
        <x:v>조앤 아 베켓 린지 (Joan à Beckett Lindsay)</x:v>
      </x:c>
      <x:c r="D1909" s="32" t="str">
        <x:v>소설·단편소설</x:v>
      </x:c>
      <x:c r="E1909" s="32" t="n">
        <x:v>1967</x:v>
      </x:c>
      <x:c r="F1909" s="32" t="n">
        <x:v>0</x:v>
      </x:c>
      <x:c r="G1909" s="32" t="n">
        <x:v>0</x:v>
      </x:c>
      <x:c r="H1909" s="32"/>
      <x:c r="I1909" s="32" t="n">
        <x:f>IF(E1909="","",MAX(0,'Scoring Method'!$B$11-E1909-IF(E1909&lt;0,1,0)))</x:f>
        <x:v>59</x:v>
      </x:c>
      <x:c r="J1909" s="32" t="n">
        <x:v>0</x:v>
      </x:c>
      <x:c r="K1909" s="32" t="n">
        <x:v>1</x:v>
      </x:c>
      <x:c r="L1909" s="32" t="n">
        <x:v>1</x:v>
      </x:c>
      <x:c r="M1909" s="32" t="n">
        <x:v>0</x:v>
      </x:c>
      <x:c r="N1909" s="32" t="n">
        <x:v>0</x:v>
      </x:c>
      <x:c r="O1909" s="32" t="n">
        <x:v>0</x:v>
      </x:c>
      <x:c r="P1909" s="37" t="n">
        <x:f>ROUND('Scoring Method'!$B$2*F1909/10,1)</x:f>
        <x:v>0</x:v>
      </x:c>
      <x:c r="Q1909" s="37" t="n">
        <x:f>ROUND(MIN('Scoring Method'!$B$3,10*G1909),1)</x:f>
        <x:v>0</x:v>
      </x:c>
      <x:c r="R1909" s="37" t="n">
        <x:f>IF(H1909="",0,ROUND('Scoring Method'!$B$4*(101-H1909)/100,1))</x:f>
        <x:v>0</x:v>
      </x:c>
      <x:c r="S1909" s="37" t="n">
        <x:f>ROUND(IF(I1909="",0,7.5*MIN(1,LN(1+I1909)/LN(1+'Scoring Method'!$B$10)))+7.5*LN(1+J1909)/LN(1+'Scoring Method'!$B$9),1)</x:f>
        <x:v>4.9</x:v>
      </x:c>
      <x:c r="T1909" s="37" t="n">
        <x:f>SUM(K1909:O1909)</x:f>
        <x:v>2</x:v>
      </x:c>
      <x:c r="U1909" s="37" t="n">
        <x:f>ROUND(SUM(P1909:T1909),1)</x:f>
        <x:v>6.9</x:v>
      </x:c>
      <x:c r="V1909" s="32"/>
      <x:c r="W1909" s="32" t="str">
        <x:v>연도 등록</x:v>
      </x:c>
    </x:row>
    <x:row r="1910" ht="24" customHeight="1">
      <x:c r="A1910" s="32" t="n">
        <x:v>1906</x:v>
      </x:c>
      <x:c r="B1910" s="32" t="str">
        <x:v>책도둑(The Book Thief)</x:v>
      </x:c>
      <x:c r="C1910" s="32" t="str">
        <x:v>마커스 주삭 (Markus Zusak)</x:v>
      </x:c>
      <x:c r="D1910" s="32" t="str">
        <x:v>소설·단편소설</x:v>
      </x:c>
      <x:c r="E1910" s="32"/>
      <x:c r="F1910" s="32" t="n">
        <x:v>0</x:v>
      </x:c>
      <x:c r="G1910" s="32" t="n">
        <x:v>0</x:v>
      </x:c>
      <x:c r="H1910" s="32"/>
      <x:c r="I1910" s="32" t="str">
        <x:f>IF(E1910="","",MAX(0,'Scoring Method'!$B$11-E1910-IF(E1910&lt;0,1,0)))</x:f>
      </x:c>
      <x:c r="J1910" s="32" t="n">
        <x:v>0</x:v>
      </x:c>
      <x:c r="K1910" s="32" t="n">
        <x:v>1</x:v>
      </x:c>
      <x:c r="L1910" s="32" t="n">
        <x:v>1</x:v>
      </x:c>
      <x:c r="M1910" s="32" t="n">
        <x:v>0</x:v>
      </x:c>
      <x:c r="N1910" s="32" t="n">
        <x:v>0</x:v>
      </x:c>
      <x:c r="O1910" s="32" t="n">
        <x:v>0</x:v>
      </x:c>
      <x:c r="P1910" s="37" t="n">
        <x:f>ROUND('Scoring Method'!$B$2*F1910/10,1)</x:f>
        <x:v>0</x:v>
      </x:c>
      <x:c r="Q1910" s="37" t="n">
        <x:f>ROUND(MIN('Scoring Method'!$B$3,10*G1910),1)</x:f>
        <x:v>0</x:v>
      </x:c>
      <x:c r="R1910" s="37" t="n">
        <x:f>IF(H1910="",0,ROUND('Scoring Method'!$B$4*(101-H1910)/100,1))</x:f>
        <x:v>0</x:v>
      </x:c>
      <x:c r="S1910" s="37" t="n">
        <x:f>ROUND(IF(I1910="",0,7.5*MIN(1,LN(1+I1910)/LN(1+'Scoring Method'!$B$10)))+7.5*LN(1+J1910)/LN(1+'Scoring Method'!$B$9),1)</x:f>
        <x:v>0</x:v>
      </x:c>
      <x:c r="T1910" s="37" t="n">
        <x:f>SUM(K1910:O1910)</x:f>
        <x:v>2</x:v>
      </x:c>
      <x:c r="U1910" s="37" t="n">
        <x:f>ROUND(SUM(P1910:T1910),1)</x:f>
        <x:v>2</x:v>
      </x:c>
      <x:c r="V1910" s="32"/>
      <x:c r="W1910" s="32" t="str">
        <x:v>연도 미확인</x:v>
      </x:c>
    </x:row>
    <x:row r="1911" ht="24" customHeight="1">
      <x:c r="A1911" s="32" t="n">
        <x:v>1907</x:v>
      </x:c>
      <x:c r="B1911" s="32" t="str">
        <x:v>먼 북으로 가는 좁은 길(The Narrow Road to the Deep North)</x:v>
      </x:c>
      <x:c r="C1911" s="32" t="str">
        <x:v>리처드 플래너건 (Richard Flanagan)</x:v>
      </x:c>
      <x:c r="D1911" s="32" t="str">
        <x:v>소설·단편소설</x:v>
      </x:c>
      <x:c r="E1911" s="32"/>
      <x:c r="F1911" s="32" t="n">
        <x:v>0</x:v>
      </x:c>
      <x:c r="G1911" s="32" t="n">
        <x:v>0</x:v>
      </x:c>
      <x:c r="H1911" s="32"/>
      <x:c r="I1911" s="32" t="str">
        <x:f>IF(E1911="","",MAX(0,'Scoring Method'!$B$11-E1911-IF(E1911&lt;0,1,0)))</x:f>
      </x:c>
      <x:c r="J1911" s="32" t="n">
        <x:v>0</x:v>
      </x:c>
      <x:c r="K1911" s="32" t="n">
        <x:v>1</x:v>
      </x:c>
      <x:c r="L1911" s="32" t="n">
        <x:v>1</x:v>
      </x:c>
      <x:c r="M1911" s="32" t="n">
        <x:v>0</x:v>
      </x:c>
      <x:c r="N1911" s="32" t="n">
        <x:v>0</x:v>
      </x:c>
      <x:c r="O1911" s="32" t="n">
        <x:v>0</x:v>
      </x:c>
      <x:c r="P1911" s="37" t="n">
        <x:f>ROUND('Scoring Method'!$B$2*F1911/10,1)</x:f>
        <x:v>0</x:v>
      </x:c>
      <x:c r="Q1911" s="37" t="n">
        <x:f>ROUND(MIN('Scoring Method'!$B$3,10*G1911),1)</x:f>
        <x:v>0</x:v>
      </x:c>
      <x:c r="R1911" s="37" t="n">
        <x:f>IF(H1911="",0,ROUND('Scoring Method'!$B$4*(101-H1911)/100,1))</x:f>
        <x:v>0</x:v>
      </x:c>
      <x:c r="S1911" s="37" t="n">
        <x:f>ROUND(IF(I1911="",0,7.5*MIN(1,LN(1+I1911)/LN(1+'Scoring Method'!$B$10)))+7.5*LN(1+J1911)/LN(1+'Scoring Method'!$B$9),1)</x:f>
        <x:v>0</x:v>
      </x:c>
      <x:c r="T1911" s="37" t="n">
        <x:f>SUM(K1911:O1911)</x:f>
        <x:v>2</x:v>
      </x:c>
      <x:c r="U1911" s="37" t="n">
        <x:f>ROUND(SUM(P1911:T1911),1)</x:f>
        <x:v>2</x:v>
      </x:c>
      <x:c r="V1911" s="32"/>
      <x:c r="W1911" s="32" t="str">
        <x:v>연도 미확인</x:v>
      </x:c>
    </x:row>
    <x:row r="1912" ht="24" customHeight="1">
      <x:c r="A1912" s="32" t="n">
        <x:v>1908</x:v>
      </x:c>
      <x:c r="B1912" s="32" t="str">
        <x:v>오스카와 루신다(Oscar and Lucinda)</x:v>
      </x:c>
      <x:c r="C1912" s="32" t="str">
        <x:v>피터 캐리 (Peter Carey)</x:v>
      </x:c>
      <x:c r="D1912" s="32" t="str">
        <x:v>소설·단편소설</x:v>
      </x:c>
      <x:c r="E1912" s="32" t="n">
        <x:v>1988</x:v>
      </x:c>
      <x:c r="F1912" s="32" t="n">
        <x:v>0</x:v>
      </x:c>
      <x:c r="G1912" s="32" t="n">
        <x:v>0</x:v>
      </x:c>
      <x:c r="H1912" s="32"/>
      <x:c r="I1912" s="32" t="n">
        <x:f>IF(E1912="","",MAX(0,'Scoring Method'!$B$11-E1912-IF(E1912&lt;0,1,0)))</x:f>
        <x:v>38</x:v>
      </x:c>
      <x:c r="J1912" s="32" t="n">
        <x:v>0</x:v>
      </x:c>
      <x:c r="K1912" s="32" t="n">
        <x:v>1</x:v>
      </x:c>
      <x:c r="L1912" s="32" t="n">
        <x:v>1</x:v>
      </x:c>
      <x:c r="M1912" s="32" t="n">
        <x:v>0</x:v>
      </x:c>
      <x:c r="N1912" s="32" t="n">
        <x:v>0</x:v>
      </x:c>
      <x:c r="O1912" s="32" t="n">
        <x:v>0</x:v>
      </x:c>
      <x:c r="P1912" s="37" t="n">
        <x:f>ROUND('Scoring Method'!$B$2*F1912/10,1)</x:f>
        <x:v>0</x:v>
      </x:c>
      <x:c r="Q1912" s="37" t="n">
        <x:f>ROUND(MIN('Scoring Method'!$B$3,10*G1912),1)</x:f>
        <x:v>0</x:v>
      </x:c>
      <x:c r="R1912" s="37" t="n">
        <x:f>IF(H1912="",0,ROUND('Scoring Method'!$B$4*(101-H1912)/100,1))</x:f>
        <x:v>0</x:v>
      </x:c>
      <x:c r="S1912" s="37" t="n">
        <x:f>ROUND(IF(I1912="",0,7.5*MIN(1,LN(1+I1912)/LN(1+'Scoring Method'!$B$10)))+7.5*LN(1+J1912)/LN(1+'Scoring Method'!$B$9),1)</x:f>
        <x:v>4.4</x:v>
      </x:c>
      <x:c r="T1912" s="37" t="n">
        <x:f>SUM(K1912:O1912)</x:f>
        <x:v>2</x:v>
      </x:c>
      <x:c r="U1912" s="37" t="n">
        <x:f>ROUND(SUM(P1912:T1912),1)</x:f>
        <x:v>6.4</x:v>
      </x:c>
      <x:c r="V1912" s="32"/>
      <x:c r="W1912" s="32" t="str">
        <x:v>연도 등록</x:v>
      </x:c>
    </x:row>
    <x:row r="1913" ht="24" customHeight="1">
      <x:c r="A1913" s="32" t="n">
        <x:v>1909</x:v>
      </x:c>
      <x:c r="B1913" s="32" t="str">
        <x:v>나의 빛나는 삶(My Brilliant Career)</x:v>
      </x:c>
      <x:c r="C1913" s="32" t="str">
        <x:v>스텔라 마리아 세라 마일스 프랭클린 (Stella Maria Sarah Miles Franklin)</x:v>
      </x:c>
      <x:c r="D1913" s="32" t="str">
        <x:v>소설·단편소설</x:v>
      </x:c>
      <x:c r="E1913" s="32" t="n">
        <x:v>1901</x:v>
      </x:c>
      <x:c r="F1913" s="32" t="n">
        <x:v>0</x:v>
      </x:c>
      <x:c r="G1913" s="32" t="n">
        <x:v>0</x:v>
      </x:c>
      <x:c r="H1913" s="32"/>
      <x:c r="I1913" s="32" t="n">
        <x:f>IF(E1913="","",MAX(0,'Scoring Method'!$B$11-E1913-IF(E1913&lt;0,1,0)))</x:f>
        <x:v>125</x:v>
      </x:c>
      <x:c r="J1913" s="32" t="n">
        <x:v>3</x:v>
      </x:c>
      <x:c r="K1913" s="32" t="n">
        <x:v>1</x:v>
      </x:c>
      <x:c r="L1913" s="32" t="n">
        <x:v>1</x:v>
      </x:c>
      <x:c r="M1913" s="32" t="n">
        <x:v>0</x:v>
      </x:c>
      <x:c r="N1913" s="32" t="n">
        <x:v>0</x:v>
      </x:c>
      <x:c r="O1913" s="32" t="n">
        <x:v>1</x:v>
      </x:c>
      <x:c r="P1913" s="37" t="n">
        <x:f>ROUND('Scoring Method'!$B$2*F1913/10,1)</x:f>
        <x:v>0</x:v>
      </x:c>
      <x:c r="Q1913" s="37" t="n">
        <x:f>ROUND(MIN('Scoring Method'!$B$3,10*G1913),1)</x:f>
        <x:v>0</x:v>
      </x:c>
      <x:c r="R1913" s="37" t="n">
        <x:f>IF(H1913="",0,ROUND('Scoring Method'!$B$4*(101-H1913)/100,1))</x:f>
        <x:v>0</x:v>
      </x:c>
      <x:c r="S1913" s="37" t="n">
        <x:f>ROUND(IF(I1913="",0,7.5*MIN(1,LN(1+I1913)/LN(1+'Scoring Method'!$B$10)))+7.5*LN(1+J1913)/LN(1+'Scoring Method'!$B$9),1)</x:f>
        <x:v>9.3</x:v>
      </x:c>
      <x:c r="T1913" s="37" t="n">
        <x:f>SUM(K1913:O1913)</x:f>
        <x:v>3</x:v>
      </x:c>
      <x:c r="U1913" s="37" t="n">
        <x:f>ROUND(SUM(P1913:T1913),1)</x:f>
        <x:v>12.3</x:v>
      </x:c>
      <x:c r="V1913" s="32"/>
      <x:c r="W1913" s="32" t="str">
        <x:v>연도 등록</x:v>
      </x:c>
    </x:row>
    <x:row r="1914" ht="24" customHeight="1">
      <x:c r="A1914" s="32" t="n">
        <x:v>1910</x:v>
      </x:c>
      <x:c r="B1914" s="32" t="str">
        <x:v>비밀의 강(The Secret River)</x:v>
      </x:c>
      <x:c r="C1914" s="32" t="str">
        <x:v>케이트 그렌빌 (Kate Grenville)</x:v>
      </x:c>
      <x:c r="D1914" s="32" t="str">
        <x:v>소설·단편소설</x:v>
      </x:c>
      <x:c r="E1914" s="32" t="n">
        <x:v>2005</x:v>
      </x:c>
      <x:c r="F1914" s="32" t="n">
        <x:v>0</x:v>
      </x:c>
      <x:c r="G1914" s="32" t="n">
        <x:v>0</x:v>
      </x:c>
      <x:c r="H1914" s="32"/>
      <x:c r="I1914" s="32" t="n">
        <x:f>IF(E1914="","",MAX(0,'Scoring Method'!$B$11-E1914-IF(E1914&lt;0,1,0)))</x:f>
        <x:v>21</x:v>
      </x:c>
      <x:c r="J1914" s="32" t="n">
        <x:v>3</x:v>
      </x:c>
      <x:c r="K1914" s="32" t="n">
        <x:v>1</x:v>
      </x:c>
      <x:c r="L1914" s="32" t="n">
        <x:v>1</x:v>
      </x:c>
      <x:c r="M1914" s="32" t="n">
        <x:v>0</x:v>
      </x:c>
      <x:c r="N1914" s="32" t="n">
        <x:v>0</x:v>
      </x:c>
      <x:c r="O1914" s="32" t="n">
        <x:v>1</x:v>
      </x:c>
      <x:c r="P1914" s="37" t="n">
        <x:f>ROUND('Scoring Method'!$B$2*F1914/10,1)</x:f>
        <x:v>0</x:v>
      </x:c>
      <x:c r="Q1914" s="37" t="n">
        <x:f>ROUND(MIN('Scoring Method'!$B$3,10*G1914),1)</x:f>
        <x:v>0</x:v>
      </x:c>
      <x:c r="R1914" s="37" t="n">
        <x:f>IF(H1914="",0,ROUND('Scoring Method'!$B$4*(101-H1914)/100,1))</x:f>
        <x:v>0</x:v>
      </x:c>
      <x:c r="S1914" s="37" t="n">
        <x:f>ROUND(IF(I1914="",0,7.5*MIN(1,LN(1+I1914)/LN(1+'Scoring Method'!$B$10)))+7.5*LN(1+J1914)/LN(1+'Scoring Method'!$B$9),1)</x:f>
        <x:v>7.2</x:v>
      </x:c>
      <x:c r="T1914" s="37" t="n">
        <x:f>SUM(K1914:O1914)</x:f>
        <x:v>3</x:v>
      </x:c>
      <x:c r="U1914" s="37" t="n">
        <x:f>ROUND(SUM(P1914:T1914),1)</x:f>
        <x:v>10.2</x:v>
      </x:c>
      <x:c r="V1914" s="32"/>
      <x:c r="W1914" s="32" t="str">
        <x:v>연도 등록</x:v>
      </x:c>
    </x:row>
    <x:row r="1915" ht="24" customHeight="1">
      <x:c r="A1915" s="32" t="n">
        <x:v>1911</x:v>
      </x:c>
      <x:c r="B1915" s="32" t="str">
        <x:v>Breath</x:v>
      </x:c>
      <x:c r="C1915" s="32" t="str">
        <x:v>팀 윈턴(Tim Winton)</x:v>
      </x:c>
      <x:c r="D1915" s="32" t="str">
        <x:v>소설·단편소설</x:v>
      </x:c>
      <x:c r="E1915" s="32"/>
      <x:c r="F1915" s="32" t="n">
        <x:v>0</x:v>
      </x:c>
      <x:c r="G1915" s="32" t="n">
        <x:v>0</x:v>
      </x:c>
      <x:c r="H1915" s="32"/>
      <x:c r="I1915" s="32" t="str">
        <x:f>IF(E1915="","",MAX(0,'Scoring Method'!$B$11-E1915-IF(E1915&lt;0,1,0)))</x:f>
      </x:c>
      <x:c r="J1915" s="32" t="n">
        <x:v>0</x:v>
      </x:c>
      <x:c r="K1915" s="32" t="n">
        <x:v>1</x:v>
      </x:c>
      <x:c r="L1915" s="32" t="n">
        <x:v>1</x:v>
      </x:c>
      <x:c r="M1915" s="32" t="n">
        <x:v>0</x:v>
      </x:c>
      <x:c r="N1915" s="32" t="n">
        <x:v>0</x:v>
      </x:c>
      <x:c r="O1915" s="32" t="n">
        <x:v>0</x:v>
      </x:c>
      <x:c r="P1915" s="37" t="n">
        <x:f>ROUND('Scoring Method'!$B$2*F1915/10,1)</x:f>
        <x:v>0</x:v>
      </x:c>
      <x:c r="Q1915" s="37" t="n">
        <x:f>ROUND(MIN('Scoring Method'!$B$3,10*G1915),1)</x:f>
        <x:v>0</x:v>
      </x:c>
      <x:c r="R1915" s="37" t="n">
        <x:f>IF(H1915="",0,ROUND('Scoring Method'!$B$4*(101-H1915)/100,1))</x:f>
        <x:v>0</x:v>
      </x:c>
      <x:c r="S1915" s="37" t="n">
        <x:f>ROUND(IF(I1915="",0,7.5*MIN(1,LN(1+I1915)/LN(1+'Scoring Method'!$B$10)))+7.5*LN(1+J1915)/LN(1+'Scoring Method'!$B$9),1)</x:f>
        <x:v>0</x:v>
      </x:c>
      <x:c r="T1915" s="37" t="n">
        <x:f>SUM(K1915:O1915)</x:f>
        <x:v>2</x:v>
      </x:c>
      <x:c r="U1915" s="37" t="n">
        <x:f>ROUND(SUM(P1915:T1915),1)</x:f>
        <x:v>2</x:v>
      </x:c>
      <x:c r="V1915" s="32"/>
      <x:c r="W1915" s="32" t="str">
        <x:v>연도 미확인</x:v>
      </x:c>
    </x:row>
    <x:row r="1916" ht="24" customHeight="1">
      <x:c r="A1916" s="32" t="n">
        <x:v>1912</x:v>
      </x:c>
      <x:c r="B1916" s="32" t="str">
        <x:v>태초의 사람들(The Bone People)</x:v>
      </x:c>
      <x:c r="C1916" s="32" t="str">
        <x:v>케리 앤 루히 흄 (Keri Ann Ruhi Hulme)</x:v>
      </x:c>
      <x:c r="D1916" s="32" t="str">
        <x:v>기타</x:v>
      </x:c>
      <x:c r="E1916" s="32"/>
      <x:c r="F1916" s="32" t="n">
        <x:v>0</x:v>
      </x:c>
      <x:c r="G1916" s="32" t="n">
        <x:v>0</x:v>
      </x:c>
      <x:c r="H1916" s="32"/>
      <x:c r="I1916" s="32" t="str">
        <x:f>IF(E1916="","",MAX(0,'Scoring Method'!$B$11-E1916-IF(E1916&lt;0,1,0)))</x:f>
      </x:c>
      <x:c r="J1916" s="32" t="n">
        <x:v>0</x:v>
      </x:c>
      <x:c r="K1916" s="32" t="n">
        <x:v>1</x:v>
      </x:c>
      <x:c r="L1916" s="32" t="n">
        <x:v>1</x:v>
      </x:c>
      <x:c r="M1916" s="32" t="n">
        <x:v>0</x:v>
      </x:c>
      <x:c r="N1916" s="32" t="n">
        <x:v>0</x:v>
      </x:c>
      <x:c r="O1916" s="32" t="n">
        <x:v>0</x:v>
      </x:c>
      <x:c r="P1916" s="37" t="n">
        <x:f>ROUND('Scoring Method'!$B$2*F1916/10,1)</x:f>
        <x:v>0</x:v>
      </x:c>
      <x:c r="Q1916" s="37" t="n">
        <x:f>ROUND(MIN('Scoring Method'!$B$3,10*G1916),1)</x:f>
        <x:v>0</x:v>
      </x:c>
      <x:c r="R1916" s="37" t="n">
        <x:f>IF(H1916="",0,ROUND('Scoring Method'!$B$4*(101-H1916)/100,1))</x:f>
        <x:v>0</x:v>
      </x:c>
      <x:c r="S1916" s="37" t="n">
        <x:f>ROUND(IF(I1916="",0,7.5*MIN(1,LN(1+I1916)/LN(1+'Scoring Method'!$B$10)))+7.5*LN(1+J1916)/LN(1+'Scoring Method'!$B$9),1)</x:f>
        <x:v>0</x:v>
      </x:c>
      <x:c r="T1916" s="37" t="n">
        <x:f>SUM(K1916:O1916)</x:f>
        <x:v>2</x:v>
      </x:c>
      <x:c r="U1916" s="37" t="n">
        <x:f>ROUND(SUM(P1916:T1916),1)</x:f>
        <x:v>2</x:v>
      </x:c>
      <x:c r="V1916" s="32"/>
      <x:c r="W1916" s="32" t="str">
        <x:v>연도 미확인</x:v>
      </x:c>
    </x:row>
    <x:row r="1917" ht="24" customHeight="1">
      <x:c r="A1917" s="32" t="n">
        <x:v>1913</x:v>
      </x:c>
      <x:c r="B1917" s="32" t="str">
        <x:v>루미너리스(The Luminaries)</x:v>
      </x:c>
      <x:c r="C1917" s="32" t="str">
        <x:v>엘리너 캐턴 (Eleanor Catton)</x:v>
      </x:c>
      <x:c r="D1917" s="32" t="str">
        <x:v>소설·단편소설</x:v>
      </x:c>
      <x:c r="E1917" s="32" t="n">
        <x:v>2013</x:v>
      </x:c>
      <x:c r="F1917" s="32" t="n">
        <x:v>0</x:v>
      </x:c>
      <x:c r="G1917" s="32" t="n">
        <x:v>0</x:v>
      </x:c>
      <x:c r="H1917" s="32"/>
      <x:c r="I1917" s="32" t="n">
        <x:f>IF(E1917="","",MAX(0,'Scoring Method'!$B$11-E1917-IF(E1917&lt;0,1,0)))</x:f>
        <x:v>13</x:v>
      </x:c>
      <x:c r="J1917" s="32" t="n">
        <x:v>0</x:v>
      </x:c>
      <x:c r="K1917" s="32" t="n">
        <x:v>1</x:v>
      </x:c>
      <x:c r="L1917" s="32" t="n">
        <x:v>1</x:v>
      </x:c>
      <x:c r="M1917" s="32" t="n">
        <x:v>0</x:v>
      </x:c>
      <x:c r="N1917" s="32" t="n">
        <x:v>0</x:v>
      </x:c>
      <x:c r="O1917" s="32" t="n">
        <x:v>0</x:v>
      </x:c>
      <x:c r="P1917" s="37" t="n">
        <x:f>ROUND('Scoring Method'!$B$2*F1917/10,1)</x:f>
        <x:v>0</x:v>
      </x:c>
      <x:c r="Q1917" s="37" t="n">
        <x:f>ROUND(MIN('Scoring Method'!$B$3,10*G1917),1)</x:f>
        <x:v>0</x:v>
      </x:c>
      <x:c r="R1917" s="37" t="n">
        <x:f>IF(H1917="",0,ROUND('Scoring Method'!$B$4*(101-H1917)/100,1))</x:f>
        <x:v>0</x:v>
      </x:c>
      <x:c r="S1917" s="37" t="n">
        <x:f>ROUND(IF(I1917="",0,7.5*MIN(1,LN(1+I1917)/LN(1+'Scoring Method'!$B$10)))+7.5*LN(1+J1917)/LN(1+'Scoring Method'!$B$9),1)</x:f>
        <x:v>3.2</x:v>
      </x:c>
      <x:c r="T1917" s="37" t="n">
        <x:f>SUM(K1917:O1917)</x:f>
        <x:v>2</x:v>
      </x:c>
      <x:c r="U1917" s="37" t="n">
        <x:f>ROUND(SUM(P1917:T1917),1)</x:f>
        <x:v>5.2</x:v>
      </x:c>
      <x:c r="V1917" s="32"/>
      <x:c r="W1917" s="32" t="str">
        <x:v>연도 등록</x:v>
      </x:c>
    </x:row>
    <x:row r="1918" ht="24" customHeight="1">
      <x:c r="A1918" s="32" t="n">
        <x:v>1914</x:v>
      </x:c>
      <x:c r="B1918" s="32" t="str">
        <x:v>Owls Do Cry</x:v>
      </x:c>
      <x:c r="C1918" s="32" t="str">
        <x:v>재닛 패터슨 프레임 (Janet Patterson Frame)</x:v>
      </x:c>
      <x:c r="D1918" s="32" t="str">
        <x:v>소설·단편소설</x:v>
      </x:c>
      <x:c r="E1918" s="32" t="n">
        <x:v>1957</x:v>
      </x:c>
      <x:c r="F1918" s="32" t="n">
        <x:v>0</x:v>
      </x:c>
      <x:c r="G1918" s="32" t="n">
        <x:v>0</x:v>
      </x:c>
      <x:c r="H1918" s="32"/>
      <x:c r="I1918" s="32" t="n">
        <x:f>IF(E1918="","",MAX(0,'Scoring Method'!$B$11-E1918-IF(E1918&lt;0,1,0)))</x:f>
        <x:v>69</x:v>
      </x:c>
      <x:c r="J1918" s="32" t="n">
        <x:v>0</x:v>
      </x:c>
      <x:c r="K1918" s="32" t="n">
        <x:v>1</x:v>
      </x:c>
      <x:c r="L1918" s="32" t="n">
        <x:v>1</x:v>
      </x:c>
      <x:c r="M1918" s="32" t="n">
        <x:v>0</x:v>
      </x:c>
      <x:c r="N1918" s="32" t="n">
        <x:v>0</x:v>
      </x:c>
      <x:c r="O1918" s="32" t="n">
        <x:v>0</x:v>
      </x:c>
      <x:c r="P1918" s="37" t="n">
        <x:f>ROUND('Scoring Method'!$B$2*F1918/10,1)</x:f>
        <x:v>0</x:v>
      </x:c>
      <x:c r="Q1918" s="37" t="n">
        <x:f>ROUND(MIN('Scoring Method'!$B$3,10*G1918),1)</x:f>
        <x:v>0</x:v>
      </x:c>
      <x:c r="R1918" s="37" t="n">
        <x:f>IF(H1918="",0,ROUND('Scoring Method'!$B$4*(101-H1918)/100,1))</x:f>
        <x:v>0</x:v>
      </x:c>
      <x:c r="S1918" s="37" t="n">
        <x:f>ROUND(IF(I1918="",0,7.5*MIN(1,LN(1+I1918)/LN(1+'Scoring Method'!$B$10)))+7.5*LN(1+J1918)/LN(1+'Scoring Method'!$B$9),1)</x:f>
        <x:v>5.1</x:v>
      </x:c>
      <x:c r="T1918" s="37" t="n">
        <x:f>SUM(K1918:O1918)</x:f>
        <x:v>2</x:v>
      </x:c>
      <x:c r="U1918" s="37" t="n">
        <x:f>ROUND(SUM(P1918:T1918),1)</x:f>
        <x:v>7.1</x:v>
      </x:c>
      <x:c r="V1918" s="32"/>
      <x:c r="W1918" s="32" t="str">
        <x:v>연도 등록</x:v>
      </x:c>
    </x:row>
    <x:row r="1919" ht="24" customHeight="1">
      <x:c r="A1919" s="32" t="n">
        <x:v>1915</x:v>
      </x:c>
      <x:c r="B1919" s="32" t="str">
        <x:v>Potiki</x:v>
      </x:c>
      <x:c r="C1919" s="32" t="str">
        <x:v>퍼트리샤 프랜시스 그레이스 (Patricia Frances Grace)</x:v>
      </x:c>
      <x:c r="D1919" s="32" t="str">
        <x:v>소설·단편소설</x:v>
      </x:c>
      <x:c r="E1919" s="32"/>
      <x:c r="F1919" s="32" t="n">
        <x:v>0</x:v>
      </x:c>
      <x:c r="G1919" s="32" t="n">
        <x:v>0</x:v>
      </x:c>
      <x:c r="H1919" s="32"/>
      <x:c r="I1919" s="32" t="str">
        <x:f>IF(E1919="","",MAX(0,'Scoring Method'!$B$11-E1919-IF(E1919&lt;0,1,0)))</x:f>
      </x:c>
      <x:c r="J1919" s="32" t="n">
        <x:v>0</x:v>
      </x:c>
      <x:c r="K1919" s="32" t="n">
        <x:v>1</x:v>
      </x:c>
      <x:c r="L1919" s="32" t="n">
        <x:v>1</x:v>
      </x:c>
      <x:c r="M1919" s="32" t="n">
        <x:v>0</x:v>
      </x:c>
      <x:c r="N1919" s="32" t="n">
        <x:v>0</x:v>
      </x:c>
      <x:c r="O1919" s="32" t="n">
        <x:v>0</x:v>
      </x:c>
      <x:c r="P1919" s="37" t="n">
        <x:f>ROUND('Scoring Method'!$B$2*F1919/10,1)</x:f>
        <x:v>0</x:v>
      </x:c>
      <x:c r="Q1919" s="37" t="n">
        <x:f>ROUND(MIN('Scoring Method'!$B$3,10*G1919),1)</x:f>
        <x:v>0</x:v>
      </x:c>
      <x:c r="R1919" s="37" t="n">
        <x:f>IF(H1919="",0,ROUND('Scoring Method'!$B$4*(101-H1919)/100,1))</x:f>
        <x:v>0</x:v>
      </x:c>
      <x:c r="S1919" s="37" t="n">
        <x:f>ROUND(IF(I1919="",0,7.5*MIN(1,LN(1+I1919)/LN(1+'Scoring Method'!$B$10)))+7.5*LN(1+J1919)/LN(1+'Scoring Method'!$B$9),1)</x:f>
        <x:v>0</x:v>
      </x:c>
      <x:c r="T1919" s="37" t="n">
        <x:f>SUM(K1919:O1919)</x:f>
        <x:v>2</x:v>
      </x:c>
      <x:c r="U1919" s="37" t="n">
        <x:f>ROUND(SUM(P1919:T1919),1)</x:f>
        <x:v>2</x:v>
      </x:c>
      <x:c r="V1919" s="32"/>
      <x:c r="W1919" s="32" t="str">
        <x:v>연도 미확인</x:v>
      </x:c>
    </x:row>
    <x:row r="1920" ht="24" customHeight="1">
      <x:c r="A1920" s="32" t="n">
        <x:v>1916</x:v>
      </x:c>
      <x:c r="B1920" s="32" t="str">
        <x:v>고래 타는 사람(The Whale Rider)</x:v>
      </x:c>
      <x:c r="C1920" s="32" t="str">
        <x:v>위티 타메 이히마에라 스마일러 (Witi Tame Ihimaera-Smiler)</x:v>
      </x:c>
      <x:c r="D1920" s="32" t="str">
        <x:v>소설·단편소설</x:v>
      </x:c>
      <x:c r="E1920" s="32"/>
      <x:c r="F1920" s="32" t="n">
        <x:v>0</x:v>
      </x:c>
      <x:c r="G1920" s="32" t="n">
        <x:v>0</x:v>
      </x:c>
      <x:c r="H1920" s="32"/>
      <x:c r="I1920" s="32" t="str">
        <x:f>IF(E1920="","",MAX(0,'Scoring Method'!$B$11-E1920-IF(E1920&lt;0,1,0)))</x:f>
      </x:c>
      <x:c r="J1920" s="32" t="n">
        <x:v>0</x:v>
      </x:c>
      <x:c r="K1920" s="32" t="n">
        <x:v>1</x:v>
      </x:c>
      <x:c r="L1920" s="32" t="n">
        <x:v>1</x:v>
      </x:c>
      <x:c r="M1920" s="32" t="n">
        <x:v>0</x:v>
      </x:c>
      <x:c r="N1920" s="32" t="n">
        <x:v>0</x:v>
      </x:c>
      <x:c r="O1920" s="32" t="n">
        <x:v>0</x:v>
      </x:c>
      <x:c r="P1920" s="37" t="n">
        <x:f>ROUND('Scoring Method'!$B$2*F1920/10,1)</x:f>
        <x:v>0</x:v>
      </x:c>
      <x:c r="Q1920" s="37" t="n">
        <x:f>ROUND(MIN('Scoring Method'!$B$3,10*G1920),1)</x:f>
        <x:v>0</x:v>
      </x:c>
      <x:c r="R1920" s="37" t="n">
        <x:f>IF(H1920="",0,ROUND('Scoring Method'!$B$4*(101-H1920)/100,1))</x:f>
        <x:v>0</x:v>
      </x:c>
      <x:c r="S1920" s="37" t="n">
        <x:f>ROUND(IF(I1920="",0,7.5*MIN(1,LN(1+I1920)/LN(1+'Scoring Method'!$B$10)))+7.5*LN(1+J1920)/LN(1+'Scoring Method'!$B$9),1)</x:f>
        <x:v>0</x:v>
      </x:c>
      <x:c r="T1920" s="37" t="n">
        <x:f>SUM(K1920:O1920)</x:f>
        <x:v>2</x:v>
      </x:c>
      <x:c r="U1920" s="37" t="n">
        <x:f>ROUND(SUM(P1920:T1920),1)</x:f>
        <x:v>2</x:v>
      </x:c>
      <x:c r="V1920" s="32"/>
      <x:c r="W1920" s="32" t="str">
        <x:v>연도 미확인</x:v>
      </x:c>
    </x:row>
    <x:row r="1921" ht="24" customHeight="1">
      <x:c r="A1921" s="32" t="n">
        <x:v>1917</x:v>
      </x:c>
      <x:c r="B1921" s="32" t="str">
        <x:v>가든 파티(The Garden Party)</x:v>
      </x:c>
      <x:c r="C1921" s="32" t="str">
        <x:v>캐슬린 맨스필드 보챔프 (필명 캐서린 맨스필드) (Kathleen Mansfield Beauchamp (Katherine Mansfield))</x:v>
      </x:c>
      <x:c r="D1921" s="32" t="str">
        <x:v>소설·단편소설</x:v>
      </x:c>
      <x:c r="E1921" s="32"/>
      <x:c r="F1921" s="32" t="n">
        <x:v>0</x:v>
      </x:c>
      <x:c r="G1921" s="32" t="n">
        <x:v>0</x:v>
      </x:c>
      <x:c r="H1921" s="32"/>
      <x:c r="I1921" s="32" t="str">
        <x:f>IF(E1921="","",MAX(0,'Scoring Method'!$B$11-E1921-IF(E1921&lt;0,1,0)))</x:f>
      </x:c>
      <x:c r="J1921" s="32" t="n">
        <x:v>0</x:v>
      </x:c>
      <x:c r="K1921" s="32" t="n">
        <x:v>1</x:v>
      </x:c>
      <x:c r="L1921" s="32" t="n">
        <x:v>1</x:v>
      </x:c>
      <x:c r="M1921" s="32" t="n">
        <x:v>0</x:v>
      </x:c>
      <x:c r="N1921" s="32" t="n">
        <x:v>0</x:v>
      </x:c>
      <x:c r="O1921" s="32" t="n">
        <x:v>0</x:v>
      </x:c>
      <x:c r="P1921" s="37" t="n">
        <x:f>ROUND('Scoring Method'!$B$2*F1921/10,1)</x:f>
        <x:v>0</x:v>
      </x:c>
      <x:c r="Q1921" s="37" t="n">
        <x:f>ROUND(MIN('Scoring Method'!$B$3,10*G1921),1)</x:f>
        <x:v>0</x:v>
      </x:c>
      <x:c r="R1921" s="37" t="n">
        <x:f>IF(H1921="",0,ROUND('Scoring Method'!$B$4*(101-H1921)/100,1))</x:f>
        <x:v>0</x:v>
      </x:c>
      <x:c r="S1921" s="37" t="n">
        <x:f>ROUND(IF(I1921="",0,7.5*MIN(1,LN(1+I1921)/LN(1+'Scoring Method'!$B$10)))+7.5*LN(1+J1921)/LN(1+'Scoring Method'!$B$9),1)</x:f>
        <x:v>0</x:v>
      </x:c>
      <x:c r="T1921" s="37" t="n">
        <x:f>SUM(K1921:O1921)</x:f>
        <x:v>2</x:v>
      </x:c>
      <x:c r="U1921" s="37" t="n">
        <x:f>ROUND(SUM(P1921:T1921),1)</x:f>
        <x:v>2</x:v>
      </x:c>
      <x:c r="V1921" s="32"/>
      <x:c r="W1921" s="32" t="str">
        <x:v>연도 미확인</x:v>
      </x:c>
    </x:row>
    <x:row r="1922" ht="24" customHeight="1">
      <x:c r="A1922" s="32" t="n">
        <x:v>1918</x:v>
      </x:c>
      <x:c r="B1922" s="32" t="str">
        <x:v>Cousins</x:v>
      </x:c>
      <x:c r="C1922" s="32" t="str">
        <x:v>퍼트리샤 프랜시스 그레이스 (Patricia Frances Grace)</x:v>
      </x:c>
      <x:c r="D1922" s="32" t="str">
        <x:v>기타</x:v>
      </x:c>
      <x:c r="E1922" s="32" t="n">
        <x:v>1992</x:v>
      </x:c>
      <x:c r="F1922" s="32" t="n">
        <x:v>0</x:v>
      </x:c>
      <x:c r="G1922" s="32" t="n">
        <x:v>0</x:v>
      </x:c>
      <x:c r="H1922" s="32"/>
      <x:c r="I1922" s="32" t="n">
        <x:f>IF(E1922="","",MAX(0,'Scoring Method'!$B$11-E1922-IF(E1922&lt;0,1,0)))</x:f>
        <x:v>34</x:v>
      </x:c>
      <x:c r="J1922" s="32" t="n">
        <x:v>0</x:v>
      </x:c>
      <x:c r="K1922" s="32" t="n">
        <x:v>1</x:v>
      </x:c>
      <x:c r="L1922" s="32" t="n">
        <x:v>1</x:v>
      </x:c>
      <x:c r="M1922" s="32" t="n">
        <x:v>0</x:v>
      </x:c>
      <x:c r="N1922" s="32" t="n">
        <x:v>0</x:v>
      </x:c>
      <x:c r="O1922" s="32" t="n">
        <x:v>0</x:v>
      </x:c>
      <x:c r="P1922" s="37" t="n">
        <x:f>ROUND('Scoring Method'!$B$2*F1922/10,1)</x:f>
        <x:v>0</x:v>
      </x:c>
      <x:c r="Q1922" s="37" t="n">
        <x:f>ROUND(MIN('Scoring Method'!$B$3,10*G1922),1)</x:f>
        <x:v>0</x:v>
      </x:c>
      <x:c r="R1922" s="37" t="n">
        <x:f>IF(H1922="",0,ROUND('Scoring Method'!$B$4*(101-H1922)/100,1))</x:f>
        <x:v>0</x:v>
      </x:c>
      <x:c r="S1922" s="37" t="n">
        <x:f>ROUND(IF(I1922="",0,7.5*MIN(1,LN(1+I1922)/LN(1+'Scoring Method'!$B$10)))+7.5*LN(1+J1922)/LN(1+'Scoring Method'!$B$9),1)</x:f>
        <x:v>4.3</x:v>
      </x:c>
      <x:c r="T1922" s="37" t="n">
        <x:f>SUM(K1922:O1922)</x:f>
        <x:v>2</x:v>
      </x:c>
      <x:c r="U1922" s="37" t="n">
        <x:f>ROUND(SUM(P1922:T1922),1)</x:f>
        <x:v>6.3</x:v>
      </x:c>
      <x:c r="V1922" s="32"/>
      <x:c r="W1922" s="32" t="str">
        <x:v>연도 등록</x:v>
      </x:c>
    </x:row>
    <x:row r="1923" ht="24" customHeight="1">
      <x:c r="A1923" s="32" t="n">
        <x:v>1919</x:v>
      </x:c>
      <x:c r="B1923" s="32" t="str">
        <x:v>The Parihaka Woman</x:v>
      </x:c>
      <x:c r="C1923" s="32" t="str">
        <x:v>위티 타메 이히마에라 스마일러 (Witi Tame Ihimaera-Smiler)</x:v>
      </x:c>
      <x:c r="D1923" s="32" t="str">
        <x:v>소설·단편소설</x:v>
      </x:c>
      <x:c r="E1923" s="32" t="n">
        <x:v>2011</x:v>
      </x:c>
      <x:c r="F1923" s="32" t="n">
        <x:v>0</x:v>
      </x:c>
      <x:c r="G1923" s="32" t="n">
        <x:v>0</x:v>
      </x:c>
      <x:c r="H1923" s="32"/>
      <x:c r="I1923" s="32" t="n">
        <x:f>IF(E1923="","",MAX(0,'Scoring Method'!$B$11-E1923-IF(E1923&lt;0,1,0)))</x:f>
        <x:v>15</x:v>
      </x:c>
      <x:c r="J1923" s="32" t="n">
        <x:v>0</x:v>
      </x:c>
      <x:c r="K1923" s="32" t="n">
        <x:v>1</x:v>
      </x:c>
      <x:c r="L1923" s="32" t="n">
        <x:v>1</x:v>
      </x:c>
      <x:c r="M1923" s="32" t="n">
        <x:v>0</x:v>
      </x:c>
      <x:c r="N1923" s="32" t="n">
        <x:v>0</x:v>
      </x:c>
      <x:c r="O1923" s="32" t="n">
        <x:v>0</x:v>
      </x:c>
      <x:c r="P1923" s="37" t="n">
        <x:f>ROUND('Scoring Method'!$B$2*F1923/10,1)</x:f>
        <x:v>0</x:v>
      </x:c>
      <x:c r="Q1923" s="37" t="n">
        <x:f>ROUND(MIN('Scoring Method'!$B$3,10*G1923),1)</x:f>
        <x:v>0</x:v>
      </x:c>
      <x:c r="R1923" s="37" t="n">
        <x:f>IF(H1923="",0,ROUND('Scoring Method'!$B$4*(101-H1923)/100,1))</x:f>
        <x:v>0</x:v>
      </x:c>
      <x:c r="S1923" s="37" t="n">
        <x:f>ROUND(IF(I1923="",0,7.5*MIN(1,LN(1+I1923)/LN(1+'Scoring Method'!$B$10)))+7.5*LN(1+J1923)/LN(1+'Scoring Method'!$B$9),1)</x:f>
        <x:v>3.3</x:v>
      </x:c>
      <x:c r="T1923" s="37" t="n">
        <x:f>SUM(K1923:O1923)</x:f>
        <x:v>2</x:v>
      </x:c>
      <x:c r="U1923" s="37" t="n">
        <x:f>ROUND(SUM(P1923:T1923),1)</x:f>
        <x:v>5.3</x:v>
      </x:c>
      <x:c r="V1923" s="32"/>
      <x:c r="W1923" s="32" t="str">
        <x:v>연도 등록</x:v>
      </x:c>
    </x:row>
    <x:row r="1924" ht="24" customHeight="1">
      <x:c r="A1924" s="32" t="n">
        <x:v>1920</x:v>
      </x:c>
      <x:c r="B1924" s="32" t="str">
        <x:v>Auē</x:v>
      </x:c>
      <x:c r="C1924" s="32" t="str">
        <x:v>베키 마나와투 (Becky Manawatu)</x:v>
      </x:c>
      <x:c r="D1924" s="32" t="str">
        <x:v>소설·단편소설</x:v>
      </x:c>
      <x:c r="E1924" s="32"/>
      <x:c r="F1924" s="32" t="n">
        <x:v>0</x:v>
      </x:c>
      <x:c r="G1924" s="32" t="n">
        <x:v>0</x:v>
      </x:c>
      <x:c r="H1924" s="32"/>
      <x:c r="I1924" s="32" t="str">
        <x:f>IF(E1924="","",MAX(0,'Scoring Method'!$B$11-E1924-IF(E1924&lt;0,1,0)))</x:f>
      </x:c>
      <x:c r="J1924" s="32" t="n">
        <x:v>0</x:v>
      </x:c>
      <x:c r="K1924" s="32" t="n">
        <x:v>1</x:v>
      </x:c>
      <x:c r="L1924" s="32" t="n">
        <x:v>1</x:v>
      </x:c>
      <x:c r="M1924" s="32" t="n">
        <x:v>0</x:v>
      </x:c>
      <x:c r="N1924" s="32" t="n">
        <x:v>0</x:v>
      </x:c>
      <x:c r="O1924" s="32" t="n">
        <x:v>0</x:v>
      </x:c>
      <x:c r="P1924" s="37" t="n">
        <x:f>ROUND('Scoring Method'!$B$2*F1924/10,1)</x:f>
        <x:v>0</x:v>
      </x:c>
      <x:c r="Q1924" s="37" t="n">
        <x:f>ROUND(MIN('Scoring Method'!$B$3,10*G1924),1)</x:f>
        <x:v>0</x:v>
      </x:c>
      <x:c r="R1924" s="37" t="n">
        <x:f>IF(H1924="",0,ROUND('Scoring Method'!$B$4*(101-H1924)/100,1))</x:f>
        <x:v>0</x:v>
      </x:c>
      <x:c r="S1924" s="37" t="n">
        <x:f>ROUND(IF(I1924="",0,7.5*MIN(1,LN(1+I1924)/LN(1+'Scoring Method'!$B$10)))+7.5*LN(1+J1924)/LN(1+'Scoring Method'!$B$9),1)</x:f>
        <x:v>0</x:v>
      </x:c>
      <x:c r="T1924" s="37" t="n">
        <x:f>SUM(K1924:O1924)</x:f>
        <x:v>2</x:v>
      </x:c>
      <x:c r="U1924" s="37" t="n">
        <x:f>ROUND(SUM(P1924:T1924),1)</x:f>
        <x:v>2</x:v>
      </x:c>
      <x:c r="V1924" s="32"/>
      <x:c r="W1924" s="32" t="str">
        <x:v>연도 미확인</x:v>
      </x:c>
    </x:row>
    <x:row r="1925" ht="24" customHeight="1">
      <x:c r="A1925" s="32" t="n">
        <x:v>1921</x:v>
      </x:c>
      <x:c r="B1925" s="32" t="str">
        <x:v>Greta &amp; Valdin</x:v>
      </x:c>
      <x:c r="C1925" s="32" t="str">
        <x:v>리베카 케이 라일리 (Rebecca Kay Reilly)</x:v>
      </x:c>
      <x:c r="D1925" s="32" t="str">
        <x:v>소설·단편소설</x:v>
      </x:c>
      <x:c r="E1925" s="32"/>
      <x:c r="F1925" s="32" t="n">
        <x:v>0</x:v>
      </x:c>
      <x:c r="G1925" s="32" t="n">
        <x:v>0</x:v>
      </x:c>
      <x:c r="H1925" s="32"/>
      <x:c r="I1925" s="32" t="str">
        <x:f>IF(E1925="","",MAX(0,'Scoring Method'!$B$11-E1925-IF(E1925&lt;0,1,0)))</x:f>
      </x:c>
      <x:c r="J1925" s="32" t="n">
        <x:v>0</x:v>
      </x:c>
      <x:c r="K1925" s="32" t="n">
        <x:v>1</x:v>
      </x:c>
      <x:c r="L1925" s="32" t="n">
        <x:v>1</x:v>
      </x:c>
      <x:c r="M1925" s="32" t="n">
        <x:v>0</x:v>
      </x:c>
      <x:c r="N1925" s="32" t="n">
        <x:v>0</x:v>
      </x:c>
      <x:c r="O1925" s="32" t="n">
        <x:v>0</x:v>
      </x:c>
      <x:c r="P1925" s="37" t="n">
        <x:f>ROUND('Scoring Method'!$B$2*F1925/10,1)</x:f>
        <x:v>0</x:v>
      </x:c>
      <x:c r="Q1925" s="37" t="n">
        <x:f>ROUND(MIN('Scoring Method'!$B$3,10*G1925),1)</x:f>
        <x:v>0</x:v>
      </x:c>
      <x:c r="R1925" s="37" t="n">
        <x:f>IF(H1925="",0,ROUND('Scoring Method'!$B$4*(101-H1925)/100,1))</x:f>
        <x:v>0</x:v>
      </x:c>
      <x:c r="S1925" s="37" t="n">
        <x:f>ROUND(IF(I1925="",0,7.5*MIN(1,LN(1+I1925)/LN(1+'Scoring Method'!$B$10)))+7.5*LN(1+J1925)/LN(1+'Scoring Method'!$B$9),1)</x:f>
        <x:v>0</x:v>
      </x:c>
      <x:c r="T1925" s="37" t="n">
        <x:f>SUM(K1925:O1925)</x:f>
        <x:v>2</x:v>
      </x:c>
      <x:c r="U1925" s="37" t="n">
        <x:f>ROUND(SUM(P1925:T1925),1)</x:f>
        <x:v>2</x:v>
      </x:c>
      <x:c r="V1925" s="32"/>
      <x:c r="W1925" s="32" t="str">
        <x:v>연도 미확인</x:v>
      </x:c>
    </x:row>
    <x:row r="1926" ht="24" customHeight="1">
      <x:c r="A1926" s="32" t="n">
        <x:v>1922</x:v>
      </x:c>
      <x:c r="B1926" s="32" t="str">
        <x:v>강아지똥(Doggy Poo)</x:v>
      </x:c>
      <x:c r="C1926" s="32" t="str">
        <x:v>권정생(Kwon Jeong-saeng)</x:v>
      </x:c>
      <x:c r="D1926" s="32" t="str">
        <x:v>기타</x:v>
      </x:c>
      <x:c r="E1926" s="32"/>
      <x:c r="F1926" s="32" t="n">
        <x:v>0</x:v>
      </x:c>
      <x:c r="G1926" s="32" t="n">
        <x:v>0</x:v>
      </x:c>
      <x:c r="H1926" s="32"/>
      <x:c r="I1926" s="32" t="str">
        <x:f>IF(E1926="","",MAX(0,'Scoring Method'!$B$11-E1926-IF(E1926&lt;0,1,0)))</x:f>
      </x:c>
      <x:c r="J1926" s="32" t="n">
        <x:v>0</x:v>
      </x:c>
      <x:c r="K1926" s="32" t="n">
        <x:v>1</x:v>
      </x:c>
      <x:c r="L1926" s="32" t="n">
        <x:v>1</x:v>
      </x:c>
      <x:c r="M1926" s="32" t="n">
        <x:v>0</x:v>
      </x:c>
      <x:c r="N1926" s="32" t="n">
        <x:v>0</x:v>
      </x:c>
      <x:c r="O1926" s="32" t="n">
        <x:v>0</x:v>
      </x:c>
      <x:c r="P1926" s="37" t="n">
        <x:f>ROUND('Scoring Method'!$B$2*F1926/10,1)</x:f>
        <x:v>0</x:v>
      </x:c>
      <x:c r="Q1926" s="37" t="n">
        <x:f>ROUND(MIN('Scoring Method'!$B$3,10*G1926),1)</x:f>
        <x:v>0</x:v>
      </x:c>
      <x:c r="R1926" s="37" t="n">
        <x:f>IF(H1926="",0,ROUND('Scoring Method'!$B$4*(101-H1926)/100,1))</x:f>
        <x:v>0</x:v>
      </x:c>
      <x:c r="S1926" s="37" t="n">
        <x:f>ROUND(IF(I1926="",0,7.5*MIN(1,LN(1+I1926)/LN(1+'Scoring Method'!$B$10)))+7.5*LN(1+J1926)/LN(1+'Scoring Method'!$B$9),1)</x:f>
        <x:v>0</x:v>
      </x:c>
      <x:c r="T1926" s="37" t="n">
        <x:f>SUM(K1926:O1926)</x:f>
        <x:v>2</x:v>
      </x:c>
      <x:c r="U1926" s="37" t="n">
        <x:f>ROUND(SUM(P1926:T1926),1)</x:f>
        <x:v>2</x:v>
      </x:c>
      <x:c r="V1926" s="32"/>
      <x:c r="W1926" s="32" t="str">
        <x:v>연도 미확인</x:v>
      </x:c>
    </x:row>
    <x:row r="1927" ht="24" customHeight="1">
      <x:c r="A1927" s="32" t="n">
        <x:v>1923</x:v>
      </x:c>
      <x:c r="B1927" s="32" t="str">
        <x:v>마당을 나온 암탉(The Hen Who Dreamed She Could Fly)</x:v>
      </x:c>
      <x:c r="C1927" s="32" t="str">
        <x:v>황선미(Hwang Sun-mi)</x:v>
      </x:c>
      <x:c r="D1927" s="32" t="str">
        <x:v>기타</x:v>
      </x:c>
      <x:c r="E1927" s="32" t="n">
        <x:v>2000</x:v>
      </x:c>
      <x:c r="F1927" s="32" t="n">
        <x:v>0</x:v>
      </x:c>
      <x:c r="G1927" s="32" t="n">
        <x:v>0</x:v>
      </x:c>
      <x:c r="H1927" s="32"/>
      <x:c r="I1927" s="32" t="n">
        <x:f>IF(E1927="","",MAX(0,'Scoring Method'!$B$11-E1927-IF(E1927&lt;0,1,0)))</x:f>
        <x:v>26</x:v>
      </x:c>
      <x:c r="J1927" s="32" t="n">
        <x:v>0</x:v>
      </x:c>
      <x:c r="K1927" s="32" t="n">
        <x:v>1</x:v>
      </x:c>
      <x:c r="L1927" s="32" t="n">
        <x:v>1</x:v>
      </x:c>
      <x:c r="M1927" s="32" t="n">
        <x:v>0</x:v>
      </x:c>
      <x:c r="N1927" s="32" t="n">
        <x:v>0</x:v>
      </x:c>
      <x:c r="O1927" s="32" t="n">
        <x:v>0</x:v>
      </x:c>
      <x:c r="P1927" s="37" t="n">
        <x:f>ROUND('Scoring Method'!$B$2*F1927/10,1)</x:f>
        <x:v>0</x:v>
      </x:c>
      <x:c r="Q1927" s="37" t="n">
        <x:f>ROUND(MIN('Scoring Method'!$B$3,10*G1927),1)</x:f>
        <x:v>0</x:v>
      </x:c>
      <x:c r="R1927" s="37" t="n">
        <x:f>IF(H1927="",0,ROUND('Scoring Method'!$B$4*(101-H1927)/100,1))</x:f>
        <x:v>0</x:v>
      </x:c>
      <x:c r="S1927" s="37" t="n">
        <x:f>ROUND(IF(I1927="",0,7.5*MIN(1,LN(1+I1927)/LN(1+'Scoring Method'!$B$10)))+7.5*LN(1+J1927)/LN(1+'Scoring Method'!$B$9),1)</x:f>
        <x:v>4</x:v>
      </x:c>
      <x:c r="T1927" s="37" t="n">
        <x:f>SUM(K1927:O1927)</x:f>
        <x:v>2</x:v>
      </x:c>
      <x:c r="U1927" s="37" t="n">
        <x:f>ROUND(SUM(P1927:T1927),1)</x:f>
        <x:v>6</x:v>
      </x:c>
      <x:c r="V1927" s="32"/>
      <x:c r="W1927" s="32" t="str">
        <x:v>연도 등록</x:v>
      </x:c>
    </x:row>
    <x:row r="1928" ht="24" customHeight="1">
      <x:c r="A1928" s="32" t="n">
        <x:v>1924</x:v>
      </x:c>
      <x:c r="B1928" s="32" t="str">
        <x:v>몽실 언니(Mongsil Sister)</x:v>
      </x:c>
      <x:c r="C1928" s="32" t="str">
        <x:v>권정생(Kwon Jeong-saeng)</x:v>
      </x:c>
      <x:c r="D1928" s="32" t="str">
        <x:v>소설·단편소설</x:v>
      </x:c>
      <x:c r="E1928" s="32" t="n">
        <x:v>1984</x:v>
      </x:c>
      <x:c r="F1928" s="32" t="n">
        <x:v>0</x:v>
      </x:c>
      <x:c r="G1928" s="32" t="n">
        <x:v>0</x:v>
      </x:c>
      <x:c r="H1928" s="32"/>
      <x:c r="I1928" s="32" t="n">
        <x:f>IF(E1928="","",MAX(0,'Scoring Method'!$B$11-E1928-IF(E1928&lt;0,1,0)))</x:f>
        <x:v>42</x:v>
      </x:c>
      <x:c r="J1928" s="32" t="n">
        <x:v>0</x:v>
      </x:c>
      <x:c r="K1928" s="32" t="n">
        <x:v>1</x:v>
      </x:c>
      <x:c r="L1928" s="32" t="n">
        <x:v>1</x:v>
      </x:c>
      <x:c r="M1928" s="32" t="n">
        <x:v>0</x:v>
      </x:c>
      <x:c r="N1928" s="32" t="n">
        <x:v>0</x:v>
      </x:c>
      <x:c r="O1928" s="32" t="n">
        <x:v>0</x:v>
      </x:c>
      <x:c r="P1928" s="37" t="n">
        <x:f>ROUND('Scoring Method'!$B$2*F1928/10,1)</x:f>
        <x:v>0</x:v>
      </x:c>
      <x:c r="Q1928" s="37" t="n">
        <x:f>ROUND(MIN('Scoring Method'!$B$3,10*G1928),1)</x:f>
        <x:v>0</x:v>
      </x:c>
      <x:c r="R1928" s="37" t="n">
        <x:f>IF(H1928="",0,ROUND('Scoring Method'!$B$4*(101-H1928)/100,1))</x:f>
        <x:v>0</x:v>
      </x:c>
      <x:c r="S1928" s="37" t="n">
        <x:f>ROUND(IF(I1928="",0,7.5*MIN(1,LN(1+I1928)/LN(1+'Scoring Method'!$B$10)))+7.5*LN(1+J1928)/LN(1+'Scoring Method'!$B$9),1)</x:f>
        <x:v>4.5</x:v>
      </x:c>
      <x:c r="T1928" s="37" t="n">
        <x:f>SUM(K1928:O1928)</x:f>
        <x:v>2</x:v>
      </x:c>
      <x:c r="U1928" s="37" t="n">
        <x:f>ROUND(SUM(P1928:T1928),1)</x:f>
        <x:v>6.5</x:v>
      </x:c>
      <x:c r="V1928" s="32"/>
      <x:c r="W1928" s="32" t="str">
        <x:v>연도 등록</x:v>
      </x:c>
    </x:row>
    <x:row r="1929" ht="24" customHeight="1">
      <x:c r="A1929" s="32" t="n">
        <x:v>1925</x:v>
      </x:c>
      <x:c r="B1929" s="32" t="str">
        <x:v>아낌없이 주는 나무(The Giving Tree)</x:v>
      </x:c>
      <x:c r="C1929" s="32" t="str">
        <x:v>셸 실버스타인 (Shel Silverstein)</x:v>
      </x:c>
      <x:c r="D1929" s="32" t="str">
        <x:v>기타</x:v>
      </x:c>
      <x:c r="E1929" s="32"/>
      <x:c r="F1929" s="32" t="n">
        <x:v>0</x:v>
      </x:c>
      <x:c r="G1929" s="32" t="n">
        <x:v>0</x:v>
      </x:c>
      <x:c r="H1929" s="32"/>
      <x:c r="I1929" s="32" t="str">
        <x:f>IF(E1929="","",MAX(0,'Scoring Method'!$B$11-E1929-IF(E1929&lt;0,1,0)))</x:f>
      </x:c>
      <x:c r="J1929" s="32" t="n">
        <x:v>0</x:v>
      </x:c>
      <x:c r="K1929" s="32" t="n">
        <x:v>1</x:v>
      </x:c>
      <x:c r="L1929" s="32" t="n">
        <x:v>1</x:v>
      </x:c>
      <x:c r="M1929" s="32" t="n">
        <x:v>0</x:v>
      </x:c>
      <x:c r="N1929" s="32" t="n">
        <x:v>0</x:v>
      </x:c>
      <x:c r="O1929" s="32" t="n">
        <x:v>0</x:v>
      </x:c>
      <x:c r="P1929" s="37" t="n">
        <x:f>ROUND('Scoring Method'!$B$2*F1929/10,1)</x:f>
        <x:v>0</x:v>
      </x:c>
      <x:c r="Q1929" s="37" t="n">
        <x:f>ROUND(MIN('Scoring Method'!$B$3,10*G1929),1)</x:f>
        <x:v>0</x:v>
      </x:c>
      <x:c r="R1929" s="37" t="n">
        <x:f>IF(H1929="",0,ROUND('Scoring Method'!$B$4*(101-H1929)/100,1))</x:f>
        <x:v>0</x:v>
      </x:c>
      <x:c r="S1929" s="37" t="n">
        <x:f>ROUND(IF(I1929="",0,7.5*MIN(1,LN(1+I1929)/LN(1+'Scoring Method'!$B$10)))+7.5*LN(1+J1929)/LN(1+'Scoring Method'!$B$9),1)</x:f>
        <x:v>0</x:v>
      </x:c>
      <x:c r="T1929" s="37" t="n">
        <x:f>SUM(K1929:O1929)</x:f>
        <x:v>2</x:v>
      </x:c>
      <x:c r="U1929" s="37" t="n">
        <x:f>ROUND(SUM(P1929:T1929),1)</x:f>
        <x:v>2</x:v>
      </x:c>
      <x:c r="V1929" s="32"/>
      <x:c r="W1929" s="32" t="str">
        <x:v>연도 미확인</x:v>
      </x:c>
    </x:row>
    <x:row r="1930" ht="24" customHeight="1">
      <x:c r="A1930" s="32" t="n">
        <x:v>1926</x:v>
      </x:c>
      <x:c r="B1930" s="32" t="str">
        <x:v>호빗(The Hobbit)</x:v>
      </x:c>
      <x:c r="C1930" s="32" t="str">
        <x:v>존 로널드 루엘 톨킨(John Ronald Reuel Tolkien)</x:v>
      </x:c>
      <x:c r="D1930" s="32" t="str">
        <x:v>기타</x:v>
      </x:c>
      <x:c r="E1930" s="32"/>
      <x:c r="F1930" s="32" t="n">
        <x:v>0</x:v>
      </x:c>
      <x:c r="G1930" s="32" t="n">
        <x:v>0</x:v>
      </x:c>
      <x:c r="H1930" s="32"/>
      <x:c r="I1930" s="32" t="str">
        <x:f>IF(E1930="","",MAX(0,'Scoring Method'!$B$11-E1930-IF(E1930&lt;0,1,0)))</x:f>
      </x:c>
      <x:c r="J1930" s="32" t="n">
        <x:v>0</x:v>
      </x:c>
      <x:c r="K1930" s="32" t="n">
        <x:v>1</x:v>
      </x:c>
      <x:c r="L1930" s="32" t="n">
        <x:v>1</x:v>
      </x:c>
      <x:c r="M1930" s="32" t="n">
        <x:v>0</x:v>
      </x:c>
      <x:c r="N1930" s="32" t="n">
        <x:v>0</x:v>
      </x:c>
      <x:c r="O1930" s="32" t="n">
        <x:v>0</x:v>
      </x:c>
      <x:c r="P1930" s="37" t="n">
        <x:f>ROUND('Scoring Method'!$B$2*F1930/10,1)</x:f>
        <x:v>0</x:v>
      </x:c>
      <x:c r="Q1930" s="37" t="n">
        <x:f>ROUND(MIN('Scoring Method'!$B$3,10*G1930),1)</x:f>
        <x:v>0</x:v>
      </x:c>
      <x:c r="R1930" s="37" t="n">
        <x:f>IF(H1930="",0,ROUND('Scoring Method'!$B$4*(101-H1930)/100,1))</x:f>
        <x:v>0</x:v>
      </x:c>
      <x:c r="S1930" s="37" t="n">
        <x:f>ROUND(IF(I1930="",0,7.5*MIN(1,LN(1+I1930)/LN(1+'Scoring Method'!$B$10)))+7.5*LN(1+J1930)/LN(1+'Scoring Method'!$B$9),1)</x:f>
        <x:v>0</x:v>
      </x:c>
      <x:c r="T1930" s="37" t="n">
        <x:f>SUM(K1930:O1930)</x:f>
        <x:v>2</x:v>
      </x:c>
      <x:c r="U1930" s="37" t="n">
        <x:f>ROUND(SUM(P1930:T1930),1)</x:f>
        <x:v>2</x:v>
      </x:c>
      <x:c r="V1930" s="32"/>
      <x:c r="W1930" s="32" t="str">
        <x:v>연도 미확인</x:v>
      </x:c>
    </x:row>
    <x:row r="1931" ht="24" customHeight="1">
      <x:c r="A1931" s="32" t="n">
        <x:v>1927</x:v>
      </x:c>
      <x:c r="B1931" s="32" t="str">
        <x:v>기억 전달자(The Giver)</x:v>
      </x:c>
      <x:c r="C1931" s="32" t="str">
        <x:v>로이스 로리 (Lois Lowry)</x:v>
      </x:c>
      <x:c r="D1931" s="32" t="str">
        <x:v>소설·단편소설</x:v>
      </x:c>
      <x:c r="E1931" s="32"/>
      <x:c r="F1931" s="32" t="n">
        <x:v>0</x:v>
      </x:c>
      <x:c r="G1931" s="32" t="n">
        <x:v>0</x:v>
      </x:c>
      <x:c r="H1931" s="32"/>
      <x:c r="I1931" s="32" t="str">
        <x:f>IF(E1931="","",MAX(0,'Scoring Method'!$B$11-E1931-IF(E1931&lt;0,1,0)))</x:f>
      </x:c>
      <x:c r="J1931" s="32" t="n">
        <x:v>0</x:v>
      </x:c>
      <x:c r="K1931" s="32" t="n">
        <x:v>1</x:v>
      </x:c>
      <x:c r="L1931" s="32" t="n">
        <x:v>1</x:v>
      </x:c>
      <x:c r="M1931" s="32" t="n">
        <x:v>0</x:v>
      </x:c>
      <x:c r="N1931" s="32" t="n">
        <x:v>0</x:v>
      </x:c>
      <x:c r="O1931" s="32" t="n">
        <x:v>0</x:v>
      </x:c>
      <x:c r="P1931" s="37" t="n">
        <x:f>ROUND('Scoring Method'!$B$2*F1931/10,1)</x:f>
        <x:v>0</x:v>
      </x:c>
      <x:c r="Q1931" s="37" t="n">
        <x:f>ROUND(MIN('Scoring Method'!$B$3,10*G1931),1)</x:f>
        <x:v>0</x:v>
      </x:c>
      <x:c r="R1931" s="37" t="n">
        <x:f>IF(H1931="",0,ROUND('Scoring Method'!$B$4*(101-H1931)/100,1))</x:f>
        <x:v>0</x:v>
      </x:c>
      <x:c r="S1931" s="37" t="n">
        <x:f>ROUND(IF(I1931="",0,7.5*MIN(1,LN(1+I1931)/LN(1+'Scoring Method'!$B$10)))+7.5*LN(1+J1931)/LN(1+'Scoring Method'!$B$9),1)</x:f>
        <x:v>0</x:v>
      </x:c>
      <x:c r="T1931" s="37" t="n">
        <x:f>SUM(K1931:O1931)</x:f>
        <x:v>2</x:v>
      </x:c>
      <x:c r="U1931" s="37" t="n">
        <x:f>ROUND(SUM(P1931:T1931),1)</x:f>
        <x:v>2</x:v>
      </x:c>
      <x:c r="V1931" s="32"/>
      <x:c r="W1931" s="32" t="str">
        <x:v>연도 미확인</x:v>
      </x:c>
    </x:row>
    <x:row r="1932" ht="24" customHeight="1">
      <x:c r="A1932" s="32" t="n">
        <x:v>1928</x:v>
      </x:c>
      <x:c r="B1932" s="32" t="str">
        <x:v>창가의 토토(Totto-Chan: The Little Girl at the Window)</x:v>
      </x:c>
      <x:c r="C1932" s="32" t="str">
        <x:v>구로야나기 테츠코(Tetsuko Kuroyanagi)</x:v>
      </x:c>
      <x:c r="D1932" s="32" t="str">
        <x:v>에세이</x:v>
      </x:c>
      <x:c r="E1932" s="32"/>
      <x:c r="F1932" s="32" t="n">
        <x:v>0</x:v>
      </x:c>
      <x:c r="G1932" s="32" t="n">
        <x:v>0</x:v>
      </x:c>
      <x:c r="H1932" s="32"/>
      <x:c r="I1932" s="32" t="str">
        <x:f>IF(E1932="","",MAX(0,'Scoring Method'!$B$11-E1932-IF(E1932&lt;0,1,0)))</x:f>
      </x:c>
      <x:c r="J1932" s="32" t="n">
        <x:v>0</x:v>
      </x:c>
      <x:c r="K1932" s="32" t="n">
        <x:v>1</x:v>
      </x:c>
      <x:c r="L1932" s="32" t="n">
        <x:v>1</x:v>
      </x:c>
      <x:c r="M1932" s="32" t="n">
        <x:v>0</x:v>
      </x:c>
      <x:c r="N1932" s="32" t="n">
        <x:v>0</x:v>
      </x:c>
      <x:c r="O1932" s="32" t="n">
        <x:v>0</x:v>
      </x:c>
      <x:c r="P1932" s="37" t="n">
        <x:f>ROUND('Scoring Method'!$B$2*F1932/10,1)</x:f>
        <x:v>0</x:v>
      </x:c>
      <x:c r="Q1932" s="37" t="n">
        <x:f>ROUND(MIN('Scoring Method'!$B$3,10*G1932),1)</x:f>
        <x:v>0</x:v>
      </x:c>
      <x:c r="R1932" s="37" t="n">
        <x:f>IF(H1932="",0,ROUND('Scoring Method'!$B$4*(101-H1932)/100,1))</x:f>
        <x:v>0</x:v>
      </x:c>
      <x:c r="S1932" s="37" t="n">
        <x:f>ROUND(IF(I1932="",0,7.5*MIN(1,LN(1+I1932)/LN(1+'Scoring Method'!$B$10)))+7.5*LN(1+J1932)/LN(1+'Scoring Method'!$B$9),1)</x:f>
        <x:v>0</x:v>
      </x:c>
      <x:c r="T1932" s="37" t="n">
        <x:f>SUM(K1932:O1932)</x:f>
        <x:v>2</x:v>
      </x:c>
      <x:c r="U1932" s="37" t="n">
        <x:f>ROUND(SUM(P1932:T1932),1)</x:f>
        <x:v>2</x:v>
      </x:c>
      <x:c r="V1932" s="32"/>
      <x:c r="W1932" s="32" t="str">
        <x:v>연도 미확인</x:v>
      </x:c>
    </x:row>
    <x:row r="1933" ht="24" customHeight="1">
      <x:c r="A1933" s="32" t="n">
        <x:v>1929</x:v>
      </x:c>
      <x:c r="B1933" s="32" t="str">
        <x:v>마녀 배달부 키키(Kiki's Delivery Service)</x:v>
      </x:c>
      <x:c r="C1933" s="32" t="str">
        <x:v>가도노 에이코(Eiko Kadono)</x:v>
      </x:c>
      <x:c r="D1933" s="32" t="str">
        <x:v>소설·단편소설</x:v>
      </x:c>
      <x:c r="E1933" s="32"/>
      <x:c r="F1933" s="32" t="n">
        <x:v>0</x:v>
      </x:c>
      <x:c r="G1933" s="32" t="n">
        <x:v>0</x:v>
      </x:c>
      <x:c r="H1933" s="32"/>
      <x:c r="I1933" s="32" t="str">
        <x:f>IF(E1933="","",MAX(0,'Scoring Method'!$B$11-E1933-IF(E1933&lt;0,1,0)))</x:f>
      </x:c>
      <x:c r="J1933" s="32" t="n">
        <x:v>0</x:v>
      </x:c>
      <x:c r="K1933" s="32" t="n">
        <x:v>1</x:v>
      </x:c>
      <x:c r="L1933" s="32" t="n">
        <x:v>1</x:v>
      </x:c>
      <x:c r="M1933" s="32" t="n">
        <x:v>0</x:v>
      </x:c>
      <x:c r="N1933" s="32" t="n">
        <x:v>0</x:v>
      </x:c>
      <x:c r="O1933" s="32" t="n">
        <x:v>0</x:v>
      </x:c>
      <x:c r="P1933" s="37" t="n">
        <x:f>ROUND('Scoring Method'!$B$2*F1933/10,1)</x:f>
        <x:v>0</x:v>
      </x:c>
      <x:c r="Q1933" s="37" t="n">
        <x:f>ROUND(MIN('Scoring Method'!$B$3,10*G1933),1)</x:f>
        <x:v>0</x:v>
      </x:c>
      <x:c r="R1933" s="37" t="n">
        <x:f>IF(H1933="",0,ROUND('Scoring Method'!$B$4*(101-H1933)/100,1))</x:f>
        <x:v>0</x:v>
      </x:c>
      <x:c r="S1933" s="37" t="n">
        <x:f>ROUND(IF(I1933="",0,7.5*MIN(1,LN(1+I1933)/LN(1+'Scoring Method'!$B$10)))+7.5*LN(1+J1933)/LN(1+'Scoring Method'!$B$9),1)</x:f>
        <x:v>0</x:v>
      </x:c>
      <x:c r="T1933" s="37" t="n">
        <x:f>SUM(K1933:O1933)</x:f>
        <x:v>2</x:v>
      </x:c>
      <x:c r="U1933" s="37" t="n">
        <x:f>ROUND(SUM(P1933:T1933),1)</x:f>
        <x:v>2</x:v>
      </x:c>
      <x:c r="V1933" s="32"/>
      <x:c r="W1933" s="32" t="str">
        <x:v>연도 미확인</x:v>
      </x:c>
    </x:row>
    <x:row r="1934" ht="24" customHeight="1">
      <x:c r="A1934" s="32" t="n">
        <x:v>1930</x:v>
      </x:c>
      <x:c r="B1934" s="32" t="str">
        <x:v>주문 많은 요리점(The Restaurant of Many Orders)</x:v>
      </x:c>
      <x:c r="C1934" s="32" t="str">
        <x:v>미야자와 겐지(Kenji Miyazawa)</x:v>
      </x:c>
      <x:c r="D1934" s="32" t="str">
        <x:v>소설·단편소설</x:v>
      </x:c>
      <x:c r="E1934" s="32" t="n">
        <x:v>1924</x:v>
      </x:c>
      <x:c r="F1934" s="32" t="n">
        <x:v>0</x:v>
      </x:c>
      <x:c r="G1934" s="32" t="n">
        <x:v>0</x:v>
      </x:c>
      <x:c r="H1934" s="32"/>
      <x:c r="I1934" s="32" t="n">
        <x:f>IF(E1934="","",MAX(0,'Scoring Method'!$B$11-E1934-IF(E1934&lt;0,1,0)))</x:f>
        <x:v>102</x:v>
      </x:c>
      <x:c r="J1934" s="32" t="n">
        <x:v>0</x:v>
      </x:c>
      <x:c r="K1934" s="32" t="n">
        <x:v>1</x:v>
      </x:c>
      <x:c r="L1934" s="32" t="n">
        <x:v>1</x:v>
      </x:c>
      <x:c r="M1934" s="32" t="n">
        <x:v>0</x:v>
      </x:c>
      <x:c r="N1934" s="32" t="n">
        <x:v>0</x:v>
      </x:c>
      <x:c r="O1934" s="32" t="n">
        <x:v>0</x:v>
      </x:c>
      <x:c r="P1934" s="37" t="n">
        <x:f>ROUND('Scoring Method'!$B$2*F1934/10,1)</x:f>
        <x:v>0</x:v>
      </x:c>
      <x:c r="Q1934" s="37" t="n">
        <x:f>ROUND(MIN('Scoring Method'!$B$3,10*G1934),1)</x:f>
        <x:v>0</x:v>
      </x:c>
      <x:c r="R1934" s="37" t="n">
        <x:f>IF(H1934="",0,ROUND('Scoring Method'!$B$4*(101-H1934)/100,1))</x:f>
        <x:v>0</x:v>
      </x:c>
      <x:c r="S1934" s="37" t="n">
        <x:f>ROUND(IF(I1934="",0,7.5*MIN(1,LN(1+I1934)/LN(1+'Scoring Method'!$B$10)))+7.5*LN(1+J1934)/LN(1+'Scoring Method'!$B$9),1)</x:f>
        <x:v>5.6</x:v>
      </x:c>
      <x:c r="T1934" s="37" t="n">
        <x:f>SUM(K1934:O1934)</x:f>
        <x:v>2</x:v>
      </x:c>
      <x:c r="U1934" s="37" t="n">
        <x:f>ROUND(SUM(P1934:T1934),1)</x:f>
        <x:v>7.6</x:v>
      </x:c>
      <x:c r="V1934" s="32"/>
      <x:c r="W1934" s="32" t="str">
        <x:v>연도 등록</x:v>
      </x:c>
    </x:row>
    <x:row r="1935" ht="24" customHeight="1">
      <x:c r="A1935" s="32" t="n">
        <x:v>1931</x:v>
      </x:c>
      <x:c r="B1935" s="32" t="str">
        <x:v>도련님(Botchan)</x:v>
      </x:c>
      <x:c r="C1935" s="32" t="str">
        <x:v>나쓰메 소세키(Natsume Sōseki)</x:v>
      </x:c>
      <x:c r="D1935" s="32" t="str">
        <x:v>기타</x:v>
      </x:c>
      <x:c r="E1935" s="32"/>
      <x:c r="F1935" s="32" t="n">
        <x:v>0</x:v>
      </x:c>
      <x:c r="G1935" s="32" t="n">
        <x:v>0</x:v>
      </x:c>
      <x:c r="H1935" s="32"/>
      <x:c r="I1935" s="32" t="str">
        <x:f>IF(E1935="","",MAX(0,'Scoring Method'!$B$11-E1935-IF(E1935&lt;0,1,0)))</x:f>
      </x:c>
      <x:c r="J1935" s="32" t="n">
        <x:v>0</x:v>
      </x:c>
      <x:c r="K1935" s="32" t="n">
        <x:v>1</x:v>
      </x:c>
      <x:c r="L1935" s="32" t="n">
        <x:v>1</x:v>
      </x:c>
      <x:c r="M1935" s="32" t="n">
        <x:v>0</x:v>
      </x:c>
      <x:c r="N1935" s="32" t="n">
        <x:v>0</x:v>
      </x:c>
      <x:c r="O1935" s="32" t="n">
        <x:v>0</x:v>
      </x:c>
      <x:c r="P1935" s="37" t="n">
        <x:f>ROUND('Scoring Method'!$B$2*F1935/10,1)</x:f>
        <x:v>0</x:v>
      </x:c>
      <x:c r="Q1935" s="37" t="n">
        <x:f>ROUND(MIN('Scoring Method'!$B$3,10*G1935),1)</x:f>
        <x:v>0</x:v>
      </x:c>
      <x:c r="R1935" s="37" t="n">
        <x:f>IF(H1935="",0,ROUND('Scoring Method'!$B$4*(101-H1935)/100,1))</x:f>
        <x:v>0</x:v>
      </x:c>
      <x:c r="S1935" s="37" t="n">
        <x:f>ROUND(IF(I1935="",0,7.5*MIN(1,LN(1+I1935)/LN(1+'Scoring Method'!$B$10)))+7.5*LN(1+J1935)/LN(1+'Scoring Method'!$B$9),1)</x:f>
        <x:v>0</x:v>
      </x:c>
      <x:c r="T1935" s="37" t="n">
        <x:f>SUM(K1935:O1935)</x:f>
        <x:v>2</x:v>
      </x:c>
      <x:c r="U1935" s="37" t="n">
        <x:f>ROUND(SUM(P1935:T1935),1)</x:f>
        <x:v>2</x:v>
      </x:c>
      <x:c r="V1935" s="32"/>
      <x:c r="W1935" s="32" t="str">
        <x:v>연도 미확인</x:v>
      </x:c>
    </x:row>
    <x:row r="1936" ht="24" customHeight="1">
      <x:c r="A1936" s="32" t="n">
        <x:v>1932</x:v>
      </x:c>
      <x:c r="B1936" s="32" t="str">
        <x:v>초가집(The Straw House)</x:v>
      </x:c>
      <x:c r="C1936" s="32" t="str">
        <x:v>차오원쉬엔(Cao Wenxuan)</x:v>
      </x:c>
      <x:c r="D1936" s="32" t="str">
        <x:v>기타</x:v>
      </x:c>
      <x:c r="E1936" s="32"/>
      <x:c r="F1936" s="32" t="n">
        <x:v>0</x:v>
      </x:c>
      <x:c r="G1936" s="32" t="n">
        <x:v>0</x:v>
      </x:c>
      <x:c r="H1936" s="32"/>
      <x:c r="I1936" s="32" t="str">
        <x:f>IF(E1936="","",MAX(0,'Scoring Method'!$B$11-E1936-IF(E1936&lt;0,1,0)))</x:f>
      </x:c>
      <x:c r="J1936" s="32" t="n">
        <x:v>0</x:v>
      </x:c>
      <x:c r="K1936" s="32" t="n">
        <x:v>1</x:v>
      </x:c>
      <x:c r="L1936" s="32" t="n">
        <x:v>1</x:v>
      </x:c>
      <x:c r="M1936" s="32" t="n">
        <x:v>0</x:v>
      </x:c>
      <x:c r="N1936" s="32" t="n">
        <x:v>0</x:v>
      </x:c>
      <x:c r="O1936" s="32" t="n">
        <x:v>0</x:v>
      </x:c>
      <x:c r="P1936" s="37" t="n">
        <x:f>ROUND('Scoring Method'!$B$2*F1936/10,1)</x:f>
        <x:v>0</x:v>
      </x:c>
      <x:c r="Q1936" s="37" t="n">
        <x:f>ROUND(MIN('Scoring Method'!$B$3,10*G1936),1)</x:f>
        <x:v>0</x:v>
      </x:c>
      <x:c r="R1936" s="37" t="n">
        <x:f>IF(H1936="",0,ROUND('Scoring Method'!$B$4*(101-H1936)/100,1))</x:f>
        <x:v>0</x:v>
      </x:c>
      <x:c r="S1936" s="37" t="n">
        <x:f>ROUND(IF(I1936="",0,7.5*MIN(1,LN(1+I1936)/LN(1+'Scoring Method'!$B$10)))+7.5*LN(1+J1936)/LN(1+'Scoring Method'!$B$9),1)</x:f>
        <x:v>0</x:v>
      </x:c>
      <x:c r="T1936" s="37" t="n">
        <x:f>SUM(K1936:O1936)</x:f>
        <x:v>2</x:v>
      </x:c>
      <x:c r="U1936" s="37" t="n">
        <x:f>ROUND(SUM(P1936:T1936),1)</x:f>
        <x:v>2</x:v>
      </x:c>
      <x:c r="V1936" s="32"/>
      <x:c r="W1936" s="32" t="str">
        <x:v>연도 미확인</x:v>
      </x:c>
    </x:row>
    <x:row r="1937" ht="24" customHeight="1">
      <x:c r="A1937" s="32" t="n">
        <x:v>1933</x:v>
      </x:c>
      <x:c r="B1937" s="32" t="str">
        <x:v>청동 해바라기(Bronze and Sunflower)</x:v>
      </x:c>
      <x:c r="C1937" s="32" t="str">
        <x:v>차오원쉬엔(Cao Wenxuan)</x:v>
      </x:c>
      <x:c r="D1937" s="32" t="str">
        <x:v>기타</x:v>
      </x:c>
      <x:c r="E1937" s="32"/>
      <x:c r="F1937" s="32" t="n">
        <x:v>0</x:v>
      </x:c>
      <x:c r="G1937" s="32" t="n">
        <x:v>0</x:v>
      </x:c>
      <x:c r="H1937" s="32"/>
      <x:c r="I1937" s="32" t="str">
        <x:f>IF(E1937="","",MAX(0,'Scoring Method'!$B$11-E1937-IF(E1937&lt;0,1,0)))</x:f>
      </x:c>
      <x:c r="J1937" s="32" t="n">
        <x:v>0</x:v>
      </x:c>
      <x:c r="K1937" s="32" t="n">
        <x:v>1</x:v>
      </x:c>
      <x:c r="L1937" s="32" t="n">
        <x:v>1</x:v>
      </x:c>
      <x:c r="M1937" s="32" t="n">
        <x:v>0</x:v>
      </x:c>
      <x:c r="N1937" s="32" t="n">
        <x:v>0</x:v>
      </x:c>
      <x:c r="O1937" s="32" t="n">
        <x:v>0</x:v>
      </x:c>
      <x:c r="P1937" s="37" t="n">
        <x:f>ROUND('Scoring Method'!$B$2*F1937/10,1)</x:f>
        <x:v>0</x:v>
      </x:c>
      <x:c r="Q1937" s="37" t="n">
        <x:f>ROUND(MIN('Scoring Method'!$B$3,10*G1937),1)</x:f>
        <x:v>0</x:v>
      </x:c>
      <x:c r="R1937" s="37" t="n">
        <x:f>IF(H1937="",0,ROUND('Scoring Method'!$B$4*(101-H1937)/100,1))</x:f>
        <x:v>0</x:v>
      </x:c>
      <x:c r="S1937" s="37" t="n">
        <x:f>ROUND(IF(I1937="",0,7.5*MIN(1,LN(1+I1937)/LN(1+'Scoring Method'!$B$10)))+7.5*LN(1+J1937)/LN(1+'Scoring Method'!$B$9),1)</x:f>
        <x:v>0</x:v>
      </x:c>
      <x:c r="T1937" s="37" t="n">
        <x:f>SUM(K1937:O1937)</x:f>
        <x:v>2</x:v>
      </x:c>
      <x:c r="U1937" s="37" t="n">
        <x:f>ROUND(SUM(P1937:T1937),1)</x:f>
        <x:v>2</x:v>
      </x:c>
      <x:c r="V1937" s="32"/>
      <x:c r="W1937" s="32" t="str">
        <x:v>연도 미확인</x:v>
      </x:c>
    </x:row>
    <x:row r="1938" ht="24" customHeight="1">
      <x:c r="A1938" s="32" t="n">
        <x:v>1934</x:v>
      </x:c>
      <x:c r="B1938" s="32" t="str">
        <x:v>판차탄트라(Panchatantra)</x:v>
      </x:c>
      <x:c r="C1938" s="32" t="str">
        <x:v>Vishnu Sharma / tradition</x:v>
      </x:c>
      <x:c r="D1938" s="32" t="str">
        <x:v>소설·단편소설</x:v>
      </x:c>
      <x:c r="E1938" s="32"/>
      <x:c r="F1938" s="32" t="n">
        <x:v>0</x:v>
      </x:c>
      <x:c r="G1938" s="32" t="n">
        <x:v>0</x:v>
      </x:c>
      <x:c r="H1938" s="32"/>
      <x:c r="I1938" s="32" t="str">
        <x:f>IF(E1938="","",MAX(0,'Scoring Method'!$B$11-E1938-IF(E1938&lt;0,1,0)))</x:f>
      </x:c>
      <x:c r="J1938" s="32" t="n">
        <x:v>0</x:v>
      </x:c>
      <x:c r="K1938" s="32" t="n">
        <x:v>1</x:v>
      </x:c>
      <x:c r="L1938" s="32" t="n">
        <x:v>1</x:v>
      </x:c>
      <x:c r="M1938" s="32" t="n">
        <x:v>0</x:v>
      </x:c>
      <x:c r="N1938" s="32" t="n">
        <x:v>0</x:v>
      </x:c>
      <x:c r="O1938" s="32" t="n">
        <x:v>0</x:v>
      </x:c>
      <x:c r="P1938" s="37" t="n">
        <x:f>ROUND('Scoring Method'!$B$2*F1938/10,1)</x:f>
        <x:v>0</x:v>
      </x:c>
      <x:c r="Q1938" s="37" t="n">
        <x:f>ROUND(MIN('Scoring Method'!$B$3,10*G1938),1)</x:f>
        <x:v>0</x:v>
      </x:c>
      <x:c r="R1938" s="37" t="n">
        <x:f>IF(H1938="",0,ROUND('Scoring Method'!$B$4*(101-H1938)/100,1))</x:f>
        <x:v>0</x:v>
      </x:c>
      <x:c r="S1938" s="37" t="n">
        <x:f>ROUND(IF(I1938="",0,7.5*MIN(1,LN(1+I1938)/LN(1+'Scoring Method'!$B$10)))+7.5*LN(1+J1938)/LN(1+'Scoring Method'!$B$9),1)</x:f>
        <x:v>0</x:v>
      </x:c>
      <x:c r="T1938" s="37" t="n">
        <x:f>SUM(K1938:O1938)</x:f>
        <x:v>2</x:v>
      </x:c>
      <x:c r="U1938" s="37" t="n">
        <x:f>ROUND(SUM(P1938:T1938),1)</x:f>
        <x:v>2</x:v>
      </x:c>
      <x:c r="V1938" s="32"/>
      <x:c r="W1938" s="32" t="str">
        <x:v>연도 미확인</x:v>
      </x:c>
    </x:row>
    <x:row r="1939" ht="24" customHeight="1">
      <x:c r="A1939" s="32" t="n">
        <x:v>1935</x:v>
      </x:c>
      <x:c r="B1939" s="32" t="str">
        <x:v>스와미와 친구들(Swami and Friends)</x:v>
      </x:c>
      <x:c r="C1939" s="32" t="str">
        <x:v>라시푸람 크리슈나스와미 나라얀(Rasipuram Krishnaswami Iyer Narayanaswami)</x:v>
      </x:c>
      <x:c r="D1939" s="32" t="str">
        <x:v>소설·단편소설</x:v>
      </x:c>
      <x:c r="E1939" s="32"/>
      <x:c r="F1939" s="32" t="n">
        <x:v>0</x:v>
      </x:c>
      <x:c r="G1939" s="32" t="n">
        <x:v>0</x:v>
      </x:c>
      <x:c r="H1939" s="32"/>
      <x:c r="I1939" s="32" t="str">
        <x:f>IF(E1939="","",MAX(0,'Scoring Method'!$B$11-E1939-IF(E1939&lt;0,1,0)))</x:f>
      </x:c>
      <x:c r="J1939" s="32" t="n">
        <x:v>0</x:v>
      </x:c>
      <x:c r="K1939" s="32" t="n">
        <x:v>1</x:v>
      </x:c>
      <x:c r="L1939" s="32" t="n">
        <x:v>1</x:v>
      </x:c>
      <x:c r="M1939" s="32" t="n">
        <x:v>0</x:v>
      </x:c>
      <x:c r="N1939" s="32" t="n">
        <x:v>0</x:v>
      </x:c>
      <x:c r="O1939" s="32" t="n">
        <x:v>0</x:v>
      </x:c>
      <x:c r="P1939" s="37" t="n">
        <x:f>ROUND('Scoring Method'!$B$2*F1939/10,1)</x:f>
        <x:v>0</x:v>
      </x:c>
      <x:c r="Q1939" s="37" t="n">
        <x:f>ROUND(MIN('Scoring Method'!$B$3,10*G1939),1)</x:f>
        <x:v>0</x:v>
      </x:c>
      <x:c r="R1939" s="37" t="n">
        <x:f>IF(H1939="",0,ROUND('Scoring Method'!$B$4*(101-H1939)/100,1))</x:f>
        <x:v>0</x:v>
      </x:c>
      <x:c r="S1939" s="37" t="n">
        <x:f>ROUND(IF(I1939="",0,7.5*MIN(1,LN(1+I1939)/LN(1+'Scoring Method'!$B$10)))+7.5*LN(1+J1939)/LN(1+'Scoring Method'!$B$9),1)</x:f>
        <x:v>0</x:v>
      </x:c>
      <x:c r="T1939" s="37" t="n">
        <x:f>SUM(K1939:O1939)</x:f>
        <x:v>2</x:v>
      </x:c>
      <x:c r="U1939" s="37" t="n">
        <x:f>ROUND(SUM(P1939:T1939),1)</x:f>
        <x:v>2</x:v>
      </x:c>
      <x:c r="V1939" s="32"/>
      <x:c r="W1939" s="32" t="str">
        <x:v>연도 미확인</x:v>
      </x:c>
    </x:row>
    <x:row r="1940" ht="24" customHeight="1">
      <x:c r="A1940" s="32" t="n">
        <x:v>1936</x:v>
      </x:c>
      <x:c r="B1940" s="32" t="str">
        <x:v>The Blue Umbrella</x:v>
      </x:c>
      <x:c r="C1940" s="32" t="str">
        <x:v>러스킨 본드 (Ruskin Bond)</x:v>
      </x:c>
      <x:c r="D1940" s="32" t="str">
        <x:v>기타</x:v>
      </x:c>
      <x:c r="E1940" s="32"/>
      <x:c r="F1940" s="32" t="n">
        <x:v>0</x:v>
      </x:c>
      <x:c r="G1940" s="32" t="n">
        <x:v>0</x:v>
      </x:c>
      <x:c r="H1940" s="32"/>
      <x:c r="I1940" s="32" t="str">
        <x:f>IF(E1940="","",MAX(0,'Scoring Method'!$B$11-E1940-IF(E1940&lt;0,1,0)))</x:f>
      </x:c>
      <x:c r="J1940" s="32" t="n">
        <x:v>0</x:v>
      </x:c>
      <x:c r="K1940" s="32" t="n">
        <x:v>1</x:v>
      </x:c>
      <x:c r="L1940" s="32" t="n">
        <x:v>1</x:v>
      </x:c>
      <x:c r="M1940" s="32" t="n">
        <x:v>0</x:v>
      </x:c>
      <x:c r="N1940" s="32" t="n">
        <x:v>0</x:v>
      </x:c>
      <x:c r="O1940" s="32" t="n">
        <x:v>0</x:v>
      </x:c>
      <x:c r="P1940" s="37" t="n">
        <x:f>ROUND('Scoring Method'!$B$2*F1940/10,1)</x:f>
        <x:v>0</x:v>
      </x:c>
      <x:c r="Q1940" s="37" t="n">
        <x:f>ROUND(MIN('Scoring Method'!$B$3,10*G1940),1)</x:f>
        <x:v>0</x:v>
      </x:c>
      <x:c r="R1940" s="37" t="n">
        <x:f>IF(H1940="",0,ROUND('Scoring Method'!$B$4*(101-H1940)/100,1))</x:f>
        <x:v>0</x:v>
      </x:c>
      <x:c r="S1940" s="37" t="n">
        <x:f>ROUND(IF(I1940="",0,7.5*MIN(1,LN(1+I1940)/LN(1+'Scoring Method'!$B$10)))+7.5*LN(1+J1940)/LN(1+'Scoring Method'!$B$9),1)</x:f>
        <x:v>0</x:v>
      </x:c>
      <x:c r="T1940" s="37" t="n">
        <x:f>SUM(K1940:O1940)</x:f>
        <x:v>2</x:v>
      </x:c>
      <x:c r="U1940" s="37" t="n">
        <x:f>ROUND(SUM(P1940:T1940),1)</x:f>
        <x:v>2</x:v>
      </x:c>
      <x:c r="V1940" s="32"/>
      <x:c r="W1940" s="32" t="str">
        <x:v>연도 미확인</x:v>
      </x:c>
    </x:row>
    <x:row r="1941" ht="24" customHeight="1">
      <x:c r="A1941" s="32" t="n">
        <x:v>1937</x:v>
      </x:c>
      <x:c r="B1941" s="32" t="str">
        <x:v>지붕 위의 방(The Room on the Roof)</x:v>
      </x:c>
      <x:c r="C1941" s="32" t="str">
        <x:v>러스킨 본드 (Ruskin Bond)</x:v>
      </x:c>
      <x:c r="D1941" s="32" t="str">
        <x:v>기타</x:v>
      </x:c>
      <x:c r="E1941" s="32"/>
      <x:c r="F1941" s="32" t="n">
        <x:v>0</x:v>
      </x:c>
      <x:c r="G1941" s="32" t="n">
        <x:v>0</x:v>
      </x:c>
      <x:c r="H1941" s="32"/>
      <x:c r="I1941" s="32" t="str">
        <x:f>IF(E1941="","",MAX(0,'Scoring Method'!$B$11-E1941-IF(E1941&lt;0,1,0)))</x:f>
      </x:c>
      <x:c r="J1941" s="32" t="n">
        <x:v>0</x:v>
      </x:c>
      <x:c r="K1941" s="32" t="n">
        <x:v>1</x:v>
      </x:c>
      <x:c r="L1941" s="32" t="n">
        <x:v>1</x:v>
      </x:c>
      <x:c r="M1941" s="32" t="n">
        <x:v>0</x:v>
      </x:c>
      <x:c r="N1941" s="32" t="n">
        <x:v>0</x:v>
      </x:c>
      <x:c r="O1941" s="32" t="n">
        <x:v>0</x:v>
      </x:c>
      <x:c r="P1941" s="37" t="n">
        <x:f>ROUND('Scoring Method'!$B$2*F1941/10,1)</x:f>
        <x:v>0</x:v>
      </x:c>
      <x:c r="Q1941" s="37" t="n">
        <x:f>ROUND(MIN('Scoring Method'!$B$3,10*G1941),1)</x:f>
        <x:v>0</x:v>
      </x:c>
      <x:c r="R1941" s="37" t="n">
        <x:f>IF(H1941="",0,ROUND('Scoring Method'!$B$4*(101-H1941)/100,1))</x:f>
        <x:v>0</x:v>
      </x:c>
      <x:c r="S1941" s="37" t="n">
        <x:f>ROUND(IF(I1941="",0,7.5*MIN(1,LN(1+I1941)/LN(1+'Scoring Method'!$B$10)))+7.5*LN(1+J1941)/LN(1+'Scoring Method'!$B$9),1)</x:f>
        <x:v>0</x:v>
      </x:c>
      <x:c r="T1941" s="37" t="n">
        <x:f>SUM(K1941:O1941)</x:f>
        <x:v>2</x:v>
      </x:c>
      <x:c r="U1941" s="37" t="n">
        <x:f>ROUND(SUM(P1941:T1941),1)</x:f>
        <x:v>2</x:v>
      </x:c>
      <x:c r="V1941" s="32"/>
      <x:c r="W1941" s="32" t="str">
        <x:v>연도 미확인</x:v>
      </x:c>
    </x:row>
    <x:row r="1942" ht="24" customHeight="1">
      <x:c r="A1942" s="32" t="n">
        <x:v>1938</x:v>
      </x:c>
      <x:c r="B1942" s="32" t="str">
        <x:v>The Village by the Sea</x:v>
      </x:c>
      <x:c r="C1942" s="32" t="str">
        <x:v>아니타 데사이 (Anita Desai)</x:v>
      </x:c>
      <x:c r="D1942" s="32" t="str">
        <x:v>기타</x:v>
      </x:c>
      <x:c r="E1942" s="32" t="n">
        <x:v>1984</x:v>
      </x:c>
      <x:c r="F1942" s="32" t="n">
        <x:v>0</x:v>
      </x:c>
      <x:c r="G1942" s="32" t="n">
        <x:v>0</x:v>
      </x:c>
      <x:c r="H1942" s="32"/>
      <x:c r="I1942" s="32" t="n">
        <x:f>IF(E1942="","",MAX(0,'Scoring Method'!$B$11-E1942-IF(E1942&lt;0,1,0)))</x:f>
        <x:v>42</x:v>
      </x:c>
      <x:c r="J1942" s="32" t="n">
        <x:v>0</x:v>
      </x:c>
      <x:c r="K1942" s="32" t="n">
        <x:v>1</x:v>
      </x:c>
      <x:c r="L1942" s="32" t="n">
        <x:v>1</x:v>
      </x:c>
      <x:c r="M1942" s="32" t="n">
        <x:v>0</x:v>
      </x:c>
      <x:c r="N1942" s="32" t="n">
        <x:v>0</x:v>
      </x:c>
      <x:c r="O1942" s="32" t="n">
        <x:v>0</x:v>
      </x:c>
      <x:c r="P1942" s="37" t="n">
        <x:f>ROUND('Scoring Method'!$B$2*F1942/10,1)</x:f>
        <x:v>0</x:v>
      </x:c>
      <x:c r="Q1942" s="37" t="n">
        <x:f>ROUND(MIN('Scoring Method'!$B$3,10*G1942),1)</x:f>
        <x:v>0</x:v>
      </x:c>
      <x:c r="R1942" s="37" t="n">
        <x:f>IF(H1942="",0,ROUND('Scoring Method'!$B$4*(101-H1942)/100,1))</x:f>
        <x:v>0</x:v>
      </x:c>
      <x:c r="S1942" s="37" t="n">
        <x:f>ROUND(IF(I1942="",0,7.5*MIN(1,LN(1+I1942)/LN(1+'Scoring Method'!$B$10)))+7.5*LN(1+J1942)/LN(1+'Scoring Method'!$B$9),1)</x:f>
        <x:v>4.5</x:v>
      </x:c>
      <x:c r="T1942" s="37" t="n">
        <x:f>SUM(K1942:O1942)</x:f>
        <x:v>2</x:v>
      </x:c>
      <x:c r="U1942" s="37" t="n">
        <x:f>ROUND(SUM(P1942:T1942),1)</x:f>
        <x:v>6.5</x:v>
      </x:c>
      <x:c r="V1942" s="32"/>
      <x:c r="W1942" s="32" t="str">
        <x:v>연도 등록</x:v>
      </x:c>
    </x:row>
    <x:row r="1943" ht="24" customHeight="1">
      <x:c r="A1943" s="32" t="n">
        <x:v>1939</x:v>
      </x:c>
      <x:c r="B1943" s="32" t="str">
        <x:v>아웃사이더(The Outsiders)</x:v>
      </x:c>
      <x:c r="C1943" s="32" t="str">
        <x:v>수전 엘로이즈 힌턴 (Susan Eloise Hinton)</x:v>
      </x:c>
      <x:c r="D1943" s="32" t="str">
        <x:v>소설·단편소설</x:v>
      </x:c>
      <x:c r="E1943" s="32" t="n">
        <x:v>1967</x:v>
      </x:c>
      <x:c r="F1943" s="32" t="n">
        <x:v>0</x:v>
      </x:c>
      <x:c r="G1943" s="32" t="n">
        <x:v>0</x:v>
      </x:c>
      <x:c r="H1943" s="32"/>
      <x:c r="I1943" s="32" t="n">
        <x:f>IF(E1943="","",MAX(0,'Scoring Method'!$B$11-E1943-IF(E1943&lt;0,1,0)))</x:f>
        <x:v>59</x:v>
      </x:c>
      <x:c r="J1943" s="32" t="n">
        <x:v>0</x:v>
      </x:c>
      <x:c r="K1943" s="32" t="n">
        <x:v>1</x:v>
      </x:c>
      <x:c r="L1943" s="32" t="n">
        <x:v>1</x:v>
      </x:c>
      <x:c r="M1943" s="32" t="n">
        <x:v>0</x:v>
      </x:c>
      <x:c r="N1943" s="32" t="n">
        <x:v>0</x:v>
      </x:c>
      <x:c r="O1943" s="32" t="n">
        <x:v>0</x:v>
      </x:c>
      <x:c r="P1943" s="37" t="n">
        <x:f>ROUND('Scoring Method'!$B$2*F1943/10,1)</x:f>
        <x:v>0</x:v>
      </x:c>
      <x:c r="Q1943" s="37" t="n">
        <x:f>ROUND(MIN('Scoring Method'!$B$3,10*G1943),1)</x:f>
        <x:v>0</x:v>
      </x:c>
      <x:c r="R1943" s="37" t="n">
        <x:f>IF(H1943="",0,ROUND('Scoring Method'!$B$4*(101-H1943)/100,1))</x:f>
        <x:v>0</x:v>
      </x:c>
      <x:c r="S1943" s="37" t="n">
        <x:f>ROUND(IF(I1943="",0,7.5*MIN(1,LN(1+I1943)/LN(1+'Scoring Method'!$B$10)))+7.5*LN(1+J1943)/LN(1+'Scoring Method'!$B$9),1)</x:f>
        <x:v>4.9</x:v>
      </x:c>
      <x:c r="T1943" s="37" t="n">
        <x:f>SUM(K1943:O1943)</x:f>
        <x:v>2</x:v>
      </x:c>
      <x:c r="U1943" s="37" t="n">
        <x:f>ROUND(SUM(P1943:T1943),1)</x:f>
        <x:v>6.9</x:v>
      </x:c>
      <x:c r="V1943" s="32"/>
      <x:c r="W1943" s="32" t="str">
        <x:v>연도 등록</x:v>
      </x:c>
    </x:row>
    <x:row r="1944" ht="24" customHeight="1">
      <x:c r="A1944" s="32" t="n">
        <x:v>1940</x:v>
      </x:c>
      <x:c r="B1944" s="32" t="str">
        <x:v>손도끼(Hatchet)</x:v>
      </x:c>
      <x:c r="C1944" s="32" t="str">
        <x:v>게리 폴슨 (Gary Paulsen)</x:v>
      </x:c>
      <x:c r="D1944" s="32" t="str">
        <x:v>소설·단편소설</x:v>
      </x:c>
      <x:c r="E1944" s="32"/>
      <x:c r="F1944" s="32" t="n">
        <x:v>0</x:v>
      </x:c>
      <x:c r="G1944" s="32" t="n">
        <x:v>0</x:v>
      </x:c>
      <x:c r="H1944" s="32"/>
      <x:c r="I1944" s="32" t="str">
        <x:f>IF(E1944="","",MAX(0,'Scoring Method'!$B$11-E1944-IF(E1944&lt;0,1,0)))</x:f>
      </x:c>
      <x:c r="J1944" s="32" t="n">
        <x:v>0</x:v>
      </x:c>
      <x:c r="K1944" s="32" t="n">
        <x:v>1</x:v>
      </x:c>
      <x:c r="L1944" s="32" t="n">
        <x:v>1</x:v>
      </x:c>
      <x:c r="M1944" s="32" t="n">
        <x:v>0</x:v>
      </x:c>
      <x:c r="N1944" s="32" t="n">
        <x:v>0</x:v>
      </x:c>
      <x:c r="O1944" s="32" t="n">
        <x:v>0</x:v>
      </x:c>
      <x:c r="P1944" s="37" t="n">
        <x:f>ROUND('Scoring Method'!$B$2*F1944/10,1)</x:f>
        <x:v>0</x:v>
      </x:c>
      <x:c r="Q1944" s="37" t="n">
        <x:f>ROUND(MIN('Scoring Method'!$B$3,10*G1944),1)</x:f>
        <x:v>0</x:v>
      </x:c>
      <x:c r="R1944" s="37" t="n">
        <x:f>IF(H1944="",0,ROUND('Scoring Method'!$B$4*(101-H1944)/100,1))</x:f>
        <x:v>0</x:v>
      </x:c>
      <x:c r="S1944" s="37" t="n">
        <x:f>ROUND(IF(I1944="",0,7.5*MIN(1,LN(1+I1944)/LN(1+'Scoring Method'!$B$10)))+7.5*LN(1+J1944)/LN(1+'Scoring Method'!$B$9),1)</x:f>
        <x:v>0</x:v>
      </x:c>
      <x:c r="T1944" s="37" t="n">
        <x:f>SUM(K1944:O1944)</x:f>
        <x:v>2</x:v>
      </x:c>
      <x:c r="U1944" s="37" t="n">
        <x:f>ROUND(SUM(P1944:T1944),1)</x:f>
        <x:v>2</x:v>
      </x:c>
      <x:c r="V1944" s="32"/>
      <x:c r="W1944" s="32" t="str">
        <x:v>연도 미확인</x:v>
      </x:c>
    </x:row>
    <x:row r="1945" ht="24" customHeight="1">
      <x:c r="A1945" s="32" t="n">
        <x:v>1941</x:v>
      </x:c>
      <x:c r="B1945" s="32" t="str">
        <x:v>종이 봉지 공주(The Paper Bag Princess)</x:v>
      </x:c>
      <x:c r="C1945" s="32" t="str">
        <x:v>로버트 먼치 (Robert Munsch)</x:v>
      </x:c>
      <x:c r="D1945" s="32" t="str">
        <x:v>기타</x:v>
      </x:c>
      <x:c r="E1945" s="32"/>
      <x:c r="F1945" s="32" t="n">
        <x:v>0</x:v>
      </x:c>
      <x:c r="G1945" s="32" t="n">
        <x:v>0</x:v>
      </x:c>
      <x:c r="H1945" s="32"/>
      <x:c r="I1945" s="32" t="str">
        <x:f>IF(E1945="","",MAX(0,'Scoring Method'!$B$11-E1945-IF(E1945&lt;0,1,0)))</x:f>
      </x:c>
      <x:c r="J1945" s="32" t="n">
        <x:v>0</x:v>
      </x:c>
      <x:c r="K1945" s="32" t="n">
        <x:v>1</x:v>
      </x:c>
      <x:c r="L1945" s="32" t="n">
        <x:v>1</x:v>
      </x:c>
      <x:c r="M1945" s="32" t="n">
        <x:v>0</x:v>
      </x:c>
      <x:c r="N1945" s="32" t="n">
        <x:v>0</x:v>
      </x:c>
      <x:c r="O1945" s="32" t="n">
        <x:v>0</x:v>
      </x:c>
      <x:c r="P1945" s="37" t="n">
        <x:f>ROUND('Scoring Method'!$B$2*F1945/10,1)</x:f>
        <x:v>0</x:v>
      </x:c>
      <x:c r="Q1945" s="37" t="n">
        <x:f>ROUND(MIN('Scoring Method'!$B$3,10*G1945),1)</x:f>
        <x:v>0</x:v>
      </x:c>
      <x:c r="R1945" s="37" t="n">
        <x:f>IF(H1945="",0,ROUND('Scoring Method'!$B$4*(101-H1945)/100,1))</x:f>
        <x:v>0</x:v>
      </x:c>
      <x:c r="S1945" s="37" t="n">
        <x:f>ROUND(IF(I1945="",0,7.5*MIN(1,LN(1+I1945)/LN(1+'Scoring Method'!$B$10)))+7.5*LN(1+J1945)/LN(1+'Scoring Method'!$B$9),1)</x:f>
        <x:v>0</x:v>
      </x:c>
      <x:c r="T1945" s="37" t="n">
        <x:f>SUM(K1945:O1945)</x:f>
        <x:v>2</x:v>
      </x:c>
      <x:c r="U1945" s="37" t="n">
        <x:f>ROUND(SUM(P1945:T1945),1)</x:f>
        <x:v>2</x:v>
      </x:c>
      <x:c r="V1945" s="32"/>
      <x:c r="W1945" s="32" t="str">
        <x:v>연도 미확인</x:v>
      </x:c>
    </x:row>
    <x:row r="1946" ht="24" customHeight="1">
      <x:c r="A1946" s="32" t="n">
        <x:v>1942</x:v>
      </x:c>
      <x:c r="B1946" s="32" t="str">
        <x:v>걸어다니는 부엉이들(Owls in the Family)</x:v>
      </x:c>
      <x:c r="C1946" s="32" t="str">
        <x:v>팔리 모왓 (Farley Mowat)</x:v>
      </x:c>
      <x:c r="D1946" s="32" t="str">
        <x:v>기타</x:v>
      </x:c>
      <x:c r="E1946" s="32" t="n">
        <x:v>1961</x:v>
      </x:c>
      <x:c r="F1946" s="32" t="n">
        <x:v>0</x:v>
      </x:c>
      <x:c r="G1946" s="32" t="n">
        <x:v>0</x:v>
      </x:c>
      <x:c r="H1946" s="32"/>
      <x:c r="I1946" s="32" t="n">
        <x:f>IF(E1946="","",MAX(0,'Scoring Method'!$B$11-E1946-IF(E1946&lt;0,1,0)))</x:f>
        <x:v>65</x:v>
      </x:c>
      <x:c r="J1946" s="32" t="n">
        <x:v>0</x:v>
      </x:c>
      <x:c r="K1946" s="32" t="n">
        <x:v>1</x:v>
      </x:c>
      <x:c r="L1946" s="32" t="n">
        <x:v>1</x:v>
      </x:c>
      <x:c r="M1946" s="32" t="n">
        <x:v>0</x:v>
      </x:c>
      <x:c r="N1946" s="32" t="n">
        <x:v>0</x:v>
      </x:c>
      <x:c r="O1946" s="32" t="n">
        <x:v>0</x:v>
      </x:c>
      <x:c r="P1946" s="37" t="n">
        <x:f>ROUND('Scoring Method'!$B$2*F1946/10,1)</x:f>
        <x:v>0</x:v>
      </x:c>
      <x:c r="Q1946" s="37" t="n">
        <x:f>ROUND(MIN('Scoring Method'!$B$3,10*G1946),1)</x:f>
        <x:v>0</x:v>
      </x:c>
      <x:c r="R1946" s="37" t="n">
        <x:f>IF(H1946="",0,ROUND('Scoring Method'!$B$4*(101-H1946)/100,1))</x:f>
        <x:v>0</x:v>
      </x:c>
      <x:c r="S1946" s="37" t="n">
        <x:f>ROUND(IF(I1946="",0,7.5*MIN(1,LN(1+I1946)/LN(1+'Scoring Method'!$B$10)))+7.5*LN(1+J1946)/LN(1+'Scoring Method'!$B$9),1)</x:f>
        <x:v>5.1</x:v>
      </x:c>
      <x:c r="T1946" s="37" t="n">
        <x:f>SUM(K1946:O1946)</x:f>
        <x:v>2</x:v>
      </x:c>
      <x:c r="U1946" s="37" t="n">
        <x:f>ROUND(SUM(P1946:T1946),1)</x:f>
        <x:v>7.1</x:v>
      </x:c>
      <x:c r="V1946" s="32"/>
      <x:c r="W1946" s="32" t="str">
        <x:v>연도 등록</x:v>
      </x:c>
    </x:row>
    <x:row r="1947" ht="24" customHeight="1">
      <x:c r="A1947" s="32" t="n">
        <x:v>1943</x:v>
      </x:c>
      <x:c r="B1947" s="32" t="str">
        <x:v>브레드위너 첫 번째 이야기: 카불시장의 남장 소녀들(The Breadwinner)</x:v>
      </x:c>
      <x:c r="C1947" s="32" t="str">
        <x:v>데버라 엘리스 (Deborah Ellis)</x:v>
      </x:c>
      <x:c r="D1947" s="32" t="str">
        <x:v>소설·단편소설</x:v>
      </x:c>
      <x:c r="E1947" s="32"/>
      <x:c r="F1947" s="32" t="n">
        <x:v>0</x:v>
      </x:c>
      <x:c r="G1947" s="32" t="n">
        <x:v>0</x:v>
      </x:c>
      <x:c r="H1947" s="32"/>
      <x:c r="I1947" s="32" t="str">
        <x:f>IF(E1947="","",MAX(0,'Scoring Method'!$B$11-E1947-IF(E1947&lt;0,1,0)))</x:f>
      </x:c>
      <x:c r="J1947" s="32" t="n">
        <x:v>0</x:v>
      </x:c>
      <x:c r="K1947" s="32" t="n">
        <x:v>1</x:v>
      </x:c>
      <x:c r="L1947" s="32" t="n">
        <x:v>1</x:v>
      </x:c>
      <x:c r="M1947" s="32" t="n">
        <x:v>0</x:v>
      </x:c>
      <x:c r="N1947" s="32" t="n">
        <x:v>0</x:v>
      </x:c>
      <x:c r="O1947" s="32" t="n">
        <x:v>0</x:v>
      </x:c>
      <x:c r="P1947" s="37" t="n">
        <x:f>ROUND('Scoring Method'!$B$2*F1947/10,1)</x:f>
        <x:v>0</x:v>
      </x:c>
      <x:c r="Q1947" s="37" t="n">
        <x:f>ROUND(MIN('Scoring Method'!$B$3,10*G1947),1)</x:f>
        <x:v>0</x:v>
      </x:c>
      <x:c r="R1947" s="37" t="n">
        <x:f>IF(H1947="",0,ROUND('Scoring Method'!$B$4*(101-H1947)/100,1))</x:f>
        <x:v>0</x:v>
      </x:c>
      <x:c r="S1947" s="37" t="n">
        <x:f>ROUND(IF(I1947="",0,7.5*MIN(1,LN(1+I1947)/LN(1+'Scoring Method'!$B$10)))+7.5*LN(1+J1947)/LN(1+'Scoring Method'!$B$9),1)</x:f>
        <x:v>0</x:v>
      </x:c>
      <x:c r="T1947" s="37" t="n">
        <x:f>SUM(K1947:O1947)</x:f>
        <x:v>2</x:v>
      </x:c>
      <x:c r="U1947" s="37" t="n">
        <x:f>ROUND(SUM(P1947:T1947),1)</x:f>
        <x:v>2</x:v>
      </x:c>
      <x:c r="V1947" s="32"/>
      <x:c r="W1947" s="32" t="str">
        <x:v>연도 미확인</x:v>
      </x:c>
    </x:row>
    <x:row r="1948" ht="24" customHeight="1">
      <x:c r="A1948" s="32" t="n">
        <x:v>1944</x:v>
      </x:c>
      <x:c r="B1948" s="32" t="str">
        <x:v>골수 도둑들(The Marrow Thieves)</x:v>
      </x:c>
      <x:c r="C1948" s="32" t="str">
        <x:v>셰리 디말린 (Cherie Dimaline)</x:v>
      </x:c>
      <x:c r="D1948" s="32" t="str">
        <x:v>기타</x:v>
      </x:c>
      <x:c r="E1948" s="32"/>
      <x:c r="F1948" s="32" t="n">
        <x:v>0</x:v>
      </x:c>
      <x:c r="G1948" s="32" t="n">
        <x:v>0</x:v>
      </x:c>
      <x:c r="H1948" s="32"/>
      <x:c r="I1948" s="32" t="str">
        <x:f>IF(E1948="","",MAX(0,'Scoring Method'!$B$11-E1948-IF(E1948&lt;0,1,0)))</x:f>
      </x:c>
      <x:c r="J1948" s="32" t="n">
        <x:v>0</x:v>
      </x:c>
      <x:c r="K1948" s="32" t="n">
        <x:v>1</x:v>
      </x:c>
      <x:c r="L1948" s="32" t="n">
        <x:v>1</x:v>
      </x:c>
      <x:c r="M1948" s="32" t="n">
        <x:v>0</x:v>
      </x:c>
      <x:c r="N1948" s="32" t="n">
        <x:v>0</x:v>
      </x:c>
      <x:c r="O1948" s="32" t="n">
        <x:v>0</x:v>
      </x:c>
      <x:c r="P1948" s="37" t="n">
        <x:f>ROUND('Scoring Method'!$B$2*F1948/10,1)</x:f>
        <x:v>0</x:v>
      </x:c>
      <x:c r="Q1948" s="37" t="n">
        <x:f>ROUND(MIN('Scoring Method'!$B$3,10*G1948),1)</x:f>
        <x:v>0</x:v>
      </x:c>
      <x:c r="R1948" s="37" t="n">
        <x:f>IF(H1948="",0,ROUND('Scoring Method'!$B$4*(101-H1948)/100,1))</x:f>
        <x:v>0</x:v>
      </x:c>
      <x:c r="S1948" s="37" t="n">
        <x:f>ROUND(IF(I1948="",0,7.5*MIN(1,LN(1+I1948)/LN(1+'Scoring Method'!$B$10)))+7.5*LN(1+J1948)/LN(1+'Scoring Method'!$B$9),1)</x:f>
        <x:v>0</x:v>
      </x:c>
      <x:c r="T1948" s="37" t="n">
        <x:f>SUM(K1948:O1948)</x:f>
        <x:v>2</x:v>
      </x:c>
      <x:c r="U1948" s="37" t="n">
        <x:f>ROUND(SUM(P1948:T1948),1)</x:f>
        <x:v>2</x:v>
      </x:c>
      <x:c r="V1948" s="32"/>
      <x:c r="W1948" s="32" t="str">
        <x:v>연도 미확인</x:v>
      </x:c>
    </x:row>
    <x:row r="1949" ht="24" customHeight="1">
      <x:c r="A1949" s="32" t="n">
        <x:v>1945</x:v>
      </x:c>
      <x:c r="B1949" s="32" t="str">
        <x:v>야생의 책(The Wild Book)</x:v>
      </x:c>
      <x:c r="C1949" s="32" t="str">
        <x:v>후안 비요로 (Juan Villoro)</x:v>
      </x:c>
      <x:c r="D1949" s="32" t="str">
        <x:v>기타</x:v>
      </x:c>
      <x:c r="E1949" s="32"/>
      <x:c r="F1949" s="32" t="n">
        <x:v>0</x:v>
      </x:c>
      <x:c r="G1949" s="32" t="n">
        <x:v>0</x:v>
      </x:c>
      <x:c r="H1949" s="32"/>
      <x:c r="I1949" s="32" t="str">
        <x:f>IF(E1949="","",MAX(0,'Scoring Method'!$B$11-E1949-IF(E1949&lt;0,1,0)))</x:f>
      </x:c>
      <x:c r="J1949" s="32" t="n">
        <x:v>0</x:v>
      </x:c>
      <x:c r="K1949" s="32" t="n">
        <x:v>1</x:v>
      </x:c>
      <x:c r="L1949" s="32" t="n">
        <x:v>1</x:v>
      </x:c>
      <x:c r="M1949" s="32" t="n">
        <x:v>0</x:v>
      </x:c>
      <x:c r="N1949" s="32" t="n">
        <x:v>0</x:v>
      </x:c>
      <x:c r="O1949" s="32" t="n">
        <x:v>0</x:v>
      </x:c>
      <x:c r="P1949" s="37" t="n">
        <x:f>ROUND('Scoring Method'!$B$2*F1949/10,1)</x:f>
        <x:v>0</x:v>
      </x:c>
      <x:c r="Q1949" s="37" t="n">
        <x:f>ROUND(MIN('Scoring Method'!$B$3,10*G1949),1)</x:f>
        <x:v>0</x:v>
      </x:c>
      <x:c r="R1949" s="37" t="n">
        <x:f>IF(H1949="",0,ROUND('Scoring Method'!$B$4*(101-H1949)/100,1))</x:f>
        <x:v>0</x:v>
      </x:c>
      <x:c r="S1949" s="37" t="n">
        <x:f>ROUND(IF(I1949="",0,7.5*MIN(1,LN(1+I1949)/LN(1+'Scoring Method'!$B$10)))+7.5*LN(1+J1949)/LN(1+'Scoring Method'!$B$9),1)</x:f>
        <x:v>0</x:v>
      </x:c>
      <x:c r="T1949" s="37" t="n">
        <x:f>SUM(K1949:O1949)</x:f>
        <x:v>2</x:v>
      </x:c>
      <x:c r="U1949" s="37" t="n">
        <x:f>ROUND(SUM(P1949:T1949),1)</x:f>
        <x:v>2</x:v>
      </x:c>
      <x:c r="V1949" s="32"/>
      <x:c r="W1949" s="32" t="str">
        <x:v>연도 미확인</x:v>
      </x:c>
    </x:row>
    <x:row r="1950" ht="24" customHeight="1">
      <x:c r="A1950" s="32" t="n">
        <x:v>1946</x:v>
      </x:c>
      <x:c r="B1950" s="32" t="str">
        <x:v>The Princess and the Warrior</x:v>
      </x:c>
      <x:c r="C1950" s="32" t="str">
        <x:v>던컨 토나티우 (Duncan Tonatiuh)</x:v>
      </x:c>
      <x:c r="D1950" s="32" t="str">
        <x:v>기타</x:v>
      </x:c>
      <x:c r="E1950" s="32"/>
      <x:c r="F1950" s="32" t="n">
        <x:v>0</x:v>
      </x:c>
      <x:c r="G1950" s="32" t="n">
        <x:v>0</x:v>
      </x:c>
      <x:c r="H1950" s="32"/>
      <x:c r="I1950" s="32" t="str">
        <x:f>IF(E1950="","",MAX(0,'Scoring Method'!$B$11-E1950-IF(E1950&lt;0,1,0)))</x:f>
      </x:c>
      <x:c r="J1950" s="32" t="n">
        <x:v>0</x:v>
      </x:c>
      <x:c r="K1950" s="32" t="n">
        <x:v>1</x:v>
      </x:c>
      <x:c r="L1950" s="32" t="n">
        <x:v>1</x:v>
      </x:c>
      <x:c r="M1950" s="32" t="n">
        <x:v>0</x:v>
      </x:c>
      <x:c r="N1950" s="32" t="n">
        <x:v>0</x:v>
      </x:c>
      <x:c r="O1950" s="32" t="n">
        <x:v>0</x:v>
      </x:c>
      <x:c r="P1950" s="37" t="n">
        <x:f>ROUND('Scoring Method'!$B$2*F1950/10,1)</x:f>
        <x:v>0</x:v>
      </x:c>
      <x:c r="Q1950" s="37" t="n">
        <x:f>ROUND(MIN('Scoring Method'!$B$3,10*G1950),1)</x:f>
        <x:v>0</x:v>
      </x:c>
      <x:c r="R1950" s="37" t="n">
        <x:f>IF(H1950="",0,ROUND('Scoring Method'!$B$4*(101-H1950)/100,1))</x:f>
        <x:v>0</x:v>
      </x:c>
      <x:c r="S1950" s="37" t="n">
        <x:f>ROUND(IF(I1950="",0,7.5*MIN(1,LN(1+I1950)/LN(1+'Scoring Method'!$B$10)))+7.5*LN(1+J1950)/LN(1+'Scoring Method'!$B$9),1)</x:f>
        <x:v>0</x:v>
      </x:c>
      <x:c r="T1950" s="37" t="n">
        <x:f>SUM(K1950:O1950)</x:f>
        <x:v>2</x:v>
      </x:c>
      <x:c r="U1950" s="37" t="n">
        <x:f>ROUND(SUM(P1950:T1950),1)</x:f>
        <x:v>2</x:v>
      </x:c>
      <x:c r="V1950" s="32"/>
      <x:c r="W1950" s="32" t="str">
        <x:v>연도 미확인</x:v>
      </x:c>
    </x:row>
    <x:row r="1951" ht="24" customHeight="1">
      <x:c r="A1951" s="32" t="n">
        <x:v>1947</x:v>
      </x:c>
      <x:c r="B1951" s="32" t="str">
        <x:v>The Secret Footprints</x:v>
      </x:c>
      <x:c r="C1951" s="32" t="str">
        <x:v>훌리아 알바레스 (Julia Alvarez)</x:v>
      </x:c>
      <x:c r="D1951" s="32" t="str">
        <x:v>기타</x:v>
      </x:c>
      <x:c r="E1951" s="32"/>
      <x:c r="F1951" s="32" t="n">
        <x:v>0</x:v>
      </x:c>
      <x:c r="G1951" s="32" t="n">
        <x:v>0</x:v>
      </x:c>
      <x:c r="H1951" s="32"/>
      <x:c r="I1951" s="32" t="str">
        <x:f>IF(E1951="","",MAX(0,'Scoring Method'!$B$11-E1951-IF(E1951&lt;0,1,0)))</x:f>
      </x:c>
      <x:c r="J1951" s="32" t="n">
        <x:v>0</x:v>
      </x:c>
      <x:c r="K1951" s="32" t="n">
        <x:v>1</x:v>
      </x:c>
      <x:c r="L1951" s="32" t="n">
        <x:v>1</x:v>
      </x:c>
      <x:c r="M1951" s="32" t="n">
        <x:v>0</x:v>
      </x:c>
      <x:c r="N1951" s="32" t="n">
        <x:v>0</x:v>
      </x:c>
      <x:c r="O1951" s="32" t="n">
        <x:v>0</x:v>
      </x:c>
      <x:c r="P1951" s="37" t="n">
        <x:f>ROUND('Scoring Method'!$B$2*F1951/10,1)</x:f>
        <x:v>0</x:v>
      </x:c>
      <x:c r="Q1951" s="37" t="n">
        <x:f>ROUND(MIN('Scoring Method'!$B$3,10*G1951),1)</x:f>
        <x:v>0</x:v>
      </x:c>
      <x:c r="R1951" s="37" t="n">
        <x:f>IF(H1951="",0,ROUND('Scoring Method'!$B$4*(101-H1951)/100,1))</x:f>
        <x:v>0</x:v>
      </x:c>
      <x:c r="S1951" s="37" t="n">
        <x:f>ROUND(IF(I1951="",0,7.5*MIN(1,LN(1+I1951)/LN(1+'Scoring Method'!$B$10)))+7.5*LN(1+J1951)/LN(1+'Scoring Method'!$B$9),1)</x:f>
        <x:v>0</x:v>
      </x:c>
      <x:c r="T1951" s="37" t="n">
        <x:f>SUM(K1951:O1951)</x:f>
        <x:v>2</x:v>
      </x:c>
      <x:c r="U1951" s="37" t="n">
        <x:f>ROUND(SUM(P1951:T1951),1)</x:f>
        <x:v>2</x:v>
      </x:c>
      <x:c r="V1951" s="32"/>
      <x:c r="W1951" s="32" t="str">
        <x:v>연도 미확인</x:v>
      </x:c>
    </x:row>
    <x:row r="1952" ht="24" customHeight="1">
      <x:c r="A1952" s="32" t="n">
        <x:v>1948</x:v>
      </x:c>
      <x:c r="B1952" s="32" t="str">
        <x:v>잠깐만(Just a Minute)</x:v>
      </x:c>
      <x:c r="C1952" s="32" t="str">
        <x:v>유이 모랄레스 (Yuyi Morales)</x:v>
      </x:c>
      <x:c r="D1952" s="32" t="str">
        <x:v>기타</x:v>
      </x:c>
      <x:c r="E1952" s="32" t="n">
        <x:v>2003</x:v>
      </x:c>
      <x:c r="F1952" s="32" t="n">
        <x:v>0</x:v>
      </x:c>
      <x:c r="G1952" s="32" t="n">
        <x:v>0</x:v>
      </x:c>
      <x:c r="H1952" s="32"/>
      <x:c r="I1952" s="32" t="n">
        <x:f>IF(E1952="","",MAX(0,'Scoring Method'!$B$11-E1952-IF(E1952&lt;0,1,0)))</x:f>
        <x:v>23</x:v>
      </x:c>
      <x:c r="J1952" s="32" t="n">
        <x:v>0</x:v>
      </x:c>
      <x:c r="K1952" s="32" t="n">
        <x:v>1</x:v>
      </x:c>
      <x:c r="L1952" s="32" t="n">
        <x:v>1</x:v>
      </x:c>
      <x:c r="M1952" s="32" t="n">
        <x:v>0</x:v>
      </x:c>
      <x:c r="N1952" s="32" t="n">
        <x:v>0</x:v>
      </x:c>
      <x:c r="O1952" s="32" t="n">
        <x:v>0</x:v>
      </x:c>
      <x:c r="P1952" s="37" t="n">
        <x:f>ROUND('Scoring Method'!$B$2*F1952/10,1)</x:f>
        <x:v>0</x:v>
      </x:c>
      <x:c r="Q1952" s="37" t="n">
        <x:f>ROUND(MIN('Scoring Method'!$B$3,10*G1952),1)</x:f>
        <x:v>0</x:v>
      </x:c>
      <x:c r="R1952" s="37" t="n">
        <x:f>IF(H1952="",0,ROUND('Scoring Method'!$B$4*(101-H1952)/100,1))</x:f>
        <x:v>0</x:v>
      </x:c>
      <x:c r="S1952" s="37" t="n">
        <x:f>ROUND(IF(I1952="",0,7.5*MIN(1,LN(1+I1952)/LN(1+'Scoring Method'!$B$10)))+7.5*LN(1+J1952)/LN(1+'Scoring Method'!$B$9),1)</x:f>
        <x:v>3.8</x:v>
      </x:c>
      <x:c r="T1952" s="37" t="n">
        <x:f>SUM(K1952:O1952)</x:f>
        <x:v>2</x:v>
      </x:c>
      <x:c r="U1952" s="37" t="n">
        <x:f>ROUND(SUM(P1952:T1952),1)</x:f>
        <x:v>5.8</x:v>
      </x:c>
      <x:c r="V1952" s="32"/>
      <x:c r="W1952" s="32" t="str">
        <x:v>연도 등록</x:v>
      </x:c>
    </x:row>
    <x:row r="1953" ht="24" customHeight="1">
      <x:c r="A1953" s="32" t="n">
        <x:v>1949</x:v>
      </x:c>
      <x:c r="B1953" s="32" t="str">
        <x:v>Reinações de Narizinho(The Adventures of Narizinho)</x:v>
      </x:c>
      <x:c r="C1953" s="32" t="str">
        <x:v>조제 벤투 몬테이루 로바투 (José Bento Monteiro Lobato)</x:v>
      </x:c>
      <x:c r="D1953" s="32" t="str">
        <x:v>기타</x:v>
      </x:c>
      <x:c r="E1953" s="32"/>
      <x:c r="F1953" s="32" t="n">
        <x:v>0</x:v>
      </x:c>
      <x:c r="G1953" s="32" t="n">
        <x:v>0</x:v>
      </x:c>
      <x:c r="H1953" s="32"/>
      <x:c r="I1953" s="32" t="str">
        <x:f>IF(E1953="","",MAX(0,'Scoring Method'!$B$11-E1953-IF(E1953&lt;0,1,0)))</x:f>
      </x:c>
      <x:c r="J1953" s="32" t="n">
        <x:v>0</x:v>
      </x:c>
      <x:c r="K1953" s="32" t="n">
        <x:v>1</x:v>
      </x:c>
      <x:c r="L1953" s="32" t="n">
        <x:v>1</x:v>
      </x:c>
      <x:c r="M1953" s="32" t="n">
        <x:v>0</x:v>
      </x:c>
      <x:c r="N1953" s="32" t="n">
        <x:v>0</x:v>
      </x:c>
      <x:c r="O1953" s="32" t="n">
        <x:v>0</x:v>
      </x:c>
      <x:c r="P1953" s="37" t="n">
        <x:f>ROUND('Scoring Method'!$B$2*F1953/10,1)</x:f>
        <x:v>0</x:v>
      </x:c>
      <x:c r="Q1953" s="37" t="n">
        <x:f>ROUND(MIN('Scoring Method'!$B$3,10*G1953),1)</x:f>
        <x:v>0</x:v>
      </x:c>
      <x:c r="R1953" s="37" t="n">
        <x:f>IF(H1953="",0,ROUND('Scoring Method'!$B$4*(101-H1953)/100,1))</x:f>
        <x:v>0</x:v>
      </x:c>
      <x:c r="S1953" s="37" t="n">
        <x:f>ROUND(IF(I1953="",0,7.5*MIN(1,LN(1+I1953)/LN(1+'Scoring Method'!$B$10)))+7.5*LN(1+J1953)/LN(1+'Scoring Method'!$B$9),1)</x:f>
        <x:v>0</x:v>
      </x:c>
      <x:c r="T1953" s="37" t="n">
        <x:f>SUM(K1953:O1953)</x:f>
        <x:v>2</x:v>
      </x:c>
      <x:c r="U1953" s="37" t="n">
        <x:f>ROUND(SUM(P1953:T1953),1)</x:f>
        <x:v>2</x:v>
      </x:c>
      <x:c r="V1953" s="32"/>
      <x:c r="W1953" s="32" t="str">
        <x:v>연도 미확인</x:v>
      </x:c>
    </x:row>
    <x:row r="1954" ht="24" customHeight="1">
      <x:c r="A1954" s="32" t="n">
        <x:v>1950</x:v>
      </x:c>
      <x:c r="B1954" s="32" t="str">
        <x:v>O menino no espelho(The Boy in the Mirror)</x:v>
      </x:c>
      <x:c r="C1954" s="32" t="str">
        <x:v>페르난두 타바리스 사비누 (Fernando Tavares Sabino)</x:v>
      </x:c>
      <x:c r="D1954" s="32" t="str">
        <x:v>소설·단편소설</x:v>
      </x:c>
      <x:c r="E1954" s="32" t="n">
        <x:v>1982</x:v>
      </x:c>
      <x:c r="F1954" s="32" t="n">
        <x:v>0</x:v>
      </x:c>
      <x:c r="G1954" s="32" t="n">
        <x:v>0</x:v>
      </x:c>
      <x:c r="H1954" s="32"/>
      <x:c r="I1954" s="32" t="n">
        <x:f>IF(E1954="","",MAX(0,'Scoring Method'!$B$11-E1954-IF(E1954&lt;0,1,0)))</x:f>
        <x:v>44</x:v>
      </x:c>
      <x:c r="J1954" s="32" t="n">
        <x:v>0</x:v>
      </x:c>
      <x:c r="K1954" s="32" t="n">
        <x:v>1</x:v>
      </x:c>
      <x:c r="L1954" s="32" t="n">
        <x:v>1</x:v>
      </x:c>
      <x:c r="M1954" s="32" t="n">
        <x:v>0</x:v>
      </x:c>
      <x:c r="N1954" s="32" t="n">
        <x:v>0</x:v>
      </x:c>
      <x:c r="O1954" s="32" t="n">
        <x:v>0</x:v>
      </x:c>
      <x:c r="P1954" s="37" t="n">
        <x:f>ROUND('Scoring Method'!$B$2*F1954/10,1)</x:f>
        <x:v>0</x:v>
      </x:c>
      <x:c r="Q1954" s="37" t="n">
        <x:f>ROUND(MIN('Scoring Method'!$B$3,10*G1954),1)</x:f>
        <x:v>0</x:v>
      </x:c>
      <x:c r="R1954" s="37" t="n">
        <x:f>IF(H1954="",0,ROUND('Scoring Method'!$B$4*(101-H1954)/100,1))</x:f>
        <x:v>0</x:v>
      </x:c>
      <x:c r="S1954" s="37" t="n">
        <x:f>ROUND(IF(I1954="",0,7.5*MIN(1,LN(1+I1954)/LN(1+'Scoring Method'!$B$10)))+7.5*LN(1+J1954)/LN(1+'Scoring Method'!$B$9),1)</x:f>
        <x:v>4.6</x:v>
      </x:c>
      <x:c r="T1954" s="37" t="n">
        <x:f>SUM(K1954:O1954)</x:f>
        <x:v>2</x:v>
      </x:c>
      <x:c r="U1954" s="37" t="n">
        <x:f>ROUND(SUM(P1954:T1954),1)</x:f>
        <x:v>6.6</x:v>
      </x:c>
      <x:c r="V1954" s="32"/>
      <x:c r="W1954" s="32" t="str">
        <x:v>연도 등록</x:v>
      </x:c>
    </x:row>
    <x:row r="1955" ht="24" customHeight="1">
      <x:c r="A1955" s="32" t="n">
        <x:v>1951</x:v>
      </x:c>
      <x:c r="B1955" s="32" t="str">
        <x:v>Marcelo, Marmelo, Martelo(Marcelo, Martello, Marshmallow)</x:v>
      </x:c>
      <x:c r="C1955" s="32" t="str">
        <x:v>루스 호샤 (Ruth Rocha)</x:v>
      </x:c>
      <x:c r="D1955" s="32" t="str">
        <x:v>기타</x:v>
      </x:c>
      <x:c r="E1955" s="32" t="n">
        <x:v>1976</x:v>
      </x:c>
      <x:c r="F1955" s="32" t="n">
        <x:v>0</x:v>
      </x:c>
      <x:c r="G1955" s="32" t="n">
        <x:v>0</x:v>
      </x:c>
      <x:c r="H1955" s="32"/>
      <x:c r="I1955" s="32" t="n">
        <x:f>IF(E1955="","",MAX(0,'Scoring Method'!$B$11-E1955-IF(E1955&lt;0,1,0)))</x:f>
        <x:v>50</x:v>
      </x:c>
      <x:c r="J1955" s="32" t="n">
        <x:v>0</x:v>
      </x:c>
      <x:c r="K1955" s="32" t="n">
        <x:v>1</x:v>
      </x:c>
      <x:c r="L1955" s="32" t="n">
        <x:v>1</x:v>
      </x:c>
      <x:c r="M1955" s="32" t="n">
        <x:v>0</x:v>
      </x:c>
      <x:c r="N1955" s="32" t="n">
        <x:v>0</x:v>
      </x:c>
      <x:c r="O1955" s="32" t="n">
        <x:v>0</x:v>
      </x:c>
      <x:c r="P1955" s="37" t="n">
        <x:f>ROUND('Scoring Method'!$B$2*F1955/10,1)</x:f>
        <x:v>0</x:v>
      </x:c>
      <x:c r="Q1955" s="37" t="n">
        <x:f>ROUND(MIN('Scoring Method'!$B$3,10*G1955),1)</x:f>
        <x:v>0</x:v>
      </x:c>
      <x:c r="R1955" s="37" t="n">
        <x:f>IF(H1955="",0,ROUND('Scoring Method'!$B$4*(101-H1955)/100,1))</x:f>
        <x:v>0</x:v>
      </x:c>
      <x:c r="S1955" s="37" t="n">
        <x:f>ROUND(IF(I1955="",0,7.5*MIN(1,LN(1+I1955)/LN(1+'Scoring Method'!$B$10)))+7.5*LN(1+J1955)/LN(1+'Scoring Method'!$B$9),1)</x:f>
        <x:v>4.7</x:v>
      </x:c>
      <x:c r="T1955" s="37" t="n">
        <x:f>SUM(K1955:O1955)</x:f>
        <x:v>2</x:v>
      </x:c>
      <x:c r="U1955" s="37" t="n">
        <x:f>ROUND(SUM(P1955:T1955),1)</x:f>
        <x:v>6.7</x:v>
      </x:c>
      <x:c r="V1955" s="32"/>
      <x:c r="W1955" s="32" t="str">
        <x:v>연도 등록</x:v>
      </x:c>
    </x:row>
    <x:row r="1956" ht="24" customHeight="1">
      <x:c r="A1956" s="32" t="n">
        <x:v>1952</x:v>
      </x:c>
      <x:c r="B1956" s="32" t="str">
        <x:v>Dailan Kifki</x:v>
      </x:c>
      <x:c r="C1956" s="32" t="str">
        <x:v>마리아 엘레나 왈시 (María Elena Walsh)</x:v>
      </x:c>
      <x:c r="D1956" s="32" t="str">
        <x:v>소설·단편소설</x:v>
      </x:c>
      <x:c r="E1956" s="32"/>
      <x:c r="F1956" s="32" t="n">
        <x:v>0</x:v>
      </x:c>
      <x:c r="G1956" s="32" t="n">
        <x:v>0</x:v>
      </x:c>
      <x:c r="H1956" s="32"/>
      <x:c r="I1956" s="32" t="str">
        <x:f>IF(E1956="","",MAX(0,'Scoring Method'!$B$11-E1956-IF(E1956&lt;0,1,0)))</x:f>
      </x:c>
      <x:c r="J1956" s="32" t="n">
        <x:v>0</x:v>
      </x:c>
      <x:c r="K1956" s="32" t="n">
        <x:v>1</x:v>
      </x:c>
      <x:c r="L1956" s="32" t="n">
        <x:v>1</x:v>
      </x:c>
      <x:c r="M1956" s="32" t="n">
        <x:v>0</x:v>
      </x:c>
      <x:c r="N1956" s="32" t="n">
        <x:v>0</x:v>
      </x:c>
      <x:c r="O1956" s="32" t="n">
        <x:v>0</x:v>
      </x:c>
      <x:c r="P1956" s="37" t="n">
        <x:f>ROUND('Scoring Method'!$B$2*F1956/10,1)</x:f>
        <x:v>0</x:v>
      </x:c>
      <x:c r="Q1956" s="37" t="n">
        <x:f>ROUND(MIN('Scoring Method'!$B$3,10*G1956),1)</x:f>
        <x:v>0</x:v>
      </x:c>
      <x:c r="R1956" s="37" t="n">
        <x:f>IF(H1956="",0,ROUND('Scoring Method'!$B$4*(101-H1956)/100,1))</x:f>
        <x:v>0</x:v>
      </x:c>
      <x:c r="S1956" s="37" t="n">
        <x:f>ROUND(IF(I1956="",0,7.5*MIN(1,LN(1+I1956)/LN(1+'Scoring Method'!$B$10)))+7.5*LN(1+J1956)/LN(1+'Scoring Method'!$B$9),1)</x:f>
        <x:v>0</x:v>
      </x:c>
      <x:c r="T1956" s="37" t="n">
        <x:f>SUM(K1956:O1956)</x:f>
        <x:v>2</x:v>
      </x:c>
      <x:c r="U1956" s="37" t="n">
        <x:f>ROUND(SUM(P1956:T1956),1)</x:f>
        <x:v>2</x:v>
      </x:c>
      <x:c r="V1956" s="32"/>
      <x:c r="W1956" s="32" t="str">
        <x:v>연도 미확인</x:v>
      </x:c>
    </x:row>
    <x:row r="1957" ht="24" customHeight="1">
      <x:c r="A1957" s="32" t="n">
        <x:v>1953</x:v>
      </x:c>
      <x:c r="B1957" s="32" t="str">
        <x:v>Manuelita</x:v>
      </x:c>
      <x:c r="C1957" s="32" t="str">
        <x:v>마리아 엘레나 왈시 (María Elena Walsh)</x:v>
      </x:c>
      <x:c r="D1957" s="32" t="str">
        <x:v>기타</x:v>
      </x:c>
      <x:c r="E1957" s="32"/>
      <x:c r="F1957" s="32" t="n">
        <x:v>0</x:v>
      </x:c>
      <x:c r="G1957" s="32" t="n">
        <x:v>0</x:v>
      </x:c>
      <x:c r="H1957" s="32"/>
      <x:c r="I1957" s="32" t="str">
        <x:f>IF(E1957="","",MAX(0,'Scoring Method'!$B$11-E1957-IF(E1957&lt;0,1,0)))</x:f>
      </x:c>
      <x:c r="J1957" s="32" t="n">
        <x:v>0</x:v>
      </x:c>
      <x:c r="K1957" s="32" t="n">
        <x:v>1</x:v>
      </x:c>
      <x:c r="L1957" s="32" t="n">
        <x:v>1</x:v>
      </x:c>
      <x:c r="M1957" s="32" t="n">
        <x:v>0</x:v>
      </x:c>
      <x:c r="N1957" s="32" t="n">
        <x:v>0</x:v>
      </x:c>
      <x:c r="O1957" s="32" t="n">
        <x:v>0</x:v>
      </x:c>
      <x:c r="P1957" s="37" t="n">
        <x:f>ROUND('Scoring Method'!$B$2*F1957/10,1)</x:f>
        <x:v>0</x:v>
      </x:c>
      <x:c r="Q1957" s="37" t="n">
        <x:f>ROUND(MIN('Scoring Method'!$B$3,10*G1957),1)</x:f>
        <x:v>0</x:v>
      </x:c>
      <x:c r="R1957" s="37" t="n">
        <x:f>IF(H1957="",0,ROUND('Scoring Method'!$B$4*(101-H1957)/100,1))</x:f>
        <x:v>0</x:v>
      </x:c>
      <x:c r="S1957" s="37" t="n">
        <x:f>ROUND(IF(I1957="",0,7.5*MIN(1,LN(1+I1957)/LN(1+'Scoring Method'!$B$10)))+7.5*LN(1+J1957)/LN(1+'Scoring Method'!$B$9),1)</x:f>
        <x:v>0</x:v>
      </x:c>
      <x:c r="T1957" s="37" t="n">
        <x:f>SUM(K1957:O1957)</x:f>
        <x:v>2</x:v>
      </x:c>
      <x:c r="U1957" s="37" t="n">
        <x:f>ROUND(SUM(P1957:T1957),1)</x:f>
        <x:v>2</x:v>
      </x:c>
      <x:c r="V1957" s="32"/>
      <x:c r="W1957" s="32" t="str">
        <x:v>연도 미확인</x:v>
      </x:c>
    </x:row>
    <x:row r="1958" ht="24" customHeight="1">
      <x:c r="A1958" s="32" t="n">
        <x:v>1954</x:v>
      </x:c>
      <x:c r="B1958" s="32" t="str">
        <x:v>Cuentopos de Gulubú(Silly Stories of Gulubu)</x:v>
      </x:c>
      <x:c r="C1958" s="32" t="str">
        <x:v>마리아 엘레나 왈시 (María Elena Walsh)</x:v>
      </x:c>
      <x:c r="D1958" s="32" t="str">
        <x:v>기타</x:v>
      </x:c>
      <x:c r="E1958" s="32"/>
      <x:c r="F1958" s="32" t="n">
        <x:v>0</x:v>
      </x:c>
      <x:c r="G1958" s="32" t="n">
        <x:v>0</x:v>
      </x:c>
      <x:c r="H1958" s="32"/>
      <x:c r="I1958" s="32" t="str">
        <x:f>IF(E1958="","",MAX(0,'Scoring Method'!$B$11-E1958-IF(E1958&lt;0,1,0)))</x:f>
      </x:c>
      <x:c r="J1958" s="32" t="n">
        <x:v>0</x:v>
      </x:c>
      <x:c r="K1958" s="32" t="n">
        <x:v>1</x:v>
      </x:c>
      <x:c r="L1958" s="32" t="n">
        <x:v>1</x:v>
      </x:c>
      <x:c r="M1958" s="32" t="n">
        <x:v>0</x:v>
      </x:c>
      <x:c r="N1958" s="32" t="n">
        <x:v>0</x:v>
      </x:c>
      <x:c r="O1958" s="32" t="n">
        <x:v>0</x:v>
      </x:c>
      <x:c r="P1958" s="37" t="n">
        <x:f>ROUND('Scoring Method'!$B$2*F1958/10,1)</x:f>
        <x:v>0</x:v>
      </x:c>
      <x:c r="Q1958" s="37" t="n">
        <x:f>ROUND(MIN('Scoring Method'!$B$3,10*G1958),1)</x:f>
        <x:v>0</x:v>
      </x:c>
      <x:c r="R1958" s="37" t="n">
        <x:f>IF(H1958="",0,ROUND('Scoring Method'!$B$4*(101-H1958)/100,1))</x:f>
        <x:v>0</x:v>
      </x:c>
      <x:c r="S1958" s="37" t="n">
        <x:f>ROUND(IF(I1958="",0,7.5*MIN(1,LN(1+I1958)/LN(1+'Scoring Method'!$B$10)))+7.5*LN(1+J1958)/LN(1+'Scoring Method'!$B$9),1)</x:f>
        <x:v>0</x:v>
      </x:c>
      <x:c r="T1958" s="37" t="n">
        <x:f>SUM(K1958:O1958)</x:f>
        <x:v>2</x:v>
      </x:c>
      <x:c r="U1958" s="37" t="n">
        <x:f>ROUND(SUM(P1958:T1958),1)</x:f>
        <x:v>2</x:v>
      </x:c>
      <x:c r="V1958" s="32"/>
      <x:c r="W1958" s="32" t="str">
        <x:v>연도 미확인</x:v>
      </x:c>
    </x:row>
    <x:row r="1959" ht="24" customHeight="1">
      <x:c r="A1959" s="32" t="n">
        <x:v>1955</x:v>
      </x:c>
      <x:c r="B1959" s="32" t="str">
        <x:v>보르헤스의 상상동물 이야기(The Book of Imaginary Beings)</x:v>
      </x:c>
      <x:c r="C1959" s="32" t="str">
        <x:v>호르헤 루이스 보르헤스(Jorge Francisco Isidoro Luis Borges)</x:v>
      </x:c>
      <x:c r="D1959" s="32" t="str">
        <x:v>기타</x:v>
      </x:c>
      <x:c r="E1959" s="32"/>
      <x:c r="F1959" s="32" t="n">
        <x:v>0</x:v>
      </x:c>
      <x:c r="G1959" s="32" t="n">
        <x:v>0</x:v>
      </x:c>
      <x:c r="H1959" s="32"/>
      <x:c r="I1959" s="32" t="str">
        <x:f>IF(E1959="","",MAX(0,'Scoring Method'!$B$11-E1959-IF(E1959&lt;0,1,0)))</x:f>
      </x:c>
      <x:c r="J1959" s="32" t="n">
        <x:v>0</x:v>
      </x:c>
      <x:c r="K1959" s="32" t="n">
        <x:v>1</x:v>
      </x:c>
      <x:c r="L1959" s="32" t="n">
        <x:v>1</x:v>
      </x:c>
      <x:c r="M1959" s="32" t="n">
        <x:v>0</x:v>
      </x:c>
      <x:c r="N1959" s="32" t="n">
        <x:v>0</x:v>
      </x:c>
      <x:c r="O1959" s="32" t="n">
        <x:v>0</x:v>
      </x:c>
      <x:c r="P1959" s="37" t="n">
        <x:f>ROUND('Scoring Method'!$B$2*F1959/10,1)</x:f>
        <x:v>0</x:v>
      </x:c>
      <x:c r="Q1959" s="37" t="n">
        <x:f>ROUND(MIN('Scoring Method'!$B$3,10*G1959),1)</x:f>
        <x:v>0</x:v>
      </x:c>
      <x:c r="R1959" s="37" t="n">
        <x:f>IF(H1959="",0,ROUND('Scoring Method'!$B$4*(101-H1959)/100,1))</x:f>
        <x:v>0</x:v>
      </x:c>
      <x:c r="S1959" s="37" t="n">
        <x:f>ROUND(IF(I1959="",0,7.5*MIN(1,LN(1+I1959)/LN(1+'Scoring Method'!$B$10)))+7.5*LN(1+J1959)/LN(1+'Scoring Method'!$B$9),1)</x:f>
        <x:v>0</x:v>
      </x:c>
      <x:c r="T1959" s="37" t="n">
        <x:f>SUM(K1959:O1959)</x:f>
        <x:v>2</x:v>
      </x:c>
      <x:c r="U1959" s="37" t="n">
        <x:f>ROUND(SUM(P1959:T1959),1)</x:f>
        <x:v>2</x:v>
      </x:c>
      <x:c r="V1959" s="32"/>
      <x:c r="W1959" s="32" t="str">
        <x:v>연도 미확인</x:v>
      </x:c>
    </x:row>
    <x:row r="1960" ht="24" customHeight="1">
      <x:c r="A1960" s="32" t="n">
        <x:v>1956</x:v>
      </x:c>
      <x:c r="B1960" s="32" t="str">
        <x:v>Papelucho</x:v>
      </x:c>
      <x:c r="C1960" s="32" t="str">
        <x:v>에스테르 우네우스 살라스(마르셀라 파스) (Esther Huneeus Salas (Marcela Paz))</x:v>
      </x:c>
      <x:c r="D1960" s="32" t="str">
        <x:v>기타</x:v>
      </x:c>
      <x:c r="E1960" s="32" t="n">
        <x:v>1947</x:v>
      </x:c>
      <x:c r="F1960" s="32" t="n">
        <x:v>0</x:v>
      </x:c>
      <x:c r="G1960" s="32" t="n">
        <x:v>0</x:v>
      </x:c>
      <x:c r="H1960" s="32"/>
      <x:c r="I1960" s="32" t="n">
        <x:f>IF(E1960="","",MAX(0,'Scoring Method'!$B$11-E1960-IF(E1960&lt;0,1,0)))</x:f>
        <x:v>79</x:v>
      </x:c>
      <x:c r="J1960" s="32" t="n">
        <x:v>0</x:v>
      </x:c>
      <x:c r="K1960" s="32" t="n">
        <x:v>1</x:v>
      </x:c>
      <x:c r="L1960" s="32" t="n">
        <x:v>1</x:v>
      </x:c>
      <x:c r="M1960" s="32" t="n">
        <x:v>0</x:v>
      </x:c>
      <x:c r="N1960" s="32" t="n">
        <x:v>0</x:v>
      </x:c>
      <x:c r="O1960" s="32" t="n">
        <x:v>0</x:v>
      </x:c>
      <x:c r="P1960" s="37" t="n">
        <x:f>ROUND('Scoring Method'!$B$2*F1960/10,1)</x:f>
        <x:v>0</x:v>
      </x:c>
      <x:c r="Q1960" s="37" t="n">
        <x:f>ROUND(MIN('Scoring Method'!$B$3,10*G1960),1)</x:f>
        <x:v>0</x:v>
      </x:c>
      <x:c r="R1960" s="37" t="n">
        <x:f>IF(H1960="",0,ROUND('Scoring Method'!$B$4*(101-H1960)/100,1))</x:f>
        <x:v>0</x:v>
      </x:c>
      <x:c r="S1960" s="37" t="n">
        <x:f>ROUND(IF(I1960="",0,7.5*MIN(1,LN(1+I1960)/LN(1+'Scoring Method'!$B$10)))+7.5*LN(1+J1960)/LN(1+'Scoring Method'!$B$9),1)</x:f>
        <x:v>5.3</x:v>
      </x:c>
      <x:c r="T1960" s="37" t="n">
        <x:f>SUM(K1960:O1960)</x:f>
        <x:v>2</x:v>
      </x:c>
      <x:c r="U1960" s="37" t="n">
        <x:f>ROUND(SUM(P1960:T1960),1)</x:f>
        <x:v>7.3</x:v>
      </x:c>
      <x:c r="V1960" s="32"/>
      <x:c r="W1960" s="32" t="str">
        <x:v>연도 등록</x:v>
      </x:c>
    </x:row>
    <x:row r="1961" ht="24" customHeight="1">
      <x:c r="A1961" s="32" t="n">
        <x:v>1957</x:v>
      </x:c>
      <x:c r="B1961" s="32" t="str">
        <x:v>Cuentos para Marisol(Stories for Marisol)</x:v>
      </x:c>
      <x:c r="C1961" s="32" t="str">
        <x:v>마르타 브루넷 (Marta Brunet)</x:v>
      </x:c>
      <x:c r="D1961" s="32" t="str">
        <x:v>소설·단편소설</x:v>
      </x:c>
      <x:c r="E1961" s="32"/>
      <x:c r="F1961" s="32" t="n">
        <x:v>0</x:v>
      </x:c>
      <x:c r="G1961" s="32" t="n">
        <x:v>0</x:v>
      </x:c>
      <x:c r="H1961" s="32"/>
      <x:c r="I1961" s="32" t="str">
        <x:f>IF(E1961="","",MAX(0,'Scoring Method'!$B$11-E1961-IF(E1961&lt;0,1,0)))</x:f>
      </x:c>
      <x:c r="J1961" s="32" t="n">
        <x:v>0</x:v>
      </x:c>
      <x:c r="K1961" s="32" t="n">
        <x:v>1</x:v>
      </x:c>
      <x:c r="L1961" s="32" t="n">
        <x:v>1</x:v>
      </x:c>
      <x:c r="M1961" s="32" t="n">
        <x:v>0</x:v>
      </x:c>
      <x:c r="N1961" s="32" t="n">
        <x:v>0</x:v>
      </x:c>
      <x:c r="O1961" s="32" t="n">
        <x:v>0</x:v>
      </x:c>
      <x:c r="P1961" s="37" t="n">
        <x:f>ROUND('Scoring Method'!$B$2*F1961/10,1)</x:f>
        <x:v>0</x:v>
      </x:c>
      <x:c r="Q1961" s="37" t="n">
        <x:f>ROUND(MIN('Scoring Method'!$B$3,10*G1961),1)</x:f>
        <x:v>0</x:v>
      </x:c>
      <x:c r="R1961" s="37" t="n">
        <x:f>IF(H1961="",0,ROUND('Scoring Method'!$B$4*(101-H1961)/100,1))</x:f>
        <x:v>0</x:v>
      </x:c>
      <x:c r="S1961" s="37" t="n">
        <x:f>ROUND(IF(I1961="",0,7.5*MIN(1,LN(1+I1961)/LN(1+'Scoring Method'!$B$10)))+7.5*LN(1+J1961)/LN(1+'Scoring Method'!$B$9),1)</x:f>
        <x:v>0</x:v>
      </x:c>
      <x:c r="T1961" s="37" t="n">
        <x:f>SUM(K1961:O1961)</x:f>
        <x:v>2</x:v>
      </x:c>
      <x:c r="U1961" s="37" t="n">
        <x:f>ROUND(SUM(P1961:T1961),1)</x:f>
        <x:v>2</x:v>
      </x:c>
      <x:c r="V1961" s="32"/>
      <x:c r="W1961" s="32" t="str">
        <x:v>연도 미확인</x:v>
      </x:c>
    </x:row>
    <x:row r="1962" ht="24" customHeight="1">
      <x:c r="A1962" s="32" t="n">
        <x:v>1958</x:v>
      </x:c>
      <x:c r="B1962" s="32" t="str">
        <x:v>글짓기 시간(The Composition)</x:v>
      </x:c>
      <x:c r="C1962" s="32" t="str">
        <x:v>안토니오 스카르메타(Antonio Skármeta)</x:v>
      </x:c>
      <x:c r="D1962" s="32" t="str">
        <x:v>기타</x:v>
      </x:c>
      <x:c r="E1962" s="32"/>
      <x:c r="F1962" s="32" t="n">
        <x:v>0</x:v>
      </x:c>
      <x:c r="G1962" s="32" t="n">
        <x:v>0</x:v>
      </x:c>
      <x:c r="H1962" s="32"/>
      <x:c r="I1962" s="32" t="str">
        <x:f>IF(E1962="","",MAX(0,'Scoring Method'!$B$11-E1962-IF(E1962&lt;0,1,0)))</x:f>
      </x:c>
      <x:c r="J1962" s="32" t="n">
        <x:v>0</x:v>
      </x:c>
      <x:c r="K1962" s="32" t="n">
        <x:v>1</x:v>
      </x:c>
      <x:c r="L1962" s="32" t="n">
        <x:v>1</x:v>
      </x:c>
      <x:c r="M1962" s="32" t="n">
        <x:v>0</x:v>
      </x:c>
      <x:c r="N1962" s="32" t="n">
        <x:v>0</x:v>
      </x:c>
      <x:c r="O1962" s="32" t="n">
        <x:v>0</x:v>
      </x:c>
      <x:c r="P1962" s="37" t="n">
        <x:f>ROUND('Scoring Method'!$B$2*F1962/10,1)</x:f>
        <x:v>0</x:v>
      </x:c>
      <x:c r="Q1962" s="37" t="n">
        <x:f>ROUND(MIN('Scoring Method'!$B$3,10*G1962),1)</x:f>
        <x:v>0</x:v>
      </x:c>
      <x:c r="R1962" s="37" t="n">
        <x:f>IF(H1962="",0,ROUND('Scoring Method'!$B$4*(101-H1962)/100,1))</x:f>
        <x:v>0</x:v>
      </x:c>
      <x:c r="S1962" s="37" t="n">
        <x:f>ROUND(IF(I1962="",0,7.5*MIN(1,LN(1+I1962)/LN(1+'Scoring Method'!$B$10)))+7.5*LN(1+J1962)/LN(1+'Scoring Method'!$B$9),1)</x:f>
        <x:v>0</x:v>
      </x:c>
      <x:c r="T1962" s="37" t="n">
        <x:f>SUM(K1962:O1962)</x:f>
        <x:v>2</x:v>
      </x:c>
      <x:c r="U1962" s="37" t="n">
        <x:f>ROUND(SUM(P1962:T1962),1)</x:f>
        <x:v>2</x:v>
      </x:c>
      <x:c r="V1962" s="32"/>
      <x:c r="W1962" s="32" t="str">
        <x:v>연도 미확인</x:v>
      </x:c>
    </x:row>
    <x:row r="1963" ht="24" customHeight="1">
      <x:c r="A1963" s="32" t="n">
        <x:v>1959</x:v>
      </x:c>
      <x:c r="B1963" s="32" t="str">
        <x:v>별이 된 소년(The Dreamer)</x:v>
      </x:c>
      <x:c r="C1963" s="32" t="str">
        <x:v>팸 무뇨스 라이언 (Pam Muñoz Ryan)</x:v>
      </x:c>
      <x:c r="D1963" s="32" t="str">
        <x:v>소설·단편소설</x:v>
      </x:c>
      <x:c r="E1963" s="32"/>
      <x:c r="F1963" s="32" t="n">
        <x:v>0</x:v>
      </x:c>
      <x:c r="G1963" s="32" t="n">
        <x:v>0</x:v>
      </x:c>
      <x:c r="H1963" s="32"/>
      <x:c r="I1963" s="32" t="str">
        <x:f>IF(E1963="","",MAX(0,'Scoring Method'!$B$11-E1963-IF(E1963&lt;0,1,0)))</x:f>
      </x:c>
      <x:c r="J1963" s="32" t="n">
        <x:v>0</x:v>
      </x:c>
      <x:c r="K1963" s="32" t="n">
        <x:v>1</x:v>
      </x:c>
      <x:c r="L1963" s="32" t="n">
        <x:v>1</x:v>
      </x:c>
      <x:c r="M1963" s="32" t="n">
        <x:v>0</x:v>
      </x:c>
      <x:c r="N1963" s="32" t="n">
        <x:v>0</x:v>
      </x:c>
      <x:c r="O1963" s="32" t="n">
        <x:v>0</x:v>
      </x:c>
      <x:c r="P1963" s="37" t="n">
        <x:f>ROUND('Scoring Method'!$B$2*F1963/10,1)</x:f>
        <x:v>0</x:v>
      </x:c>
      <x:c r="Q1963" s="37" t="n">
        <x:f>ROUND(MIN('Scoring Method'!$B$3,10*G1963),1)</x:f>
        <x:v>0</x:v>
      </x:c>
      <x:c r="R1963" s="37" t="n">
        <x:f>IF(H1963="",0,ROUND('Scoring Method'!$B$4*(101-H1963)/100,1))</x:f>
        <x:v>0</x:v>
      </x:c>
      <x:c r="S1963" s="37" t="n">
        <x:f>ROUND(IF(I1963="",0,7.5*MIN(1,LN(1+I1963)/LN(1+'Scoring Method'!$B$10)))+7.5*LN(1+J1963)/LN(1+'Scoring Method'!$B$9),1)</x:f>
        <x:v>0</x:v>
      </x:c>
      <x:c r="T1963" s="37" t="n">
        <x:f>SUM(K1963:O1963)</x:f>
        <x:v>2</x:v>
      </x:c>
      <x:c r="U1963" s="37" t="n">
        <x:f>ROUND(SUM(P1963:T1963),1)</x:f>
        <x:v>2</x:v>
      </x:c>
      <x:c r="V1963" s="32"/>
      <x:c r="W1963" s="32" t="str">
        <x:v>연도 미확인</x:v>
      </x:c>
    </x:row>
    <x:row r="1964" ht="24" customHeight="1">
      <x:c r="A1964" s="32" t="n">
        <x:v>1960</x:v>
      </x:c>
      <x:c r="B1964" s="32" t="str">
        <x:v>곰돌이 푸(Winnie-the-Pooh)</x:v>
      </x:c>
      <x:c r="C1964" s="32" t="str">
        <x:v>앨런 알렉산더 밀른 (Alan Alexander Milne)</x:v>
      </x:c>
      <x:c r="D1964" s="32" t="str">
        <x:v>기타</x:v>
      </x:c>
      <x:c r="E1964" s="32" t="n">
        <x:v>1926</x:v>
      </x:c>
      <x:c r="F1964" s="32" t="n">
        <x:v>0</x:v>
      </x:c>
      <x:c r="G1964" s="32" t="n">
        <x:v>0</x:v>
      </x:c>
      <x:c r="H1964" s="32"/>
      <x:c r="I1964" s="32" t="n">
        <x:f>IF(E1964="","",MAX(0,'Scoring Method'!$B$11-E1964-IF(E1964&lt;0,1,0)))</x:f>
        <x:v>100</x:v>
      </x:c>
      <x:c r="J1964" s="32" t="n">
        <x:v>0</x:v>
      </x:c>
      <x:c r="K1964" s="32" t="n">
        <x:v>1</x:v>
      </x:c>
      <x:c r="L1964" s="32" t="n">
        <x:v>1</x:v>
      </x:c>
      <x:c r="M1964" s="32" t="n">
        <x:v>0</x:v>
      </x:c>
      <x:c r="N1964" s="32" t="n">
        <x:v>0</x:v>
      </x:c>
      <x:c r="O1964" s="32" t="n">
        <x:v>0</x:v>
      </x:c>
      <x:c r="P1964" s="37" t="n">
        <x:f>ROUND('Scoring Method'!$B$2*F1964/10,1)</x:f>
        <x:v>0</x:v>
      </x:c>
      <x:c r="Q1964" s="37" t="n">
        <x:f>ROUND(MIN('Scoring Method'!$B$3,10*G1964),1)</x:f>
        <x:v>0</x:v>
      </x:c>
      <x:c r="R1964" s="37" t="n">
        <x:f>IF(H1964="",0,ROUND('Scoring Method'!$B$4*(101-H1964)/100,1))</x:f>
        <x:v>0</x:v>
      </x:c>
      <x:c r="S1964" s="37" t="n">
        <x:f>ROUND(IF(I1964="",0,7.5*MIN(1,LN(1+I1964)/LN(1+'Scoring Method'!$B$10)))+7.5*LN(1+J1964)/LN(1+'Scoring Method'!$B$9),1)</x:f>
        <x:v>5.6</x:v>
      </x:c>
      <x:c r="T1964" s="37" t="n">
        <x:f>SUM(K1964:O1964)</x:f>
        <x:v>2</x:v>
      </x:c>
      <x:c r="U1964" s="37" t="n">
        <x:f>ROUND(SUM(P1964:T1964),1)</x:f>
        <x:v>7.6</x:v>
      </x:c>
      <x:c r="V1964" s="32"/>
      <x:c r="W1964" s="32" t="str">
        <x:v>연도 등록</x:v>
      </x:c>
    </x:row>
    <x:row r="1965" ht="24" customHeight="1">
      <x:c r="A1965" s="32" t="n">
        <x:v>1961</x:v>
      </x:c>
      <x:c r="B1965" s="32" t="str">
        <x:v>마틸다(Matilda)</x:v>
      </x:c>
      <x:c r="C1965" s="32" t="str">
        <x:v>로알드 달 (Roald Dahl)</x:v>
      </x:c>
      <x:c r="D1965" s="32" t="str">
        <x:v>기타</x:v>
      </x:c>
      <x:c r="E1965" s="32"/>
      <x:c r="F1965" s="32" t="n">
        <x:v>0</x:v>
      </x:c>
      <x:c r="G1965" s="32" t="n">
        <x:v>0</x:v>
      </x:c>
      <x:c r="H1965" s="32"/>
      <x:c r="I1965" s="32" t="str">
        <x:f>IF(E1965="","",MAX(0,'Scoring Method'!$B$11-E1965-IF(E1965&lt;0,1,0)))</x:f>
      </x:c>
      <x:c r="J1965" s="32" t="n">
        <x:v>0</x:v>
      </x:c>
      <x:c r="K1965" s="32" t="n">
        <x:v>1</x:v>
      </x:c>
      <x:c r="L1965" s="32" t="n">
        <x:v>1</x:v>
      </x:c>
      <x:c r="M1965" s="32" t="n">
        <x:v>0</x:v>
      </x:c>
      <x:c r="N1965" s="32" t="n">
        <x:v>0</x:v>
      </x:c>
      <x:c r="O1965" s="32" t="n">
        <x:v>0</x:v>
      </x:c>
      <x:c r="P1965" s="37" t="n">
        <x:f>ROUND('Scoring Method'!$B$2*F1965/10,1)</x:f>
        <x:v>0</x:v>
      </x:c>
      <x:c r="Q1965" s="37" t="n">
        <x:f>ROUND(MIN('Scoring Method'!$B$3,10*G1965),1)</x:f>
        <x:v>0</x:v>
      </x:c>
      <x:c r="R1965" s="37" t="n">
        <x:f>IF(H1965="",0,ROUND('Scoring Method'!$B$4*(101-H1965)/100,1))</x:f>
        <x:v>0</x:v>
      </x:c>
      <x:c r="S1965" s="37" t="n">
        <x:f>ROUND(IF(I1965="",0,7.5*MIN(1,LN(1+I1965)/LN(1+'Scoring Method'!$B$10)))+7.5*LN(1+J1965)/LN(1+'Scoring Method'!$B$9),1)</x:f>
        <x:v>0</x:v>
      </x:c>
      <x:c r="T1965" s="37" t="n">
        <x:f>SUM(K1965:O1965)</x:f>
        <x:v>2</x:v>
      </x:c>
      <x:c r="U1965" s="37" t="n">
        <x:f>ROUND(SUM(P1965:T1965),1)</x:f>
        <x:v>2</x:v>
      </x:c>
      <x:c r="V1965" s="32"/>
      <x:c r="W1965" s="32" t="str">
        <x:v>연도 미확인</x:v>
      </x:c>
    </x:row>
    <x:row r="1966" ht="24" customHeight="1">
      <x:c r="A1966" s="32" t="n">
        <x:v>1962</x:v>
      </x:c>
      <x:c r="B1966" s="32" t="str">
        <x:v>미녀와 야수(Beauty and the Beast)</x:v>
      </x:c>
      <x:c r="C1966" s="32" t="str">
        <x:v>잔마리 르프랭스 드 보몽 (Jeanne-Marie Leprince de Beaumont)</x:v>
      </x:c>
      <x:c r="D1966" s="32" t="str">
        <x:v>기타</x:v>
      </x:c>
      <x:c r="E1966" s="32"/>
      <x:c r="F1966" s="32" t="n">
        <x:v>0</x:v>
      </x:c>
      <x:c r="G1966" s="32" t="n">
        <x:v>0</x:v>
      </x:c>
      <x:c r="H1966" s="32"/>
      <x:c r="I1966" s="32" t="str">
        <x:f>IF(E1966="","",MAX(0,'Scoring Method'!$B$11-E1966-IF(E1966&lt;0,1,0)))</x:f>
      </x:c>
      <x:c r="J1966" s="32" t="n">
        <x:v>0</x:v>
      </x:c>
      <x:c r="K1966" s="32" t="n">
        <x:v>1</x:v>
      </x:c>
      <x:c r="L1966" s="32" t="n">
        <x:v>1</x:v>
      </x:c>
      <x:c r="M1966" s="32" t="n">
        <x:v>0</x:v>
      </x:c>
      <x:c r="N1966" s="32" t="n">
        <x:v>0</x:v>
      </x:c>
      <x:c r="O1966" s="32" t="n">
        <x:v>0</x:v>
      </x:c>
      <x:c r="P1966" s="37" t="n">
        <x:f>ROUND('Scoring Method'!$B$2*F1966/10,1)</x:f>
        <x:v>0</x:v>
      </x:c>
      <x:c r="Q1966" s="37" t="n">
        <x:f>ROUND(MIN('Scoring Method'!$B$3,10*G1966),1)</x:f>
        <x:v>0</x:v>
      </x:c>
      <x:c r="R1966" s="37" t="n">
        <x:f>IF(H1966="",0,ROUND('Scoring Method'!$B$4*(101-H1966)/100,1))</x:f>
        <x:v>0</x:v>
      </x:c>
      <x:c r="S1966" s="37" t="n">
        <x:f>ROUND(IF(I1966="",0,7.5*MIN(1,LN(1+I1966)/LN(1+'Scoring Method'!$B$10)))+7.5*LN(1+J1966)/LN(1+'Scoring Method'!$B$9),1)</x:f>
        <x:v>0</x:v>
      </x:c>
      <x:c r="T1966" s="37" t="n">
        <x:f>SUM(K1966:O1966)</x:f>
        <x:v>2</x:v>
      </x:c>
      <x:c r="U1966" s="37" t="n">
        <x:f>ROUND(SUM(P1966:T1966),1)</x:f>
        <x:v>2</x:v>
      </x:c>
      <x:c r="V1966" s="32"/>
      <x:c r="W1966" s="32" t="str">
        <x:v>연도 미확인</x:v>
      </x:c>
    </x:row>
    <x:row r="1967" ht="24" customHeight="1">
      <x:c r="A1967" s="32" t="n">
        <x:v>1963</x:v>
      </x:c>
      <x:c r="B1967" s="32" t="str">
        <x:v>빨간 풍선(The Red Balloon)</x:v>
      </x:c>
      <x:c r="C1967" s="32" t="str">
        <x:v>알베르 라모리스 (Albert Lamorisse)</x:v>
      </x:c>
      <x:c r="D1967" s="32" t="str">
        <x:v>기타</x:v>
      </x:c>
      <x:c r="E1967" s="32"/>
      <x:c r="F1967" s="32" t="n">
        <x:v>0</x:v>
      </x:c>
      <x:c r="G1967" s="32" t="n">
        <x:v>0</x:v>
      </x:c>
      <x:c r="H1967" s="32"/>
      <x:c r="I1967" s="32" t="str">
        <x:f>IF(E1967="","",MAX(0,'Scoring Method'!$B$11-E1967-IF(E1967&lt;0,1,0)))</x:f>
      </x:c>
      <x:c r="J1967" s="32" t="n">
        <x:v>0</x:v>
      </x:c>
      <x:c r="K1967" s="32" t="n">
        <x:v>1</x:v>
      </x:c>
      <x:c r="L1967" s="32" t="n">
        <x:v>1</x:v>
      </x:c>
      <x:c r="M1967" s="32" t="n">
        <x:v>0</x:v>
      </x:c>
      <x:c r="N1967" s="32" t="n">
        <x:v>0</x:v>
      </x:c>
      <x:c r="O1967" s="32" t="n">
        <x:v>0</x:v>
      </x:c>
      <x:c r="P1967" s="37" t="n">
        <x:f>ROUND('Scoring Method'!$B$2*F1967/10,1)</x:f>
        <x:v>0</x:v>
      </x:c>
      <x:c r="Q1967" s="37" t="n">
        <x:f>ROUND(MIN('Scoring Method'!$B$3,10*G1967),1)</x:f>
        <x:v>0</x:v>
      </x:c>
      <x:c r="R1967" s="37" t="n">
        <x:f>IF(H1967="",0,ROUND('Scoring Method'!$B$4*(101-H1967)/100,1))</x:f>
        <x:v>0</x:v>
      </x:c>
      <x:c r="S1967" s="37" t="n">
        <x:f>ROUND(IF(I1967="",0,7.5*MIN(1,LN(1+I1967)/LN(1+'Scoring Method'!$B$10)))+7.5*LN(1+J1967)/LN(1+'Scoring Method'!$B$9),1)</x:f>
        <x:v>0</x:v>
      </x:c>
      <x:c r="T1967" s="37" t="n">
        <x:f>SUM(K1967:O1967)</x:f>
        <x:v>2</x:v>
      </x:c>
      <x:c r="U1967" s="37" t="n">
        <x:f>ROUND(SUM(P1967:T1967),1)</x:f>
        <x:v>2</x:v>
      </x:c>
      <x:c r="V1967" s="32"/>
      <x:c r="W1967" s="32" t="str">
        <x:v>연도 미확인</x:v>
      </x:c>
    </x:row>
    <x:row r="1968" ht="24" customHeight="1">
      <x:c r="A1968" s="32" t="n">
        <x:v>1964</x:v>
      </x:c>
      <x:c r="B1968" s="32" t="str">
        <x:v>삼총사(The Three Musketeers)</x:v>
      </x:c>
      <x:c r="C1968" s="32" t="str">
        <x:v>알렉상드르 뒤마(Alexandre Dumas)</x:v>
      </x:c>
      <x:c r="D1968" s="32" t="str">
        <x:v>소설·단편소설</x:v>
      </x:c>
      <x:c r="E1968" s="32"/>
      <x:c r="F1968" s="32" t="n">
        <x:v>0</x:v>
      </x:c>
      <x:c r="G1968" s="32" t="n">
        <x:v>0</x:v>
      </x:c>
      <x:c r="H1968" s="32"/>
      <x:c r="I1968" s="32" t="str">
        <x:f>IF(E1968="","",MAX(0,'Scoring Method'!$B$11-E1968-IF(E1968&lt;0,1,0)))</x:f>
      </x:c>
      <x:c r="J1968" s="32" t="n">
        <x:v>0</x:v>
      </x:c>
      <x:c r="K1968" s="32" t="n">
        <x:v>1</x:v>
      </x:c>
      <x:c r="L1968" s="32" t="n">
        <x:v>1</x:v>
      </x:c>
      <x:c r="M1968" s="32" t="n">
        <x:v>0</x:v>
      </x:c>
      <x:c r="N1968" s="32" t="n">
        <x:v>0</x:v>
      </x:c>
      <x:c r="O1968" s="32" t="n">
        <x:v>0</x:v>
      </x:c>
      <x:c r="P1968" s="37" t="n">
        <x:f>ROUND('Scoring Method'!$B$2*F1968/10,1)</x:f>
        <x:v>0</x:v>
      </x:c>
      <x:c r="Q1968" s="37" t="n">
        <x:f>ROUND(MIN('Scoring Method'!$B$3,10*G1968),1)</x:f>
        <x:v>0</x:v>
      </x:c>
      <x:c r="R1968" s="37" t="n">
        <x:f>IF(H1968="",0,ROUND('Scoring Method'!$B$4*(101-H1968)/100,1))</x:f>
        <x:v>0</x:v>
      </x:c>
      <x:c r="S1968" s="37" t="n">
        <x:f>ROUND(IF(I1968="",0,7.5*MIN(1,LN(1+I1968)/LN(1+'Scoring Method'!$B$10)))+7.5*LN(1+J1968)/LN(1+'Scoring Method'!$B$9),1)</x:f>
        <x:v>0</x:v>
      </x:c>
      <x:c r="T1968" s="37" t="n">
        <x:f>SUM(K1968:O1968)</x:f>
        <x:v>2</x:v>
      </x:c>
      <x:c r="U1968" s="37" t="n">
        <x:f>ROUND(SUM(P1968:T1968),1)</x:f>
        <x:v>2</x:v>
      </x:c>
      <x:c r="V1968" s="32"/>
      <x:c r="W1968" s="32" t="str">
        <x:v>연도 미확인</x:v>
      </x:c>
    </x:row>
    <x:row r="1969" ht="24" customHeight="1">
      <x:c r="A1969" s="32" t="n">
        <x:v>1965</x:v>
      </x:c>
      <x:c r="B1969" s="32" t="str">
        <x:v>에밀과 탐정들(Emil and the Detectives)</x:v>
      </x:c>
      <x:c r="C1969" s="32" t="str">
        <x:v>에리히 케스트너 (Erich Kästner)</x:v>
      </x:c>
      <x:c r="D1969" s="32" t="str">
        <x:v>기타</x:v>
      </x:c>
      <x:c r="E1969" s="32" t="n">
        <x:v>1929</x:v>
      </x:c>
      <x:c r="F1969" s="32" t="n">
        <x:v>0</x:v>
      </x:c>
      <x:c r="G1969" s="32" t="n">
        <x:v>0</x:v>
      </x:c>
      <x:c r="H1969" s="32"/>
      <x:c r="I1969" s="32" t="n">
        <x:f>IF(E1969="","",MAX(0,'Scoring Method'!$B$11-E1969-IF(E1969&lt;0,1,0)))</x:f>
        <x:v>97</x:v>
      </x:c>
      <x:c r="J1969" s="32" t="n">
        <x:v>0</x:v>
      </x:c>
      <x:c r="K1969" s="32" t="n">
        <x:v>1</x:v>
      </x:c>
      <x:c r="L1969" s="32" t="n">
        <x:v>1</x:v>
      </x:c>
      <x:c r="M1969" s="32" t="n">
        <x:v>0</x:v>
      </x:c>
      <x:c r="N1969" s="32" t="n">
        <x:v>0</x:v>
      </x:c>
      <x:c r="O1969" s="32" t="n">
        <x:v>0</x:v>
      </x:c>
      <x:c r="P1969" s="37" t="n">
        <x:f>ROUND('Scoring Method'!$B$2*F1969/10,1)</x:f>
        <x:v>0</x:v>
      </x:c>
      <x:c r="Q1969" s="37" t="n">
        <x:f>ROUND(MIN('Scoring Method'!$B$3,10*G1969),1)</x:f>
        <x:v>0</x:v>
      </x:c>
      <x:c r="R1969" s="37" t="n">
        <x:f>IF(H1969="",0,ROUND('Scoring Method'!$B$4*(101-H1969)/100,1))</x:f>
        <x:v>0</x:v>
      </x:c>
      <x:c r="S1969" s="37" t="n">
        <x:f>ROUND(IF(I1969="",0,7.5*MIN(1,LN(1+I1969)/LN(1+'Scoring Method'!$B$10)))+7.5*LN(1+J1969)/LN(1+'Scoring Method'!$B$9),1)</x:f>
        <x:v>5.5</x:v>
      </x:c>
      <x:c r="T1969" s="37" t="n">
        <x:f>SUM(K1969:O1969)</x:f>
        <x:v>2</x:v>
      </x:c>
      <x:c r="U1969" s="37" t="n">
        <x:f>ROUND(SUM(P1969:T1969),1)</x:f>
        <x:v>7.5</x:v>
      </x:c>
      <x:c r="V1969" s="32"/>
      <x:c r="W1969" s="32" t="str">
        <x:v>연도 등록</x:v>
      </x:c>
    </x:row>
    <x:row r="1970" ht="24" customHeight="1">
      <x:c r="A1970" s="32" t="n">
        <x:v>1966</x:v>
      </x:c>
      <x:c r="B1970" s="32" t="str">
        <x:v>모모(Momo)</x:v>
      </x:c>
      <x:c r="C1970" s="32" t="str">
        <x:v>미하엘 엔데 (Michael Ende)</x:v>
      </x:c>
      <x:c r="D1970" s="32" t="str">
        <x:v>소설·단편소설</x:v>
      </x:c>
      <x:c r="E1970" s="32" t="n">
        <x:v>1973</x:v>
      </x:c>
      <x:c r="F1970" s="32" t="n">
        <x:v>0</x:v>
      </x:c>
      <x:c r="G1970" s="32" t="n">
        <x:v>0</x:v>
      </x:c>
      <x:c r="H1970" s="32"/>
      <x:c r="I1970" s="32" t="n">
        <x:f>IF(E1970="","",MAX(0,'Scoring Method'!$B$11-E1970-IF(E1970&lt;0,1,0)))</x:f>
        <x:v>53</x:v>
      </x:c>
      <x:c r="J1970" s="32" t="n">
        <x:v>0</x:v>
      </x:c>
      <x:c r="K1970" s="32" t="n">
        <x:v>1</x:v>
      </x:c>
      <x:c r="L1970" s="32" t="n">
        <x:v>1</x:v>
      </x:c>
      <x:c r="M1970" s="32" t="n">
        <x:v>0</x:v>
      </x:c>
      <x:c r="N1970" s="32" t="n">
        <x:v>0</x:v>
      </x:c>
      <x:c r="O1970" s="32" t="n">
        <x:v>0</x:v>
      </x:c>
      <x:c r="P1970" s="37" t="n">
        <x:f>ROUND('Scoring Method'!$B$2*F1970/10,1)</x:f>
        <x:v>0</x:v>
      </x:c>
      <x:c r="Q1970" s="37" t="n">
        <x:f>ROUND(MIN('Scoring Method'!$B$3,10*G1970),1)</x:f>
        <x:v>0</x:v>
      </x:c>
      <x:c r="R1970" s="37" t="n">
        <x:f>IF(H1970="",0,ROUND('Scoring Method'!$B$4*(101-H1970)/100,1))</x:f>
        <x:v>0</x:v>
      </x:c>
      <x:c r="S1970" s="37" t="n">
        <x:f>ROUND(IF(I1970="",0,7.5*MIN(1,LN(1+I1970)/LN(1+'Scoring Method'!$B$10)))+7.5*LN(1+J1970)/LN(1+'Scoring Method'!$B$9),1)</x:f>
        <x:v>4.8</x:v>
      </x:c>
      <x:c r="T1970" s="37" t="n">
        <x:f>SUM(K1970:O1970)</x:f>
        <x:v>2</x:v>
      </x:c>
      <x:c r="U1970" s="37" t="n">
        <x:f>ROUND(SUM(P1970:T1970),1)</x:f>
        <x:v>6.8</x:v>
      </x:c>
      <x:c r="V1970" s="32"/>
      <x:c r="W1970" s="32" t="str">
        <x:v>연도 등록</x:v>
      </x:c>
    </x:row>
    <x:row r="1971" ht="24" customHeight="1">
      <x:c r="A1971" s="32" t="n">
        <x:v>1967</x:v>
      </x:c>
      <x:c r="B1971" s="32" t="str">
        <x:v>잉크하트(Inkheart)</x:v>
      </x:c>
      <x:c r="C1971" s="32" t="str">
        <x:v>코르넬리아 푼케 (Cornelia Funke)</x:v>
      </x:c>
      <x:c r="D1971" s="32" t="str">
        <x:v>기타</x:v>
      </x:c>
      <x:c r="E1971" s="32"/>
      <x:c r="F1971" s="32" t="n">
        <x:v>0</x:v>
      </x:c>
      <x:c r="G1971" s="32" t="n">
        <x:v>0</x:v>
      </x:c>
      <x:c r="H1971" s="32"/>
      <x:c r="I1971" s="32" t="str">
        <x:f>IF(E1971="","",MAX(0,'Scoring Method'!$B$11-E1971-IF(E1971&lt;0,1,0)))</x:f>
      </x:c>
      <x:c r="J1971" s="32" t="n">
        <x:v>0</x:v>
      </x:c>
      <x:c r="K1971" s="32" t="n">
        <x:v>1</x:v>
      </x:c>
      <x:c r="L1971" s="32" t="n">
        <x:v>1</x:v>
      </x:c>
      <x:c r="M1971" s="32" t="n">
        <x:v>0</x:v>
      </x:c>
      <x:c r="N1971" s="32" t="n">
        <x:v>0</x:v>
      </x:c>
      <x:c r="O1971" s="32" t="n">
        <x:v>0</x:v>
      </x:c>
      <x:c r="P1971" s="37" t="n">
        <x:f>ROUND('Scoring Method'!$B$2*F1971/10,1)</x:f>
        <x:v>0</x:v>
      </x:c>
      <x:c r="Q1971" s="37" t="n">
        <x:f>ROUND(MIN('Scoring Method'!$B$3,10*G1971),1)</x:f>
        <x:v>0</x:v>
      </x:c>
      <x:c r="R1971" s="37" t="n">
        <x:f>IF(H1971="",0,ROUND('Scoring Method'!$B$4*(101-H1971)/100,1))</x:f>
        <x:v>0</x:v>
      </x:c>
      <x:c r="S1971" s="37" t="n">
        <x:f>ROUND(IF(I1971="",0,7.5*MIN(1,LN(1+I1971)/LN(1+'Scoring Method'!$B$10)))+7.5*LN(1+J1971)/LN(1+'Scoring Method'!$B$9),1)</x:f>
        <x:v>0</x:v>
      </x:c>
      <x:c r="T1971" s="37" t="n">
        <x:f>SUM(K1971:O1971)</x:f>
        <x:v>2</x:v>
      </x:c>
      <x:c r="U1971" s="37" t="n">
        <x:f>ROUND(SUM(P1971:T1971),1)</x:f>
        <x:v>2</x:v>
      </x:c>
      <x:c r="V1971" s="32"/>
      <x:c r="W1971" s="32" t="str">
        <x:v>연도 미확인</x:v>
      </x:c>
    </x:row>
    <x:row r="1972" ht="24" customHeight="1">
      <x:c r="A1972" s="32" t="n">
        <x:v>1968</x:v>
      </x:c>
      <x:c r="B1972" s="32" t="str">
        <x:v>끝없는 이야기(The Neverending Story)</x:v>
      </x:c>
      <x:c r="C1972" s="32" t="str">
        <x:v>미하엘 엔데 (Michael Ende)</x:v>
      </x:c>
      <x:c r="D1972" s="32" t="str">
        <x:v>기타</x:v>
      </x:c>
      <x:c r="E1972" s="32" t="n">
        <x:v>1979</x:v>
      </x:c>
      <x:c r="F1972" s="32" t="n">
        <x:v>0</x:v>
      </x:c>
      <x:c r="G1972" s="32" t="n">
        <x:v>0</x:v>
      </x:c>
      <x:c r="H1972" s="32"/>
      <x:c r="I1972" s="32" t="n">
        <x:f>IF(E1972="","",MAX(0,'Scoring Method'!$B$11-E1972-IF(E1972&lt;0,1,0)))</x:f>
        <x:v>47</x:v>
      </x:c>
      <x:c r="J1972" s="32" t="n">
        <x:v>0</x:v>
      </x:c>
      <x:c r="K1972" s="32" t="n">
        <x:v>1</x:v>
      </x:c>
      <x:c r="L1972" s="32" t="n">
        <x:v>1</x:v>
      </x:c>
      <x:c r="M1972" s="32" t="n">
        <x:v>0</x:v>
      </x:c>
      <x:c r="N1972" s="32" t="n">
        <x:v>0</x:v>
      </x:c>
      <x:c r="O1972" s="32" t="n">
        <x:v>0</x:v>
      </x:c>
      <x:c r="P1972" s="37" t="n">
        <x:f>ROUND('Scoring Method'!$B$2*F1972/10,1)</x:f>
        <x:v>0</x:v>
      </x:c>
      <x:c r="Q1972" s="37" t="n">
        <x:f>ROUND(MIN('Scoring Method'!$B$3,10*G1972),1)</x:f>
        <x:v>0</x:v>
      </x:c>
      <x:c r="R1972" s="37" t="n">
        <x:f>IF(H1972="",0,ROUND('Scoring Method'!$B$4*(101-H1972)/100,1))</x:f>
        <x:v>0</x:v>
      </x:c>
      <x:c r="S1972" s="37" t="n">
        <x:f>ROUND(IF(I1972="",0,7.5*MIN(1,LN(1+I1972)/LN(1+'Scoring Method'!$B$10)))+7.5*LN(1+J1972)/LN(1+'Scoring Method'!$B$9),1)</x:f>
        <x:v>4.7</x:v>
      </x:c>
      <x:c r="T1972" s="37" t="n">
        <x:f>SUM(K1972:O1972)</x:f>
        <x:v>2</x:v>
      </x:c>
      <x:c r="U1972" s="37" t="n">
        <x:f>ROUND(SUM(P1972:T1972),1)</x:f>
        <x:v>6.7</x:v>
      </x:c>
      <x:c r="V1972" s="32"/>
      <x:c r="W1972" s="32" t="str">
        <x:v>연도 등록</x:v>
      </x:c>
    </x:row>
    <x:row r="1973" ht="24" customHeight="1">
      <x:c r="A1973" s="32" t="n">
        <x:v>1969</x:v>
      </x:c>
      <x:c r="B1973" s="32" t="str">
        <x:v>책 읽어주는 남자(The Reader)</x:v>
      </x:c>
      <x:c r="C1973" s="32" t="str">
        <x:v>베른하르트 슐링크 (Bernhard Schlink)</x:v>
      </x:c>
      <x:c r="D1973" s="32" t="str">
        <x:v>기타</x:v>
      </x:c>
      <x:c r="E1973" s="32"/>
      <x:c r="F1973" s="32" t="n">
        <x:v>0</x:v>
      </x:c>
      <x:c r="G1973" s="32" t="n">
        <x:v>0</x:v>
      </x:c>
      <x:c r="H1973" s="32"/>
      <x:c r="I1973" s="32" t="str">
        <x:f>IF(E1973="","",MAX(0,'Scoring Method'!$B$11-E1973-IF(E1973&lt;0,1,0)))</x:f>
      </x:c>
      <x:c r="J1973" s="32" t="n">
        <x:v>0</x:v>
      </x:c>
      <x:c r="K1973" s="32" t="n">
        <x:v>1</x:v>
      </x:c>
      <x:c r="L1973" s="32" t="n">
        <x:v>1</x:v>
      </x:c>
      <x:c r="M1973" s="32" t="n">
        <x:v>0</x:v>
      </x:c>
      <x:c r="N1973" s="32" t="n">
        <x:v>0</x:v>
      </x:c>
      <x:c r="O1973" s="32" t="n">
        <x:v>0</x:v>
      </x:c>
      <x:c r="P1973" s="37" t="n">
        <x:f>ROUND('Scoring Method'!$B$2*F1973/10,1)</x:f>
        <x:v>0</x:v>
      </x:c>
      <x:c r="Q1973" s="37" t="n">
        <x:f>ROUND(MIN('Scoring Method'!$B$3,10*G1973),1)</x:f>
        <x:v>0</x:v>
      </x:c>
      <x:c r="R1973" s="37" t="n">
        <x:f>IF(H1973="",0,ROUND('Scoring Method'!$B$4*(101-H1973)/100,1))</x:f>
        <x:v>0</x:v>
      </x:c>
      <x:c r="S1973" s="37" t="n">
        <x:f>ROUND(IF(I1973="",0,7.5*MIN(1,LN(1+I1973)/LN(1+'Scoring Method'!$B$10)))+7.5*LN(1+J1973)/LN(1+'Scoring Method'!$B$9),1)</x:f>
        <x:v>0</x:v>
      </x:c>
      <x:c r="T1973" s="37" t="n">
        <x:f>SUM(K1973:O1973)</x:f>
        <x:v>2</x:v>
      </x:c>
      <x:c r="U1973" s="37" t="n">
        <x:f>ROUND(SUM(P1973:T1973),1)</x:f>
        <x:v>2</x:v>
      </x:c>
      <x:c r="V1973" s="32"/>
      <x:c r="W1973" s="32" t="str">
        <x:v>연도 미확인</x:v>
      </x:c>
    </x:row>
    <x:row r="1974" ht="24" customHeight="1">
      <x:c r="A1974" s="32" t="n">
        <x:v>1970</x:v>
      </x:c>
      <x:c r="B1974" s="32" t="str">
        <x:v>곱사등이 망아지(The Little Humpbacked Horse)</x:v>
      </x:c>
      <x:c r="C1974" s="32" t="str">
        <x:v>표트르 파블로비치 예르쇼프 (Pyotr Pavlovich Yershov)</x:v>
      </x:c>
      <x:c r="D1974" s="32" t="str">
        <x:v>기타</x:v>
      </x:c>
      <x:c r="E1974" s="32" t="n">
        <x:v>1988</x:v>
      </x:c>
      <x:c r="F1974" s="32" t="n">
        <x:v>0</x:v>
      </x:c>
      <x:c r="G1974" s="32" t="n">
        <x:v>0</x:v>
      </x:c>
      <x:c r="H1974" s="32"/>
      <x:c r="I1974" s="32" t="n">
        <x:f>IF(E1974="","",MAX(0,'Scoring Method'!$B$11-E1974-IF(E1974&lt;0,1,0)))</x:f>
        <x:v>38</x:v>
      </x:c>
      <x:c r="J1974" s="32" t="n">
        <x:v>0</x:v>
      </x:c>
      <x:c r="K1974" s="32" t="n">
        <x:v>1</x:v>
      </x:c>
      <x:c r="L1974" s="32" t="n">
        <x:v>1</x:v>
      </x:c>
      <x:c r="M1974" s="32" t="n">
        <x:v>0</x:v>
      </x:c>
      <x:c r="N1974" s="32" t="n">
        <x:v>0</x:v>
      </x:c>
      <x:c r="O1974" s="32" t="n">
        <x:v>0</x:v>
      </x:c>
      <x:c r="P1974" s="37" t="n">
        <x:f>ROUND('Scoring Method'!$B$2*F1974/10,1)</x:f>
        <x:v>0</x:v>
      </x:c>
      <x:c r="Q1974" s="37" t="n">
        <x:f>ROUND(MIN('Scoring Method'!$B$3,10*G1974),1)</x:f>
        <x:v>0</x:v>
      </x:c>
      <x:c r="R1974" s="37" t="n">
        <x:f>IF(H1974="",0,ROUND('Scoring Method'!$B$4*(101-H1974)/100,1))</x:f>
        <x:v>0</x:v>
      </x:c>
      <x:c r="S1974" s="37" t="n">
        <x:f>ROUND(IF(I1974="",0,7.5*MIN(1,LN(1+I1974)/LN(1+'Scoring Method'!$B$10)))+7.5*LN(1+J1974)/LN(1+'Scoring Method'!$B$9),1)</x:f>
        <x:v>4.4</x:v>
      </x:c>
      <x:c r="T1974" s="37" t="n">
        <x:f>SUM(K1974:O1974)</x:f>
        <x:v>2</x:v>
      </x:c>
      <x:c r="U1974" s="37" t="n">
        <x:f>ROUND(SUM(P1974:T1974),1)</x:f>
        <x:v>6.4</x:v>
      </x:c>
      <x:c r="V1974" s="32"/>
      <x:c r="W1974" s="32" t="str">
        <x:v>연도 등록</x:v>
      </x:c>
    </x:row>
    <x:row r="1975" ht="24" customHeight="1">
      <x:c r="A1975" s="32" t="n">
        <x:v>1971</x:v>
      </x:c>
      <x:c r="B1975" s="32" t="str">
        <x:v>Tales of Pushkin</x:v>
      </x:c>
      <x:c r="C1975" s="32" t="str">
        <x:v>알렉산드르 푸시킨(Alexander Sergeyevich Pushkin)</x:v>
      </x:c>
      <x:c r="D1975" s="32" t="str">
        <x:v>기타</x:v>
      </x:c>
      <x:c r="E1975" s="32"/>
      <x:c r="F1975" s="32" t="n">
        <x:v>0</x:v>
      </x:c>
      <x:c r="G1975" s="32" t="n">
        <x:v>0</x:v>
      </x:c>
      <x:c r="H1975" s="32"/>
      <x:c r="I1975" s="32" t="str">
        <x:f>IF(E1975="","",MAX(0,'Scoring Method'!$B$11-E1975-IF(E1975&lt;0,1,0)))</x:f>
      </x:c>
      <x:c r="J1975" s="32" t="n">
        <x:v>0</x:v>
      </x:c>
      <x:c r="K1975" s="32" t="n">
        <x:v>1</x:v>
      </x:c>
      <x:c r="L1975" s="32" t="n">
        <x:v>1</x:v>
      </x:c>
      <x:c r="M1975" s="32" t="n">
        <x:v>0</x:v>
      </x:c>
      <x:c r="N1975" s="32" t="n">
        <x:v>0</x:v>
      </x:c>
      <x:c r="O1975" s="32" t="n">
        <x:v>0</x:v>
      </x:c>
      <x:c r="P1975" s="37" t="n">
        <x:f>ROUND('Scoring Method'!$B$2*F1975/10,1)</x:f>
        <x:v>0</x:v>
      </x:c>
      <x:c r="Q1975" s="37" t="n">
        <x:f>ROUND(MIN('Scoring Method'!$B$3,10*G1975),1)</x:f>
        <x:v>0</x:v>
      </x:c>
      <x:c r="R1975" s="37" t="n">
        <x:f>IF(H1975="",0,ROUND('Scoring Method'!$B$4*(101-H1975)/100,1))</x:f>
        <x:v>0</x:v>
      </x:c>
      <x:c r="S1975" s="37" t="n">
        <x:f>ROUND(IF(I1975="",0,7.5*MIN(1,LN(1+I1975)/LN(1+'Scoring Method'!$B$10)))+7.5*LN(1+J1975)/LN(1+'Scoring Method'!$B$9),1)</x:f>
        <x:v>0</x:v>
      </x:c>
      <x:c r="T1975" s="37" t="n">
        <x:f>SUM(K1975:O1975)</x:f>
        <x:v>2</x:v>
      </x:c>
      <x:c r="U1975" s="37" t="n">
        <x:f>ROUND(SUM(P1975:T1975),1)</x:f>
        <x:v>2</x:v>
      </x:c>
      <x:c r="V1975" s="32"/>
      <x:c r="W1975" s="32" t="str">
        <x:v>연도 미확인</x:v>
      </x:c>
    </x:row>
    <x:row r="1976" ht="24" customHeight="1">
      <x:c r="A1976" s="32" t="n">
        <x:v>1972</x:v>
      </x:c>
      <x:c r="B1976" s="32" t="str">
        <x:v>의사 아이볼리트(Doctor Aybolit)</x:v>
      </x:c>
      <x:c r="C1976" s="32" t="str">
        <x:v>코르네이 이바노비치 추콥스키 (Korney Ivanovich Chukovsky)</x:v>
      </x:c>
      <x:c r="D1976" s="32" t="str">
        <x:v>기타</x:v>
      </x:c>
      <x:c r="E1976" s="32"/>
      <x:c r="F1976" s="32" t="n">
        <x:v>0</x:v>
      </x:c>
      <x:c r="G1976" s="32" t="n">
        <x:v>0</x:v>
      </x:c>
      <x:c r="H1976" s="32"/>
      <x:c r="I1976" s="32" t="str">
        <x:f>IF(E1976="","",MAX(0,'Scoring Method'!$B$11-E1976-IF(E1976&lt;0,1,0)))</x:f>
      </x:c>
      <x:c r="J1976" s="32" t="n">
        <x:v>0</x:v>
      </x:c>
      <x:c r="K1976" s="32" t="n">
        <x:v>1</x:v>
      </x:c>
      <x:c r="L1976" s="32" t="n">
        <x:v>1</x:v>
      </x:c>
      <x:c r="M1976" s="32" t="n">
        <x:v>0</x:v>
      </x:c>
      <x:c r="N1976" s="32" t="n">
        <x:v>0</x:v>
      </x:c>
      <x:c r="O1976" s="32" t="n">
        <x:v>0</x:v>
      </x:c>
      <x:c r="P1976" s="37" t="n">
        <x:f>ROUND('Scoring Method'!$B$2*F1976/10,1)</x:f>
        <x:v>0</x:v>
      </x:c>
      <x:c r="Q1976" s="37" t="n">
        <x:f>ROUND(MIN('Scoring Method'!$B$3,10*G1976),1)</x:f>
        <x:v>0</x:v>
      </x:c>
      <x:c r="R1976" s="37" t="n">
        <x:f>IF(H1976="",0,ROUND('Scoring Method'!$B$4*(101-H1976)/100,1))</x:f>
        <x:v>0</x:v>
      </x:c>
      <x:c r="S1976" s="37" t="n">
        <x:f>ROUND(IF(I1976="",0,7.5*MIN(1,LN(1+I1976)/LN(1+'Scoring Method'!$B$10)))+7.5*LN(1+J1976)/LN(1+'Scoring Method'!$B$9),1)</x:f>
        <x:v>0</x:v>
      </x:c>
      <x:c r="T1976" s="37" t="n">
        <x:f>SUM(K1976:O1976)</x:f>
        <x:v>2</x:v>
      </x:c>
      <x:c r="U1976" s="37" t="n">
        <x:f>ROUND(SUM(P1976:T1976),1)</x:f>
        <x:v>2</x:v>
      </x:c>
      <x:c r="V1976" s="32"/>
      <x:c r="W1976" s="32" t="str">
        <x:v>연도 미확인</x:v>
      </x:c>
    </x:row>
    <x:row r="1977" ht="24" customHeight="1">
      <x:c r="A1977" s="32" t="n">
        <x:v>1973</x:v>
      </x:c>
      <x:c r="B1977" s="32" t="str">
        <x:v>나즈나이까와 친구들(The Adventures of Dunno)</x:v>
      </x:c>
      <x:c r="C1977" s="32" t="str">
        <x:v>니콜라이 니콜라예비치 노소프 (Nikolay Nikolayevich Nosov)</x:v>
      </x:c>
      <x:c r="D1977" s="32" t="str">
        <x:v>기타</x:v>
      </x:c>
      <x:c r="E1977" s="32"/>
      <x:c r="F1977" s="32" t="n">
        <x:v>0</x:v>
      </x:c>
      <x:c r="G1977" s="32" t="n">
        <x:v>0</x:v>
      </x:c>
      <x:c r="H1977" s="32"/>
      <x:c r="I1977" s="32" t="str">
        <x:f>IF(E1977="","",MAX(0,'Scoring Method'!$B$11-E1977-IF(E1977&lt;0,1,0)))</x:f>
      </x:c>
      <x:c r="J1977" s="32" t="n">
        <x:v>0</x:v>
      </x:c>
      <x:c r="K1977" s="32" t="n">
        <x:v>1</x:v>
      </x:c>
      <x:c r="L1977" s="32" t="n">
        <x:v>1</x:v>
      </x:c>
      <x:c r="M1977" s="32" t="n">
        <x:v>0</x:v>
      </x:c>
      <x:c r="N1977" s="32" t="n">
        <x:v>0</x:v>
      </x:c>
      <x:c r="O1977" s="32" t="n">
        <x:v>0</x:v>
      </x:c>
      <x:c r="P1977" s="37" t="n">
        <x:f>ROUND('Scoring Method'!$B$2*F1977/10,1)</x:f>
        <x:v>0</x:v>
      </x:c>
      <x:c r="Q1977" s="37" t="n">
        <x:f>ROUND(MIN('Scoring Method'!$B$3,10*G1977),1)</x:f>
        <x:v>0</x:v>
      </x:c>
      <x:c r="R1977" s="37" t="n">
        <x:f>IF(H1977="",0,ROUND('Scoring Method'!$B$4*(101-H1977)/100,1))</x:f>
        <x:v>0</x:v>
      </x:c>
      <x:c r="S1977" s="37" t="n">
        <x:f>ROUND(IF(I1977="",0,7.5*MIN(1,LN(1+I1977)/LN(1+'Scoring Method'!$B$10)))+7.5*LN(1+J1977)/LN(1+'Scoring Method'!$B$9),1)</x:f>
        <x:v>0</x:v>
      </x:c>
      <x:c r="T1977" s="37" t="n">
        <x:f>SUM(K1977:O1977)</x:f>
        <x:v>2</x:v>
      </x:c>
      <x:c r="U1977" s="37" t="n">
        <x:f>ROUND(SUM(P1977:T1977),1)</x:f>
        <x:v>2</x:v>
      </x:c>
      <x:c r="V1977" s="32"/>
      <x:c r="W1977" s="32" t="str">
        <x:v>연도 미확인</x:v>
      </x:c>
    </x:row>
    <x:row r="1978" ht="24" customHeight="1">
      <x:c r="A1978" s="32" t="n">
        <x:v>1974</x:v>
      </x:c>
      <x:c r="B1978" s="32" t="str">
        <x:v>대위의 딸(The Captain's Daughter)</x:v>
      </x:c>
      <x:c r="C1978" s="32" t="str">
        <x:v>알렉산드르 푸시킨(Alexander Sergeyevich Pushkin)</x:v>
      </x:c>
      <x:c r="D1978" s="32" t="str">
        <x:v>소설·단편소설</x:v>
      </x:c>
      <x:c r="E1978" s="32"/>
      <x:c r="F1978" s="32" t="n">
        <x:v>0</x:v>
      </x:c>
      <x:c r="G1978" s="32" t="n">
        <x:v>0</x:v>
      </x:c>
      <x:c r="H1978" s="32"/>
      <x:c r="I1978" s="32" t="str">
        <x:f>IF(E1978="","",MAX(0,'Scoring Method'!$B$11-E1978-IF(E1978&lt;0,1,0)))</x:f>
      </x:c>
      <x:c r="J1978" s="32" t="n">
        <x:v>0</x:v>
      </x:c>
      <x:c r="K1978" s="32" t="n">
        <x:v>1</x:v>
      </x:c>
      <x:c r="L1978" s="32" t="n">
        <x:v>1</x:v>
      </x:c>
      <x:c r="M1978" s="32" t="n">
        <x:v>0</x:v>
      </x:c>
      <x:c r="N1978" s="32" t="n">
        <x:v>0</x:v>
      </x:c>
      <x:c r="O1978" s="32" t="n">
        <x:v>0</x:v>
      </x:c>
      <x:c r="P1978" s="37" t="n">
        <x:f>ROUND('Scoring Method'!$B$2*F1978/10,1)</x:f>
        <x:v>0</x:v>
      </x:c>
      <x:c r="Q1978" s="37" t="n">
        <x:f>ROUND(MIN('Scoring Method'!$B$3,10*G1978),1)</x:f>
        <x:v>0</x:v>
      </x:c>
      <x:c r="R1978" s="37" t="n">
        <x:f>IF(H1978="",0,ROUND('Scoring Method'!$B$4*(101-H1978)/100,1))</x:f>
        <x:v>0</x:v>
      </x:c>
      <x:c r="S1978" s="37" t="n">
        <x:f>ROUND(IF(I1978="",0,7.5*MIN(1,LN(1+I1978)/LN(1+'Scoring Method'!$B$10)))+7.5*LN(1+J1978)/LN(1+'Scoring Method'!$B$9),1)</x:f>
        <x:v>0</x:v>
      </x:c>
      <x:c r="T1978" s="37" t="n">
        <x:f>SUM(K1978:O1978)</x:f>
        <x:v>2</x:v>
      </x:c>
      <x:c r="U1978" s="37" t="n">
        <x:f>ROUND(SUM(P1978:T1978),1)</x:f>
        <x:v>2</x:v>
      </x:c>
      <x:c r="V1978" s="32"/>
      <x:c r="W1978" s="32" t="str">
        <x:v>연도 미확인</x:v>
      </x:c>
    </x:row>
    <x:row r="1979" ht="24" customHeight="1">
      <x:c r="A1979" s="32" t="n">
        <x:v>1975</x:v>
      </x:c>
      <x:c r="B1979" s="32" t="str">
        <x:v>백야(White Nights)</x:v>
      </x:c>
      <x:c r="C1979" s="32" t="str">
        <x:v>표도르 미하일로비치 도스토옙스키(Fyodor Mikhailovich Dostoevsky)</x:v>
      </x:c>
      <x:c r="D1979" s="32" t="str">
        <x:v>소설·단편소설</x:v>
      </x:c>
      <x:c r="E1979" s="32"/>
      <x:c r="F1979" s="32" t="n">
        <x:v>0</x:v>
      </x:c>
      <x:c r="G1979" s="32" t="n">
        <x:v>0</x:v>
      </x:c>
      <x:c r="H1979" s="32"/>
      <x:c r="I1979" s="32" t="str">
        <x:f>IF(E1979="","",MAX(0,'Scoring Method'!$B$11-E1979-IF(E1979&lt;0,1,0)))</x:f>
      </x:c>
      <x:c r="J1979" s="32" t="n">
        <x:v>0</x:v>
      </x:c>
      <x:c r="K1979" s="32" t="n">
        <x:v>1</x:v>
      </x:c>
      <x:c r="L1979" s="32" t="n">
        <x:v>1</x:v>
      </x:c>
      <x:c r="M1979" s="32" t="n">
        <x:v>0</x:v>
      </x:c>
      <x:c r="N1979" s="32" t="n">
        <x:v>0</x:v>
      </x:c>
      <x:c r="O1979" s="32" t="n">
        <x:v>0</x:v>
      </x:c>
      <x:c r="P1979" s="37" t="n">
        <x:f>ROUND('Scoring Method'!$B$2*F1979/10,1)</x:f>
        <x:v>0</x:v>
      </x:c>
      <x:c r="Q1979" s="37" t="n">
        <x:f>ROUND(MIN('Scoring Method'!$B$3,10*G1979),1)</x:f>
        <x:v>0</x:v>
      </x:c>
      <x:c r="R1979" s="37" t="n">
        <x:f>IF(H1979="",0,ROUND('Scoring Method'!$B$4*(101-H1979)/100,1))</x:f>
        <x:v>0</x:v>
      </x:c>
      <x:c r="S1979" s="37" t="n">
        <x:f>ROUND(IF(I1979="",0,7.5*MIN(1,LN(1+I1979)/LN(1+'Scoring Method'!$B$10)))+7.5*LN(1+J1979)/LN(1+'Scoring Method'!$B$9),1)</x:f>
        <x:v>0</x:v>
      </x:c>
      <x:c r="T1979" s="37" t="n">
        <x:f>SUM(K1979:O1979)</x:f>
        <x:v>2</x:v>
      </x:c>
      <x:c r="U1979" s="37" t="n">
        <x:f>ROUND(SUM(P1979:T1979),1)</x:f>
        <x:v>2</x:v>
      </x:c>
      <x:c r="V1979" s="32"/>
      <x:c r="W1979" s="32" t="str">
        <x:v>연도 미확인</x:v>
      </x:c>
    </x:row>
    <x:row r="1980" ht="24" customHeight="1">
      <x:c r="A1980" s="32" t="n">
        <x:v>1976</x:v>
      </x:c>
      <x:c r="B1980" s="32" t="str">
        <x:v>우리 시대의 영웅(A Hero of Our Time)</x:v>
      </x:c>
      <x:c r="C1980" s="32" t="str">
        <x:v>미하일 유리예비치 레르몬토프 (Mikhail Yuryevich Lermontov)</x:v>
      </x:c>
      <x:c r="D1980" s="32" t="str">
        <x:v>소설·단편소설</x:v>
      </x:c>
      <x:c r="E1980" s="32"/>
      <x:c r="F1980" s="32" t="n">
        <x:v>0</x:v>
      </x:c>
      <x:c r="G1980" s="32" t="n">
        <x:v>0</x:v>
      </x:c>
      <x:c r="H1980" s="32"/>
      <x:c r="I1980" s="32" t="str">
        <x:f>IF(E1980="","",MAX(0,'Scoring Method'!$B$11-E1980-IF(E1980&lt;0,1,0)))</x:f>
      </x:c>
      <x:c r="J1980" s="32" t="n">
        <x:v>0</x:v>
      </x:c>
      <x:c r="K1980" s="32" t="n">
        <x:v>1</x:v>
      </x:c>
      <x:c r="L1980" s="32" t="n">
        <x:v>1</x:v>
      </x:c>
      <x:c r="M1980" s="32" t="n">
        <x:v>0</x:v>
      </x:c>
      <x:c r="N1980" s="32" t="n">
        <x:v>0</x:v>
      </x:c>
      <x:c r="O1980" s="32" t="n">
        <x:v>0</x:v>
      </x:c>
      <x:c r="P1980" s="37" t="n">
        <x:f>ROUND('Scoring Method'!$B$2*F1980/10,1)</x:f>
        <x:v>0</x:v>
      </x:c>
      <x:c r="Q1980" s="37" t="n">
        <x:f>ROUND(MIN('Scoring Method'!$B$3,10*G1980),1)</x:f>
        <x:v>0</x:v>
      </x:c>
      <x:c r="R1980" s="37" t="n">
        <x:f>IF(H1980="",0,ROUND('Scoring Method'!$B$4*(101-H1980)/100,1))</x:f>
        <x:v>0</x:v>
      </x:c>
      <x:c r="S1980" s="37" t="n">
        <x:f>ROUND(IF(I1980="",0,7.5*MIN(1,LN(1+I1980)/LN(1+'Scoring Method'!$B$10)))+7.5*LN(1+J1980)/LN(1+'Scoring Method'!$B$9),1)</x:f>
        <x:v>0</x:v>
      </x:c>
      <x:c r="T1980" s="37" t="n">
        <x:f>SUM(K1980:O1980)</x:f>
        <x:v>2</x:v>
      </x:c>
      <x:c r="U1980" s="37" t="n">
        <x:f>ROUND(SUM(P1980:T1980),1)</x:f>
        <x:v>2</x:v>
      </x:c>
      <x:c r="V1980" s="32"/>
      <x:c r="W1980" s="32" t="str">
        <x:v>연도 미확인</x:v>
      </x:c>
    </x:row>
    <x:row r="1981" ht="24" customHeight="1">
      <x:c r="A1981" s="32" t="n">
        <x:v>1977</x:v>
      </x:c>
      <x:c r="B1981" s="32" t="str">
        <x:v>치폴리노의 모험(The Adventures of Cipollino)</x:v>
      </x:c>
      <x:c r="C1981" s="32" t="str">
        <x:v>잔니 로다리 (Gianni Rodari)</x:v>
      </x:c>
      <x:c r="D1981" s="32" t="str">
        <x:v>소설·단편소설</x:v>
      </x:c>
      <x:c r="E1981" s="32"/>
      <x:c r="F1981" s="32" t="n">
        <x:v>0</x:v>
      </x:c>
      <x:c r="G1981" s="32" t="n">
        <x:v>0</x:v>
      </x:c>
      <x:c r="H1981" s="32"/>
      <x:c r="I1981" s="32" t="str">
        <x:f>IF(E1981="","",MAX(0,'Scoring Method'!$B$11-E1981-IF(E1981&lt;0,1,0)))</x:f>
      </x:c>
      <x:c r="J1981" s="32" t="n">
        <x:v>0</x:v>
      </x:c>
      <x:c r="K1981" s="32" t="n">
        <x:v>1</x:v>
      </x:c>
      <x:c r="L1981" s="32" t="n">
        <x:v>1</x:v>
      </x:c>
      <x:c r="M1981" s="32" t="n">
        <x:v>0</x:v>
      </x:c>
      <x:c r="N1981" s="32" t="n">
        <x:v>0</x:v>
      </x:c>
      <x:c r="O1981" s="32" t="n">
        <x:v>0</x:v>
      </x:c>
      <x:c r="P1981" s="37" t="n">
        <x:f>ROUND('Scoring Method'!$B$2*F1981/10,1)</x:f>
        <x:v>0</x:v>
      </x:c>
      <x:c r="Q1981" s="37" t="n">
        <x:f>ROUND(MIN('Scoring Method'!$B$3,10*G1981),1)</x:f>
        <x:v>0</x:v>
      </x:c>
      <x:c r="R1981" s="37" t="n">
        <x:f>IF(H1981="",0,ROUND('Scoring Method'!$B$4*(101-H1981)/100,1))</x:f>
        <x:v>0</x:v>
      </x:c>
      <x:c r="S1981" s="37" t="n">
        <x:f>ROUND(IF(I1981="",0,7.5*MIN(1,LN(1+I1981)/LN(1+'Scoring Method'!$B$10)))+7.5*LN(1+J1981)/LN(1+'Scoring Method'!$B$9),1)</x:f>
        <x:v>0</x:v>
      </x:c>
      <x:c r="T1981" s="37" t="n">
        <x:f>SUM(K1981:O1981)</x:f>
        <x:v>2</x:v>
      </x:c>
      <x:c r="U1981" s="37" t="n">
        <x:f>ROUND(SUM(P1981:T1981),1)</x:f>
        <x:v>2</x:v>
      </x:c>
      <x:c r="V1981" s="32"/>
      <x:c r="W1981" s="32" t="str">
        <x:v>연도 미확인</x:v>
      </x:c>
    </x:row>
    <x:row r="1982" ht="24" customHeight="1">
      <x:c r="A1982" s="32" t="n">
        <x:v>1978</x:v>
      </x:c>
      <x:c r="B1982" s="32" t="str">
        <x:v>전화로 들려주는 짤막동화(Telephone Tales)</x:v>
      </x:c>
      <x:c r="C1982" s="32" t="str">
        <x:v>잔니 로다리 (Gianni Rodari)</x:v>
      </x:c>
      <x:c r="D1982" s="32" t="str">
        <x:v>소설·단편소설</x:v>
      </x:c>
      <x:c r="E1982" s="32"/>
      <x:c r="F1982" s="32" t="n">
        <x:v>0</x:v>
      </x:c>
      <x:c r="G1982" s="32" t="n">
        <x:v>0</x:v>
      </x:c>
      <x:c r="H1982" s="32"/>
      <x:c r="I1982" s="32" t="str">
        <x:f>IF(E1982="","",MAX(0,'Scoring Method'!$B$11-E1982-IF(E1982&lt;0,1,0)))</x:f>
      </x:c>
      <x:c r="J1982" s="32" t="n">
        <x:v>0</x:v>
      </x:c>
      <x:c r="K1982" s="32" t="n">
        <x:v>1</x:v>
      </x:c>
      <x:c r="L1982" s="32" t="n">
        <x:v>1</x:v>
      </x:c>
      <x:c r="M1982" s="32" t="n">
        <x:v>0</x:v>
      </x:c>
      <x:c r="N1982" s="32" t="n">
        <x:v>0</x:v>
      </x:c>
      <x:c r="O1982" s="32" t="n">
        <x:v>0</x:v>
      </x:c>
      <x:c r="P1982" s="37" t="n">
        <x:f>ROUND('Scoring Method'!$B$2*F1982/10,1)</x:f>
        <x:v>0</x:v>
      </x:c>
      <x:c r="Q1982" s="37" t="n">
        <x:f>ROUND(MIN('Scoring Method'!$B$3,10*G1982),1)</x:f>
        <x:v>0</x:v>
      </x:c>
      <x:c r="R1982" s="37" t="n">
        <x:f>IF(H1982="",0,ROUND('Scoring Method'!$B$4*(101-H1982)/100,1))</x:f>
        <x:v>0</x:v>
      </x:c>
      <x:c r="S1982" s="37" t="n">
        <x:f>ROUND(IF(I1982="",0,7.5*MIN(1,LN(1+I1982)/LN(1+'Scoring Method'!$B$10)))+7.5*LN(1+J1982)/LN(1+'Scoring Method'!$B$9),1)</x:f>
        <x:v>0</x:v>
      </x:c>
      <x:c r="T1982" s="37" t="n">
        <x:f>SUM(K1982:O1982)</x:f>
        <x:v>2</x:v>
      </x:c>
      <x:c r="U1982" s="37" t="n">
        <x:f>ROUND(SUM(P1982:T1982),1)</x:f>
        <x:v>2</x:v>
      </x:c>
      <x:c r="V1982" s="32"/>
      <x:c r="W1982" s="32" t="str">
        <x:v>연도 미확인</x:v>
      </x:c>
    </x:row>
    <x:row r="1983" ht="24" customHeight="1">
      <x:c r="A1983" s="32" t="n">
        <x:v>1979</x:v>
      </x:c>
      <x:c r="B1983" s="32" t="str">
        <x:v>나무 위의 남작(The Baron in the Trees)</x:v>
      </x:c>
      <x:c r="C1983" s="32" t="str">
        <x:v>이탈로 칼비노 (Italo Calvino)</x:v>
      </x:c>
      <x:c r="D1983" s="32" t="str">
        <x:v>소설·단편소설</x:v>
      </x:c>
      <x:c r="E1983" s="32"/>
      <x:c r="F1983" s="32" t="n">
        <x:v>0</x:v>
      </x:c>
      <x:c r="G1983" s="32" t="n">
        <x:v>0</x:v>
      </x:c>
      <x:c r="H1983" s="32"/>
      <x:c r="I1983" s="32" t="str">
        <x:f>IF(E1983="","",MAX(0,'Scoring Method'!$B$11-E1983-IF(E1983&lt;0,1,0)))</x:f>
      </x:c>
      <x:c r="J1983" s="32" t="n">
        <x:v>0</x:v>
      </x:c>
      <x:c r="K1983" s="32" t="n">
        <x:v>1</x:v>
      </x:c>
      <x:c r="L1983" s="32" t="n">
        <x:v>1</x:v>
      </x:c>
      <x:c r="M1983" s="32" t="n">
        <x:v>0</x:v>
      </x:c>
      <x:c r="N1983" s="32" t="n">
        <x:v>0</x:v>
      </x:c>
      <x:c r="O1983" s="32" t="n">
        <x:v>0</x:v>
      </x:c>
      <x:c r="P1983" s="37" t="n">
        <x:f>ROUND('Scoring Method'!$B$2*F1983/10,1)</x:f>
        <x:v>0</x:v>
      </x:c>
      <x:c r="Q1983" s="37" t="n">
        <x:f>ROUND(MIN('Scoring Method'!$B$3,10*G1983),1)</x:f>
        <x:v>0</x:v>
      </x:c>
      <x:c r="R1983" s="37" t="n">
        <x:f>IF(H1983="",0,ROUND('Scoring Method'!$B$4*(101-H1983)/100,1))</x:f>
        <x:v>0</x:v>
      </x:c>
      <x:c r="S1983" s="37" t="n">
        <x:f>ROUND(IF(I1983="",0,7.5*MIN(1,LN(1+I1983)/LN(1+'Scoring Method'!$B$10)))+7.5*LN(1+J1983)/LN(1+'Scoring Method'!$B$9),1)</x:f>
        <x:v>0</x:v>
      </x:c>
      <x:c r="T1983" s="37" t="n">
        <x:f>SUM(K1983:O1983)</x:f>
        <x:v>2</x:v>
      </x:c>
      <x:c r="U1983" s="37" t="n">
        <x:f>ROUND(SUM(P1983:T1983),1)</x:f>
        <x:v>2</x:v>
      </x:c>
      <x:c r="V1983" s="32"/>
      <x:c r="W1983" s="32" t="str">
        <x:v>연도 미확인</x:v>
      </x:c>
    </x:row>
    <x:row r="1984" ht="24" customHeight="1">
      <x:c r="A1984" s="32" t="n">
        <x:v>1980</x:v>
      </x:c>
      <x:c r="B1984" s="32" t="str">
        <x:v>동글동글 안경잡이 마놀리토(Manolito Four-Eyes)</x:v>
      </x:c>
      <x:c r="C1984" s="32" t="str">
        <x:v>엘비라 린도 (Elvira Lindo)</x:v>
      </x:c>
      <x:c r="D1984" s="32" t="str">
        <x:v>기타</x:v>
      </x:c>
      <x:c r="E1984" s="32" t="n">
        <x:v>1994</x:v>
      </x:c>
      <x:c r="F1984" s="32" t="n">
        <x:v>0</x:v>
      </x:c>
      <x:c r="G1984" s="32" t="n">
        <x:v>0</x:v>
      </x:c>
      <x:c r="H1984" s="32"/>
      <x:c r="I1984" s="32" t="n">
        <x:f>IF(E1984="","",MAX(0,'Scoring Method'!$B$11-E1984-IF(E1984&lt;0,1,0)))</x:f>
        <x:v>32</x:v>
      </x:c>
      <x:c r="J1984" s="32" t="n">
        <x:v>0</x:v>
      </x:c>
      <x:c r="K1984" s="32" t="n">
        <x:v>1</x:v>
      </x:c>
      <x:c r="L1984" s="32" t="n">
        <x:v>1</x:v>
      </x:c>
      <x:c r="M1984" s="32" t="n">
        <x:v>0</x:v>
      </x:c>
      <x:c r="N1984" s="32" t="n">
        <x:v>0</x:v>
      </x:c>
      <x:c r="O1984" s="32" t="n">
        <x:v>0</x:v>
      </x:c>
      <x:c r="P1984" s="37" t="n">
        <x:f>ROUND('Scoring Method'!$B$2*F1984/10,1)</x:f>
        <x:v>0</x:v>
      </x:c>
      <x:c r="Q1984" s="37" t="n">
        <x:f>ROUND(MIN('Scoring Method'!$B$3,10*G1984),1)</x:f>
        <x:v>0</x:v>
      </x:c>
      <x:c r="R1984" s="37" t="n">
        <x:f>IF(H1984="",0,ROUND('Scoring Method'!$B$4*(101-H1984)/100,1))</x:f>
        <x:v>0</x:v>
      </x:c>
      <x:c r="S1984" s="37" t="n">
        <x:f>ROUND(IF(I1984="",0,7.5*MIN(1,LN(1+I1984)/LN(1+'Scoring Method'!$B$10)))+7.5*LN(1+J1984)/LN(1+'Scoring Method'!$B$9),1)</x:f>
        <x:v>4.2</x:v>
      </x:c>
      <x:c r="T1984" s="37" t="n">
        <x:f>SUM(K1984:O1984)</x:f>
        <x:v>2</x:v>
      </x:c>
      <x:c r="U1984" s="37" t="n">
        <x:f>ROUND(SUM(P1984:T1984),1)</x:f>
        <x:v>6.2</x:v>
      </x:c>
      <x:c r="V1984" s="32"/>
      <x:c r="W1984" s="32" t="str">
        <x:v>연도 등록</x:v>
      </x:c>
    </x:row>
    <x:row r="1985" ht="24" customHeight="1">
      <x:c r="A1985" s="32" t="n">
        <x:v>1981</x:v>
      </x:c>
      <x:c r="B1985" s="32" t="str">
        <x:v>페리코 수사와 당나귀(Brother Perico and His Donkey)</x:v>
      </x:c>
      <x:c r="C1985" s="32" t="str">
        <x:v>후안 무뇨스 마르틴 (Juan Muñoz Martín)</x:v>
      </x:c>
      <x:c r="D1985" s="32" t="str">
        <x:v>소설·단편소설</x:v>
      </x:c>
      <x:c r="E1985" s="32"/>
      <x:c r="F1985" s="32" t="n">
        <x:v>0</x:v>
      </x:c>
      <x:c r="G1985" s="32" t="n">
        <x:v>0</x:v>
      </x:c>
      <x:c r="H1985" s="32"/>
      <x:c r="I1985" s="32" t="str">
        <x:f>IF(E1985="","",MAX(0,'Scoring Method'!$B$11-E1985-IF(E1985&lt;0,1,0)))</x:f>
      </x:c>
      <x:c r="J1985" s="32" t="n">
        <x:v>0</x:v>
      </x:c>
      <x:c r="K1985" s="32" t="n">
        <x:v>1</x:v>
      </x:c>
      <x:c r="L1985" s="32" t="n">
        <x:v>1</x:v>
      </x:c>
      <x:c r="M1985" s="32" t="n">
        <x:v>0</x:v>
      </x:c>
      <x:c r="N1985" s="32" t="n">
        <x:v>0</x:v>
      </x:c>
      <x:c r="O1985" s="32" t="n">
        <x:v>0</x:v>
      </x:c>
      <x:c r="P1985" s="37" t="n">
        <x:f>ROUND('Scoring Method'!$B$2*F1985/10,1)</x:f>
        <x:v>0</x:v>
      </x:c>
      <x:c r="Q1985" s="37" t="n">
        <x:f>ROUND(MIN('Scoring Method'!$B$3,10*G1985),1)</x:f>
        <x:v>0</x:v>
      </x:c>
      <x:c r="R1985" s="37" t="n">
        <x:f>IF(H1985="",0,ROUND('Scoring Method'!$B$4*(101-H1985)/100,1))</x:f>
        <x:v>0</x:v>
      </x:c>
      <x:c r="S1985" s="37" t="n">
        <x:f>ROUND(IF(I1985="",0,7.5*MIN(1,LN(1+I1985)/LN(1+'Scoring Method'!$B$10)))+7.5*LN(1+J1985)/LN(1+'Scoring Method'!$B$9),1)</x:f>
        <x:v>0</x:v>
      </x:c>
      <x:c r="T1985" s="37" t="n">
        <x:f>SUM(K1985:O1985)</x:f>
        <x:v>2</x:v>
      </x:c>
      <x:c r="U1985" s="37" t="n">
        <x:f>ROUND(SUM(P1985:T1985),1)</x:f>
        <x:v>2</x:v>
      </x:c>
      <x:c r="V1985" s="32"/>
      <x:c r="W1985" s="32" t="str">
        <x:v>연도 미확인</x:v>
      </x:c>
    </x:row>
    <x:row r="1986" ht="24" customHeight="1">
      <x:c r="A1986" s="32" t="n">
        <x:v>1982</x:v>
      </x:c>
      <x:c r="B1986" s="32" t="str">
        <x:v>꼬마 흡혈귀(The Little Vampire)</x:v>
      </x:c>
      <x:c r="C1986" s="32" t="str">
        <x:v>앙겔라 좀머보덴부르크 (Angela Sommer-Bodenburg)</x:v>
      </x:c>
      <x:c r="D1986" s="32" t="str">
        <x:v>기타</x:v>
      </x:c>
      <x:c r="E1986" s="32"/>
      <x:c r="F1986" s="32" t="n">
        <x:v>0</x:v>
      </x:c>
      <x:c r="G1986" s="32" t="n">
        <x:v>0</x:v>
      </x:c>
      <x:c r="H1986" s="32"/>
      <x:c r="I1986" s="32" t="str">
        <x:f>IF(E1986="","",MAX(0,'Scoring Method'!$B$11-E1986-IF(E1986&lt;0,1,0)))</x:f>
      </x:c>
      <x:c r="J1986" s="32" t="n">
        <x:v>0</x:v>
      </x:c>
      <x:c r="K1986" s="32" t="n">
        <x:v>1</x:v>
      </x:c>
      <x:c r="L1986" s="32" t="n">
        <x:v>1</x:v>
      </x:c>
      <x:c r="M1986" s="32" t="n">
        <x:v>0</x:v>
      </x:c>
      <x:c r="N1986" s="32" t="n">
        <x:v>0</x:v>
      </x:c>
      <x:c r="O1986" s="32" t="n">
        <x:v>0</x:v>
      </x:c>
      <x:c r="P1986" s="37" t="n">
        <x:f>ROUND('Scoring Method'!$B$2*F1986/10,1)</x:f>
        <x:v>0</x:v>
      </x:c>
      <x:c r="Q1986" s="37" t="n">
        <x:f>ROUND(MIN('Scoring Method'!$B$3,10*G1986),1)</x:f>
        <x:v>0</x:v>
      </x:c>
      <x:c r="R1986" s="37" t="n">
        <x:f>IF(H1986="",0,ROUND('Scoring Method'!$B$4*(101-H1986)/100,1))</x:f>
        <x:v>0</x:v>
      </x:c>
      <x:c r="S1986" s="37" t="n">
        <x:f>ROUND(IF(I1986="",0,7.5*MIN(1,LN(1+I1986)/LN(1+'Scoring Method'!$B$10)))+7.5*LN(1+J1986)/LN(1+'Scoring Method'!$B$9),1)</x:f>
        <x:v>0</x:v>
      </x:c>
      <x:c r="T1986" s="37" t="n">
        <x:f>SUM(K1986:O1986)</x:f>
        <x:v>2</x:v>
      </x:c>
      <x:c r="U1986" s="37" t="n">
        <x:f>ROUND(SUM(P1986:T1986),1)</x:f>
        <x:v>2</x:v>
      </x:c>
      <x:c r="V1986" s="32"/>
      <x:c r="W1986" s="32" t="str">
        <x:v>연도 미확인</x:v>
      </x:c>
    </x:row>
    <x:row r="1987" ht="24" customHeight="1">
      <x:c r="A1987" s="32" t="n">
        <x:v>1983</x:v>
      </x:c>
      <x:c r="B1987" s="32" t="str">
        <x:v>미지의 섬(The Tale of the Unknown Island)</x:v>
      </x:c>
      <x:c r="C1987" s="32" t="str">
        <x:v>주제 사라마구(José Saramago)</x:v>
      </x:c>
      <x:c r="D1987" s="32" t="str">
        <x:v>기타</x:v>
      </x:c>
      <x:c r="E1987" s="32"/>
      <x:c r="F1987" s="32" t="n">
        <x:v>0</x:v>
      </x:c>
      <x:c r="G1987" s="32" t="n">
        <x:v>0</x:v>
      </x:c>
      <x:c r="H1987" s="32"/>
      <x:c r="I1987" s="32" t="str">
        <x:f>IF(E1987="","",MAX(0,'Scoring Method'!$B$11-E1987-IF(E1987&lt;0,1,0)))</x:f>
      </x:c>
      <x:c r="J1987" s="32" t="n">
        <x:v>0</x:v>
      </x:c>
      <x:c r="K1987" s="32" t="n">
        <x:v>1</x:v>
      </x:c>
      <x:c r="L1987" s="32" t="n">
        <x:v>1</x:v>
      </x:c>
      <x:c r="M1987" s="32" t="n">
        <x:v>0</x:v>
      </x:c>
      <x:c r="N1987" s="32" t="n">
        <x:v>0</x:v>
      </x:c>
      <x:c r="O1987" s="32" t="n">
        <x:v>0</x:v>
      </x:c>
      <x:c r="P1987" s="37" t="n">
        <x:f>ROUND('Scoring Method'!$B$2*F1987/10,1)</x:f>
        <x:v>0</x:v>
      </x:c>
      <x:c r="Q1987" s="37" t="n">
        <x:f>ROUND(MIN('Scoring Method'!$B$3,10*G1987),1)</x:f>
        <x:v>0</x:v>
      </x:c>
      <x:c r="R1987" s="37" t="n">
        <x:f>IF(H1987="",0,ROUND('Scoring Method'!$B$4*(101-H1987)/100,1))</x:f>
        <x:v>0</x:v>
      </x:c>
      <x:c r="S1987" s="37" t="n">
        <x:f>ROUND(IF(I1987="",0,7.5*MIN(1,LN(1+I1987)/LN(1+'Scoring Method'!$B$10)))+7.5*LN(1+J1987)/LN(1+'Scoring Method'!$B$9),1)</x:f>
        <x:v>0</x:v>
      </x:c>
      <x:c r="T1987" s="37" t="n">
        <x:f>SUM(K1987:O1987)</x:f>
        <x:v>2</x:v>
      </x:c>
      <x:c r="U1987" s="37" t="n">
        <x:f>ROUND(SUM(P1987:T1987),1)</x:f>
        <x:v>2</x:v>
      </x:c>
      <x:c r="V1987" s="32"/>
      <x:c r="W1987" s="32" t="str">
        <x:v>연도 미확인</x:v>
      </x:c>
    </x:row>
    <x:row r="1988" ht="24" customHeight="1">
      <x:c r="A1988" s="32" t="n">
        <x:v>1984</x:v>
      </x:c>
      <x:c r="B1988" s="32" t="str">
        <x:v>O Romance da Raposa(The Romance of the Fox)</x:v>
      </x:c>
      <x:c r="C1988" s="32" t="str">
        <x:v>아킬리누 고메스 히베이루 (Aquilino Gomes Ribeiro)</x:v>
      </x:c>
      <x:c r="D1988" s="32" t="str">
        <x:v>기타</x:v>
      </x:c>
      <x:c r="E1988" s="32" t="n">
        <x:v>1924</x:v>
      </x:c>
      <x:c r="F1988" s="32" t="n">
        <x:v>0</x:v>
      </x:c>
      <x:c r="G1988" s="32" t="n">
        <x:v>0</x:v>
      </x:c>
      <x:c r="H1988" s="32"/>
      <x:c r="I1988" s="32" t="n">
        <x:f>IF(E1988="","",MAX(0,'Scoring Method'!$B$11-E1988-IF(E1988&lt;0,1,0)))</x:f>
        <x:v>102</x:v>
      </x:c>
      <x:c r="J1988" s="32" t="n">
        <x:v>0</x:v>
      </x:c>
      <x:c r="K1988" s="32" t="n">
        <x:v>1</x:v>
      </x:c>
      <x:c r="L1988" s="32" t="n">
        <x:v>1</x:v>
      </x:c>
      <x:c r="M1988" s="32" t="n">
        <x:v>0</x:v>
      </x:c>
      <x:c r="N1988" s="32" t="n">
        <x:v>0</x:v>
      </x:c>
      <x:c r="O1988" s="32" t="n">
        <x:v>0</x:v>
      </x:c>
      <x:c r="P1988" s="37" t="n">
        <x:f>ROUND('Scoring Method'!$B$2*F1988/10,1)</x:f>
        <x:v>0</x:v>
      </x:c>
      <x:c r="Q1988" s="37" t="n">
        <x:f>ROUND(MIN('Scoring Method'!$B$3,10*G1988),1)</x:f>
        <x:v>0</x:v>
      </x:c>
      <x:c r="R1988" s="37" t="n">
        <x:f>IF(H1988="",0,ROUND('Scoring Method'!$B$4*(101-H1988)/100,1))</x:f>
        <x:v>0</x:v>
      </x:c>
      <x:c r="S1988" s="37" t="n">
        <x:f>ROUND(IF(I1988="",0,7.5*MIN(1,LN(1+I1988)/LN(1+'Scoring Method'!$B$10)))+7.5*LN(1+J1988)/LN(1+'Scoring Method'!$B$9),1)</x:f>
        <x:v>5.6</x:v>
      </x:c>
      <x:c r="T1988" s="37" t="n">
        <x:f>SUM(K1988:O1988)</x:f>
        <x:v>2</x:v>
      </x:c>
      <x:c r="U1988" s="37" t="n">
        <x:f>ROUND(SUM(P1988:T1988),1)</x:f>
        <x:v>7.6</x:v>
      </x:c>
      <x:c r="V1988" s="32"/>
      <x:c r="W1988" s="32" t="str">
        <x:v>연도 등록</x:v>
      </x:c>
    </x:row>
    <x:row r="1989" ht="24" customHeight="1">
      <x:c r="A1989" s="32" t="n">
        <x:v>1985</x:v>
      </x:c>
      <x:c r="B1989" s="32" t="str">
        <x:v>A Fada Oriana(The Fairy Oriana)</x:v>
      </x:c>
      <x:c r="C1989" s="32" t="str">
        <x:v>소피아 드 멜루 브레이네르 안드레센 (Sophia de Mello Breyner Andresen)</x:v>
      </x:c>
      <x:c r="D1989" s="32" t="str">
        <x:v>기타</x:v>
      </x:c>
      <x:c r="E1989" s="32"/>
      <x:c r="F1989" s="32" t="n">
        <x:v>0</x:v>
      </x:c>
      <x:c r="G1989" s="32" t="n">
        <x:v>0</x:v>
      </x:c>
      <x:c r="H1989" s="32"/>
      <x:c r="I1989" s="32" t="str">
        <x:f>IF(E1989="","",MAX(0,'Scoring Method'!$B$11-E1989-IF(E1989&lt;0,1,0)))</x:f>
      </x:c>
      <x:c r="J1989" s="32" t="n">
        <x:v>0</x:v>
      </x:c>
      <x:c r="K1989" s="32" t="n">
        <x:v>1</x:v>
      </x:c>
      <x:c r="L1989" s="32" t="n">
        <x:v>1</x:v>
      </x:c>
      <x:c r="M1989" s="32" t="n">
        <x:v>0</x:v>
      </x:c>
      <x:c r="N1989" s="32" t="n">
        <x:v>0</x:v>
      </x:c>
      <x:c r="O1989" s="32" t="n">
        <x:v>0</x:v>
      </x:c>
      <x:c r="P1989" s="37" t="n">
        <x:f>ROUND('Scoring Method'!$B$2*F1989/10,1)</x:f>
        <x:v>0</x:v>
      </x:c>
      <x:c r="Q1989" s="37" t="n">
        <x:f>ROUND(MIN('Scoring Method'!$B$3,10*G1989),1)</x:f>
        <x:v>0</x:v>
      </x:c>
      <x:c r="R1989" s="37" t="n">
        <x:f>IF(H1989="",0,ROUND('Scoring Method'!$B$4*(101-H1989)/100,1))</x:f>
        <x:v>0</x:v>
      </x:c>
      <x:c r="S1989" s="37" t="n">
        <x:f>ROUND(IF(I1989="",0,7.5*MIN(1,LN(1+I1989)/LN(1+'Scoring Method'!$B$10)))+7.5*LN(1+J1989)/LN(1+'Scoring Method'!$B$9),1)</x:f>
        <x:v>0</x:v>
      </x:c>
      <x:c r="T1989" s="37" t="n">
        <x:f>SUM(K1989:O1989)</x:f>
        <x:v>2</x:v>
      </x:c>
      <x:c r="U1989" s="37" t="n">
        <x:f>ROUND(SUM(P1989:T1989),1)</x:f>
        <x:v>2</x:v>
      </x:c>
      <x:c r="V1989" s="32"/>
      <x:c r="W1989" s="32" t="str">
        <x:v>연도 미확인</x:v>
      </x:c>
    </x:row>
    <x:row r="1990" ht="24" customHeight="1">
      <x:c r="A1990" s="32" t="n">
        <x:v>1986</x:v>
      </x:c>
      <x:c r="B1990" s="32" t="str">
        <x:v>A Menina do Mar(The Girl from the Sea)</x:v>
      </x:c>
      <x:c r="C1990" s="32" t="str">
        <x:v>소피아 드 멜루 브레이네르 안드레센 (Sophia de Mello Breyner Andresen)</x:v>
      </x:c>
      <x:c r="D1990" s="32" t="str">
        <x:v>기타</x:v>
      </x:c>
      <x:c r="E1990" s="32" t="n">
        <x:v>1958</x:v>
      </x:c>
      <x:c r="F1990" s="32" t="n">
        <x:v>0</x:v>
      </x:c>
      <x:c r="G1990" s="32" t="n">
        <x:v>0</x:v>
      </x:c>
      <x:c r="H1990" s="32"/>
      <x:c r="I1990" s="32" t="n">
        <x:f>IF(E1990="","",MAX(0,'Scoring Method'!$B$11-E1990-IF(E1990&lt;0,1,0)))</x:f>
        <x:v>68</x:v>
      </x:c>
      <x:c r="J1990" s="32" t="n">
        <x:v>0</x:v>
      </x:c>
      <x:c r="K1990" s="32" t="n">
        <x:v>1</x:v>
      </x:c>
      <x:c r="L1990" s="32" t="n">
        <x:v>1</x:v>
      </x:c>
      <x:c r="M1990" s="32" t="n">
        <x:v>0</x:v>
      </x:c>
      <x:c r="N1990" s="32" t="n">
        <x:v>0</x:v>
      </x:c>
      <x:c r="O1990" s="32" t="n">
        <x:v>0</x:v>
      </x:c>
      <x:c r="P1990" s="37" t="n">
        <x:f>ROUND('Scoring Method'!$B$2*F1990/10,1)</x:f>
        <x:v>0</x:v>
      </x:c>
      <x:c r="Q1990" s="37" t="n">
        <x:f>ROUND(MIN('Scoring Method'!$B$3,10*G1990),1)</x:f>
        <x:v>0</x:v>
      </x:c>
      <x:c r="R1990" s="37" t="n">
        <x:f>IF(H1990="",0,ROUND('Scoring Method'!$B$4*(101-H1990)/100,1))</x:f>
        <x:v>0</x:v>
      </x:c>
      <x:c r="S1990" s="37" t="n">
        <x:f>ROUND(IF(I1990="",0,7.5*MIN(1,LN(1+I1990)/LN(1+'Scoring Method'!$B$10)))+7.5*LN(1+J1990)/LN(1+'Scoring Method'!$B$9),1)</x:f>
        <x:v>5.1</x:v>
      </x:c>
      <x:c r="T1990" s="37" t="n">
        <x:f>SUM(K1990:O1990)</x:f>
        <x:v>2</x:v>
      </x:c>
      <x:c r="U1990" s="37" t="n">
        <x:f>ROUND(SUM(P1990:T1990),1)</x:f>
        <x:v>7.1</x:v>
      </x:c>
      <x:c r="V1990" s="32"/>
      <x:c r="W1990" s="32" t="str">
        <x:v>연도 등록</x:v>
      </x:c>
    </x:row>
    <x:row r="1991" ht="24" customHeight="1">
      <x:c r="A1991" s="32" t="n">
        <x:v>1987</x:v>
      </x:c>
      <x:c r="B1991" s="32" t="str">
        <x:v>A Cidade e as Serras(The City and the Mountains)</x:v>
      </x:c>
      <x:c r="C1991" s="32" t="str">
        <x:v>조제 마리아 에사 드 케이로스 (José Maria Eça de Queirós)</x:v>
      </x:c>
      <x:c r="D1991" s="32" t="str">
        <x:v>소설·단편소설</x:v>
      </x:c>
      <x:c r="E1991" s="32"/>
      <x:c r="F1991" s="32" t="n">
        <x:v>0</x:v>
      </x:c>
      <x:c r="G1991" s="32" t="n">
        <x:v>0</x:v>
      </x:c>
      <x:c r="H1991" s="32"/>
      <x:c r="I1991" s="32" t="str">
        <x:f>IF(E1991="","",MAX(0,'Scoring Method'!$B$11-E1991-IF(E1991&lt;0,1,0)))</x:f>
      </x:c>
      <x:c r="J1991" s="32" t="n">
        <x:v>0</x:v>
      </x:c>
      <x:c r="K1991" s="32" t="n">
        <x:v>1</x:v>
      </x:c>
      <x:c r="L1991" s="32" t="n">
        <x:v>1</x:v>
      </x:c>
      <x:c r="M1991" s="32" t="n">
        <x:v>0</x:v>
      </x:c>
      <x:c r="N1991" s="32" t="n">
        <x:v>0</x:v>
      </x:c>
      <x:c r="O1991" s="32" t="n">
        <x:v>0</x:v>
      </x:c>
      <x:c r="P1991" s="37" t="n">
        <x:f>ROUND('Scoring Method'!$B$2*F1991/10,1)</x:f>
        <x:v>0</x:v>
      </x:c>
      <x:c r="Q1991" s="37" t="n">
        <x:f>ROUND(MIN('Scoring Method'!$B$3,10*G1991),1)</x:f>
        <x:v>0</x:v>
      </x:c>
      <x:c r="R1991" s="37" t="n">
        <x:f>IF(H1991="",0,ROUND('Scoring Method'!$B$4*(101-H1991)/100,1))</x:f>
        <x:v>0</x:v>
      </x:c>
      <x:c r="S1991" s="37" t="n">
        <x:f>ROUND(IF(I1991="",0,7.5*MIN(1,LN(1+I1991)/LN(1+'Scoring Method'!$B$10)))+7.5*LN(1+J1991)/LN(1+'Scoring Method'!$B$9),1)</x:f>
        <x:v>0</x:v>
      </x:c>
      <x:c r="T1991" s="37" t="n">
        <x:f>SUM(K1991:O1991)</x:f>
        <x:v>2</x:v>
      </x:c>
      <x:c r="U1991" s="37" t="n">
        <x:f>ROUND(SUM(P1991:T1991),1)</x:f>
        <x:v>2</x:v>
      </x:c>
      <x:c r="V1991" s="32"/>
      <x:c r="W1991" s="32" t="str">
        <x:v>연도 미확인</x:v>
      </x:c>
    </x:row>
    <x:row r="1992" ht="24" customHeight="1">
      <x:c r="A1992" s="32" t="n">
        <x:v>1988</x:v>
      </x:c>
      <x:c r="B1992" s="32" t="str">
        <x:v>아르테미스 파울(Artemis Fowl)</x:v>
      </x:c>
      <x:c r="C1992" s="32" t="str">
        <x:v>오언 콜퍼 (Eoin Colfer)</x:v>
      </x:c>
      <x:c r="D1992" s="32" t="str">
        <x:v>기타</x:v>
      </x:c>
      <x:c r="E1992" s="32"/>
      <x:c r="F1992" s="32" t="n">
        <x:v>0</x:v>
      </x:c>
      <x:c r="G1992" s="32" t="n">
        <x:v>0</x:v>
      </x:c>
      <x:c r="H1992" s="32"/>
      <x:c r="I1992" s="32" t="str">
        <x:f>IF(E1992="","",MAX(0,'Scoring Method'!$B$11-E1992-IF(E1992&lt;0,1,0)))</x:f>
      </x:c>
      <x:c r="J1992" s="32" t="n">
        <x:v>0</x:v>
      </x:c>
      <x:c r="K1992" s="32" t="n">
        <x:v>1</x:v>
      </x:c>
      <x:c r="L1992" s="32" t="n">
        <x:v>1</x:v>
      </x:c>
      <x:c r="M1992" s="32" t="n">
        <x:v>0</x:v>
      </x:c>
      <x:c r="N1992" s="32" t="n">
        <x:v>0</x:v>
      </x:c>
      <x:c r="O1992" s="32" t="n">
        <x:v>0</x:v>
      </x:c>
      <x:c r="P1992" s="37" t="n">
        <x:f>ROUND('Scoring Method'!$B$2*F1992/10,1)</x:f>
        <x:v>0</x:v>
      </x:c>
      <x:c r="Q1992" s="37" t="n">
        <x:f>ROUND(MIN('Scoring Method'!$B$3,10*G1992),1)</x:f>
        <x:v>0</x:v>
      </x:c>
      <x:c r="R1992" s="37" t="n">
        <x:f>IF(H1992="",0,ROUND('Scoring Method'!$B$4*(101-H1992)/100,1))</x:f>
        <x:v>0</x:v>
      </x:c>
      <x:c r="S1992" s="37" t="n">
        <x:f>ROUND(IF(I1992="",0,7.5*MIN(1,LN(1+I1992)/LN(1+'Scoring Method'!$B$10)))+7.5*LN(1+J1992)/LN(1+'Scoring Method'!$B$9),1)</x:f>
        <x:v>0</x:v>
      </x:c>
      <x:c r="T1992" s="37" t="n">
        <x:f>SUM(K1992:O1992)</x:f>
        <x:v>2</x:v>
      </x:c>
      <x:c r="U1992" s="37" t="n">
        <x:f>ROUND(SUM(P1992:T1992),1)</x:f>
        <x:v>2</x:v>
      </x:c>
      <x:c r="V1992" s="32"/>
      <x:c r="W1992" s="32" t="str">
        <x:v>연도 미확인</x:v>
      </x:c>
    </x:row>
    <x:row r="1993" ht="24" customHeight="1">
      <x:c r="A1993" s="32" t="n">
        <x:v>1989</x:v>
      </x:c>
      <x:c r="B1993" s="32" t="str">
        <x:v>슬픈 아일랜드(Under the Hawthorn Tree)</x:v>
      </x:c>
      <x:c r="C1993" s="32" t="str">
        <x:v>마리타 콘런매케너 (Marita Conlon-McKenna)</x:v>
      </x:c>
      <x:c r="D1993" s="32" t="str">
        <x:v>소설·단편소설</x:v>
      </x:c>
      <x:c r="E1993" s="32" t="n">
        <x:v>1990</x:v>
      </x:c>
      <x:c r="F1993" s="32" t="n">
        <x:v>0</x:v>
      </x:c>
      <x:c r="G1993" s="32" t="n">
        <x:v>0</x:v>
      </x:c>
      <x:c r="H1993" s="32"/>
      <x:c r="I1993" s="32" t="n">
        <x:f>IF(E1993="","",MAX(0,'Scoring Method'!$B$11-E1993-IF(E1993&lt;0,1,0)))</x:f>
        <x:v>36</x:v>
      </x:c>
      <x:c r="J1993" s="32" t="n">
        <x:v>0</x:v>
      </x:c>
      <x:c r="K1993" s="32" t="n">
        <x:v>1</x:v>
      </x:c>
      <x:c r="L1993" s="32" t="n">
        <x:v>1</x:v>
      </x:c>
      <x:c r="M1993" s="32" t="n">
        <x:v>0</x:v>
      </x:c>
      <x:c r="N1993" s="32" t="n">
        <x:v>0</x:v>
      </x:c>
      <x:c r="O1993" s="32" t="n">
        <x:v>0</x:v>
      </x:c>
      <x:c r="P1993" s="37" t="n">
        <x:f>ROUND('Scoring Method'!$B$2*F1993/10,1)</x:f>
        <x:v>0</x:v>
      </x:c>
      <x:c r="Q1993" s="37" t="n">
        <x:f>ROUND(MIN('Scoring Method'!$B$3,10*G1993),1)</x:f>
        <x:v>0</x:v>
      </x:c>
      <x:c r="R1993" s="37" t="n">
        <x:f>IF(H1993="",0,ROUND('Scoring Method'!$B$4*(101-H1993)/100,1))</x:f>
        <x:v>0</x:v>
      </x:c>
      <x:c r="S1993" s="37" t="n">
        <x:f>ROUND(IF(I1993="",0,7.5*MIN(1,LN(1+I1993)/LN(1+'Scoring Method'!$B$10)))+7.5*LN(1+J1993)/LN(1+'Scoring Method'!$B$9),1)</x:f>
        <x:v>4.4</x:v>
      </x:c>
      <x:c r="T1993" s="37" t="n">
        <x:f>SUM(K1993:O1993)</x:f>
        <x:v>2</x:v>
      </x:c>
      <x:c r="U1993" s="37" t="n">
        <x:f>ROUND(SUM(P1993:T1993),1)</x:f>
        <x:v>6.4</x:v>
      </x:c>
      <x:c r="V1993" s="32"/>
      <x:c r="W1993" s="32" t="str">
        <x:v>연도 등록</x:v>
      </x:c>
    </x:row>
    <x:row r="1994" ht="24" customHeight="1">
      <x:c r="A1994" s="32" t="n">
        <x:v>1990</x:v>
      </x:c>
      <x:c r="B1994" s="32" t="str">
        <x:v>줄무늬 파자마를 입은 소년(The Boy in the Striped Pyjamas)</x:v>
      </x:c>
      <x:c r="C1994" s="32" t="str">
        <x:v>존 보인 (John Boyne)</x:v>
      </x:c>
      <x:c r="D1994" s="32" t="str">
        <x:v>기타</x:v>
      </x:c>
      <x:c r="E1994" s="32" t="n">
        <x:v>2006</x:v>
      </x:c>
      <x:c r="F1994" s="32" t="n">
        <x:v>0</x:v>
      </x:c>
      <x:c r="G1994" s="32" t="n">
        <x:v>0</x:v>
      </x:c>
      <x:c r="H1994" s="32"/>
      <x:c r="I1994" s="32" t="n">
        <x:f>IF(E1994="","",MAX(0,'Scoring Method'!$B$11-E1994-IF(E1994&lt;0,1,0)))</x:f>
        <x:v>20</x:v>
      </x:c>
      <x:c r="J1994" s="32" t="n">
        <x:v>0</x:v>
      </x:c>
      <x:c r="K1994" s="32" t="n">
        <x:v>1</x:v>
      </x:c>
      <x:c r="L1994" s="32" t="n">
        <x:v>1</x:v>
      </x:c>
      <x:c r="M1994" s="32" t="n">
        <x:v>0</x:v>
      </x:c>
      <x:c r="N1994" s="32" t="n">
        <x:v>0</x:v>
      </x:c>
      <x:c r="O1994" s="32" t="n">
        <x:v>0</x:v>
      </x:c>
      <x:c r="P1994" s="37" t="n">
        <x:f>ROUND('Scoring Method'!$B$2*F1994/10,1)</x:f>
        <x:v>0</x:v>
      </x:c>
      <x:c r="Q1994" s="37" t="n">
        <x:f>ROUND(MIN('Scoring Method'!$B$3,10*G1994),1)</x:f>
        <x:v>0</x:v>
      </x:c>
      <x:c r="R1994" s="37" t="n">
        <x:f>IF(H1994="",0,ROUND('Scoring Method'!$B$4*(101-H1994)/100,1))</x:f>
        <x:v>0</x:v>
      </x:c>
      <x:c r="S1994" s="37" t="n">
        <x:f>ROUND(IF(I1994="",0,7.5*MIN(1,LN(1+I1994)/LN(1+'Scoring Method'!$B$10)))+7.5*LN(1+J1994)/LN(1+'Scoring Method'!$B$9),1)</x:f>
        <x:v>3.7</x:v>
      </x:c>
      <x:c r="T1994" s="37" t="n">
        <x:f>SUM(K1994:O1994)</x:f>
        <x:v>2</x:v>
      </x:c>
      <x:c r="U1994" s="37" t="n">
        <x:f>ROUND(SUM(P1994:T1994),1)</x:f>
        <x:v>5.7</x:v>
      </x:c>
      <x:c r="V1994" s="32"/>
      <x:c r="W1994" s="32" t="str">
        <x:v>연도 등록</x:v>
      </x:c>
    </x:row>
    <x:row r="1995" ht="24" customHeight="1">
      <x:c r="A1995" s="32" t="n">
        <x:v>1991</x:v>
      </x:c>
      <x:c r="B1995" s="32" t="str">
        <x:v>Akademia pana Kleksa(Academy of Mr Kleks)</x:v>
      </x:c>
      <x:c r="C1995" s="32" t="str">
        <x:v>얀 빅토르 레스만(얀 브제흐바) (Jan Wiktor Lesman (Jan Brzechwa))</x:v>
      </x:c>
      <x:c r="D1995" s="32" t="str">
        <x:v>기타</x:v>
      </x:c>
      <x:c r="E1995" s="32" t="n">
        <x:v>1946</x:v>
      </x:c>
      <x:c r="F1995" s="32" t="n">
        <x:v>0</x:v>
      </x:c>
      <x:c r="G1995" s="32" t="n">
        <x:v>0</x:v>
      </x:c>
      <x:c r="H1995" s="32"/>
      <x:c r="I1995" s="32" t="n">
        <x:f>IF(E1995="","",MAX(0,'Scoring Method'!$B$11-E1995-IF(E1995&lt;0,1,0)))</x:f>
        <x:v>80</x:v>
      </x:c>
      <x:c r="J1995" s="32" t="n">
        <x:v>0</x:v>
      </x:c>
      <x:c r="K1995" s="32" t="n">
        <x:v>1</x:v>
      </x:c>
      <x:c r="L1995" s="32" t="n">
        <x:v>1</x:v>
      </x:c>
      <x:c r="M1995" s="32" t="n">
        <x:v>0</x:v>
      </x:c>
      <x:c r="N1995" s="32" t="n">
        <x:v>0</x:v>
      </x:c>
      <x:c r="O1995" s="32" t="n">
        <x:v>0</x:v>
      </x:c>
      <x:c r="P1995" s="37" t="n">
        <x:f>ROUND('Scoring Method'!$B$2*F1995/10,1)</x:f>
        <x:v>0</x:v>
      </x:c>
      <x:c r="Q1995" s="37" t="n">
        <x:f>ROUND(MIN('Scoring Method'!$B$3,10*G1995),1)</x:f>
        <x:v>0</x:v>
      </x:c>
      <x:c r="R1995" s="37" t="n">
        <x:f>IF(H1995="",0,ROUND('Scoring Method'!$B$4*(101-H1995)/100,1))</x:f>
        <x:v>0</x:v>
      </x:c>
      <x:c r="S1995" s="37" t="n">
        <x:f>ROUND(IF(I1995="",0,7.5*MIN(1,LN(1+I1995)/LN(1+'Scoring Method'!$B$10)))+7.5*LN(1+J1995)/LN(1+'Scoring Method'!$B$9),1)</x:f>
        <x:v>5.3</x:v>
      </x:c>
      <x:c r="T1995" s="37" t="n">
        <x:f>SUM(K1995:O1995)</x:f>
        <x:v>2</x:v>
      </x:c>
      <x:c r="U1995" s="37" t="n">
        <x:f>ROUND(SUM(P1995:T1995),1)</x:f>
        <x:v>7.3</x:v>
      </x:c>
      <x:c r="V1995" s="32"/>
      <x:c r="W1995" s="32" t="str">
        <x:v>연도 등록</x:v>
      </x:c>
    </x:row>
    <x:row r="1996" ht="24" customHeight="1">
      <x:c r="A1996" s="32" t="n">
        <x:v>1992</x:v>
      </x:c>
      <x:c r="B1996" s="32" t="str">
        <x:v>카이투스(Kaytek the Wizard)</x:v>
      </x:c>
      <x:c r="C1996" s="32" t="str">
        <x:v>헨리크 골드슈미트 (필명 야누시 코르차크) (Henryk Goldszmit (Janusz Korczak))</x:v>
      </x:c>
      <x:c r="D1996" s="32" t="str">
        <x:v>기타</x:v>
      </x:c>
      <x:c r="E1996" s="32" t="n">
        <x:v>1933</x:v>
      </x:c>
      <x:c r="F1996" s="32" t="n">
        <x:v>0</x:v>
      </x:c>
      <x:c r="G1996" s="32" t="n">
        <x:v>0</x:v>
      </x:c>
      <x:c r="H1996" s="32"/>
      <x:c r="I1996" s="32" t="n">
        <x:f>IF(E1996="","",MAX(0,'Scoring Method'!$B$11-E1996-IF(E1996&lt;0,1,0)))</x:f>
        <x:v>93</x:v>
      </x:c>
      <x:c r="J1996" s="32" t="n">
        <x:v>0</x:v>
      </x:c>
      <x:c r="K1996" s="32" t="n">
        <x:v>1</x:v>
      </x:c>
      <x:c r="L1996" s="32" t="n">
        <x:v>1</x:v>
      </x:c>
      <x:c r="M1996" s="32" t="n">
        <x:v>0</x:v>
      </x:c>
      <x:c r="N1996" s="32" t="n">
        <x:v>0</x:v>
      </x:c>
      <x:c r="O1996" s="32" t="n">
        <x:v>0</x:v>
      </x:c>
      <x:c r="P1996" s="37" t="n">
        <x:f>ROUND('Scoring Method'!$B$2*F1996/10,1)</x:f>
        <x:v>0</x:v>
      </x:c>
      <x:c r="Q1996" s="37" t="n">
        <x:f>ROUND(MIN('Scoring Method'!$B$3,10*G1996),1)</x:f>
        <x:v>0</x:v>
      </x:c>
      <x:c r="R1996" s="37" t="n">
        <x:f>IF(H1996="",0,ROUND('Scoring Method'!$B$4*(101-H1996)/100,1))</x:f>
        <x:v>0</x:v>
      </x:c>
      <x:c r="S1996" s="37" t="n">
        <x:f>ROUND(IF(I1996="",0,7.5*MIN(1,LN(1+I1996)/LN(1+'Scoring Method'!$B$10)))+7.5*LN(1+J1996)/LN(1+'Scoring Method'!$B$9),1)</x:f>
        <x:v>5.5</x:v>
      </x:c>
      <x:c r="T1996" s="37" t="n">
        <x:f>SUM(K1996:O1996)</x:f>
        <x:v>2</x:v>
      </x:c>
      <x:c r="U1996" s="37" t="n">
        <x:f>ROUND(SUM(P1996:T1996),1)</x:f>
        <x:v>7.5</x:v>
      </x:c>
      <x:c r="V1996" s="32"/>
      <x:c r="W1996" s="32" t="str">
        <x:v>연도 등록</x:v>
      </x:c>
    </x:row>
    <x:row r="1997" ht="24" customHeight="1">
      <x:c r="A1997" s="32" t="n">
        <x:v>1993</x:v>
      </x:c>
      <x:c r="B1997" s="32" t="str">
        <x:v>마치우시 왕 1세(King Matt the First)</x:v>
      </x:c>
      <x:c r="C1997" s="32" t="str">
        <x:v>헨리크 골드슈미트 (필명 야누시 코르차크) (Henryk Goldszmit (Janusz Korczak))</x:v>
      </x:c>
      <x:c r="D1997" s="32" t="str">
        <x:v>기타</x:v>
      </x:c>
      <x:c r="E1997" s="32"/>
      <x:c r="F1997" s="32" t="n">
        <x:v>0</x:v>
      </x:c>
      <x:c r="G1997" s="32" t="n">
        <x:v>0</x:v>
      </x:c>
      <x:c r="H1997" s="32"/>
      <x:c r="I1997" s="32" t="str">
        <x:f>IF(E1997="","",MAX(0,'Scoring Method'!$B$11-E1997-IF(E1997&lt;0,1,0)))</x:f>
      </x:c>
      <x:c r="J1997" s="32" t="n">
        <x:v>0</x:v>
      </x:c>
      <x:c r="K1997" s="32" t="n">
        <x:v>1</x:v>
      </x:c>
      <x:c r="L1997" s="32" t="n">
        <x:v>1</x:v>
      </x:c>
      <x:c r="M1997" s="32" t="n">
        <x:v>0</x:v>
      </x:c>
      <x:c r="N1997" s="32" t="n">
        <x:v>0</x:v>
      </x:c>
      <x:c r="O1997" s="32" t="n">
        <x:v>0</x:v>
      </x:c>
      <x:c r="P1997" s="37" t="n">
        <x:f>ROUND('Scoring Method'!$B$2*F1997/10,1)</x:f>
        <x:v>0</x:v>
      </x:c>
      <x:c r="Q1997" s="37" t="n">
        <x:f>ROUND(MIN('Scoring Method'!$B$3,10*G1997),1)</x:f>
        <x:v>0</x:v>
      </x:c>
      <x:c r="R1997" s="37" t="n">
        <x:f>IF(H1997="",0,ROUND('Scoring Method'!$B$4*(101-H1997)/100,1))</x:f>
        <x:v>0</x:v>
      </x:c>
      <x:c r="S1997" s="37" t="n">
        <x:f>ROUND(IF(I1997="",0,7.5*MIN(1,LN(1+I1997)/LN(1+'Scoring Method'!$B$10)))+7.5*LN(1+J1997)/LN(1+'Scoring Method'!$B$9),1)</x:f>
        <x:v>0</x:v>
      </x:c>
      <x:c r="T1997" s="37" t="n">
        <x:f>SUM(K1997:O1997)</x:f>
        <x:v>2</x:v>
      </x:c>
      <x:c r="U1997" s="37" t="n">
        <x:f>ROUND(SUM(P1997:T1997),1)</x:f>
        <x:v>2</x:v>
      </x:c>
      <x:c r="V1997" s="32"/>
      <x:c r="W1997" s="32" t="str">
        <x:v>연도 미확인</x:v>
      </x:c>
    </x:row>
    <x:row r="1998" ht="24" customHeight="1">
      <x:c r="A1998" s="32" t="n">
        <x:v>1994</x:v>
      </x:c>
      <x:c r="B1998" s="32" t="str">
        <x:v>크라쿠프의 나팔수(The Trumpeter of Krakow)</x:v>
      </x:c>
      <x:c r="C1998" s="32" t="str">
        <x:v>에릭 필브룩 켈리 (Eric Philbrook Kelly)</x:v>
      </x:c>
      <x:c r="D1998" s="32" t="str">
        <x:v>소설·단편소설</x:v>
      </x:c>
      <x:c r="E1998" s="32" t="n">
        <x:v>1928</x:v>
      </x:c>
      <x:c r="F1998" s="32" t="n">
        <x:v>0</x:v>
      </x:c>
      <x:c r="G1998" s="32" t="n">
        <x:v>0</x:v>
      </x:c>
      <x:c r="H1998" s="32"/>
      <x:c r="I1998" s="32" t="n">
        <x:f>IF(E1998="","",MAX(0,'Scoring Method'!$B$11-E1998-IF(E1998&lt;0,1,0)))</x:f>
        <x:v>98</x:v>
      </x:c>
      <x:c r="J1998" s="32" t="n">
        <x:v>0</x:v>
      </x:c>
      <x:c r="K1998" s="32" t="n">
        <x:v>1</x:v>
      </x:c>
      <x:c r="L1998" s="32" t="n">
        <x:v>1</x:v>
      </x:c>
      <x:c r="M1998" s="32" t="n">
        <x:v>0</x:v>
      </x:c>
      <x:c r="N1998" s="32" t="n">
        <x:v>0</x:v>
      </x:c>
      <x:c r="O1998" s="32" t="n">
        <x:v>0</x:v>
      </x:c>
      <x:c r="P1998" s="37" t="n">
        <x:f>ROUND('Scoring Method'!$B$2*F1998/10,1)</x:f>
        <x:v>0</x:v>
      </x:c>
      <x:c r="Q1998" s="37" t="n">
        <x:f>ROUND(MIN('Scoring Method'!$B$3,10*G1998),1)</x:f>
        <x:v>0</x:v>
      </x:c>
      <x:c r="R1998" s="37" t="n">
        <x:f>IF(H1998="",0,ROUND('Scoring Method'!$B$4*(101-H1998)/100,1))</x:f>
        <x:v>0</x:v>
      </x:c>
      <x:c r="S1998" s="37" t="n">
        <x:f>ROUND(IF(I1998="",0,7.5*MIN(1,LN(1+I1998)/LN(1+'Scoring Method'!$B$10)))+7.5*LN(1+J1998)/LN(1+'Scoring Method'!$B$9),1)</x:f>
        <x:v>5.5</x:v>
      </x:c>
      <x:c r="T1998" s="37" t="n">
        <x:f>SUM(K1998:O1998)</x:f>
        <x:v>2</x:v>
      </x:c>
      <x:c r="U1998" s="37" t="n">
        <x:f>ROUND(SUM(P1998:T1998),1)</x:f>
        <x:v>7.5</x:v>
      </x:c>
      <x:c r="V1998" s="32"/>
      <x:c r="W1998" s="32" t="str">
        <x:v>연도 등록</x:v>
      </x:c>
    </x:row>
    <x:row r="1999" ht="24" customHeight="1">
      <x:c r="A1999" s="32" t="n">
        <x:v>1995</x:v>
      </x:c>
      <x:c r="B1999" s="32" t="str">
        <x:v>Devatero pohádek a ještě jedna(Nine Fairy Tales)</x:v>
      </x:c>
      <x:c r="C1999" s="32" t="str">
        <x:v>카렐 차페크 (Karel Čapek)</x:v>
      </x:c>
      <x:c r="D1999" s="32" t="str">
        <x:v>소설·단편소설</x:v>
      </x:c>
      <x:c r="E1999" s="32"/>
      <x:c r="F1999" s="32" t="n">
        <x:v>0</x:v>
      </x:c>
      <x:c r="G1999" s="32" t="n">
        <x:v>0</x:v>
      </x:c>
      <x:c r="H1999" s="32"/>
      <x:c r="I1999" s="32" t="str">
        <x:f>IF(E1999="","",MAX(0,'Scoring Method'!$B$11-E1999-IF(E1999&lt;0,1,0)))</x:f>
      </x:c>
      <x:c r="J1999" s="32" t="n">
        <x:v>0</x:v>
      </x:c>
      <x:c r="K1999" s="32" t="n">
        <x:v>1</x:v>
      </x:c>
      <x:c r="L1999" s="32" t="n">
        <x:v>1</x:v>
      </x:c>
      <x:c r="M1999" s="32" t="n">
        <x:v>0</x:v>
      </x:c>
      <x:c r="N1999" s="32" t="n">
        <x:v>0</x:v>
      </x:c>
      <x:c r="O1999" s="32" t="n">
        <x:v>0</x:v>
      </x:c>
      <x:c r="P1999" s="37" t="n">
        <x:f>ROUND('Scoring Method'!$B$2*F1999/10,1)</x:f>
        <x:v>0</x:v>
      </x:c>
      <x:c r="Q1999" s="37" t="n">
        <x:f>ROUND(MIN('Scoring Method'!$B$3,10*G1999),1)</x:f>
        <x:v>0</x:v>
      </x:c>
      <x:c r="R1999" s="37" t="n">
        <x:f>IF(H1999="",0,ROUND('Scoring Method'!$B$4*(101-H1999)/100,1))</x:f>
        <x:v>0</x:v>
      </x:c>
      <x:c r="S1999" s="37" t="n">
        <x:f>ROUND(IF(I1999="",0,7.5*MIN(1,LN(1+I1999)/LN(1+'Scoring Method'!$B$10)))+7.5*LN(1+J1999)/LN(1+'Scoring Method'!$B$9),1)</x:f>
        <x:v>0</x:v>
      </x:c>
      <x:c r="T1999" s="37" t="n">
        <x:f>SUM(K1999:O1999)</x:f>
        <x:v>2</x:v>
      </x:c>
      <x:c r="U1999" s="37" t="n">
        <x:f>ROUND(SUM(P1999:T1999),1)</x:f>
        <x:v>2</x:v>
      </x:c>
      <x:c r="V1999" s="32"/>
      <x:c r="W1999" s="32" t="str">
        <x:v>연도 미확인</x:v>
      </x:c>
    </x:row>
    <x:row r="2000" ht="24" customHeight="1">
      <x:c r="A2000" s="32" t="n">
        <x:v>1996</x:v>
      </x:c>
      <x:c r="B2000" s="32" t="str">
        <x:v>Zahrada(The Garden)</x:v>
      </x:c>
      <x:c r="C2000" s="32" t="str">
        <x:v>이르지 트른카 (Jiří Trnka)</x:v>
      </x:c>
      <x:c r="D2000" s="32" t="str">
        <x:v>기타</x:v>
      </x:c>
      <x:c r="E2000" s="32" t="n">
        <x:v>1960</x:v>
      </x:c>
      <x:c r="F2000" s="32" t="n">
        <x:v>0</x:v>
      </x:c>
      <x:c r="G2000" s="32" t="n">
        <x:v>0</x:v>
      </x:c>
      <x:c r="H2000" s="32"/>
      <x:c r="I2000" s="32" t="n">
        <x:f>IF(E2000="","",MAX(0,'Scoring Method'!$B$11-E2000-IF(E2000&lt;0,1,0)))</x:f>
        <x:v>66</x:v>
      </x:c>
      <x:c r="J2000" s="32" t="n">
        <x:v>0</x:v>
      </x:c>
      <x:c r="K2000" s="32" t="n">
        <x:v>1</x:v>
      </x:c>
      <x:c r="L2000" s="32" t="n">
        <x:v>1</x:v>
      </x:c>
      <x:c r="M2000" s="32" t="n">
        <x:v>0</x:v>
      </x:c>
      <x:c r="N2000" s="32" t="n">
        <x:v>0</x:v>
      </x:c>
      <x:c r="O2000" s="32" t="n">
        <x:v>0</x:v>
      </x:c>
      <x:c r="P2000" s="37" t="n">
        <x:f>ROUND('Scoring Method'!$B$2*F2000/10,1)</x:f>
        <x:v>0</x:v>
      </x:c>
      <x:c r="Q2000" s="37" t="n">
        <x:f>ROUND(MIN('Scoring Method'!$B$3,10*G2000),1)</x:f>
        <x:v>0</x:v>
      </x:c>
      <x:c r="R2000" s="37" t="n">
        <x:f>IF(H2000="",0,ROUND('Scoring Method'!$B$4*(101-H2000)/100,1))</x:f>
        <x:v>0</x:v>
      </x:c>
      <x:c r="S2000" s="37" t="n">
        <x:f>ROUND(IF(I2000="",0,7.5*MIN(1,LN(1+I2000)/LN(1+'Scoring Method'!$B$10)))+7.5*LN(1+J2000)/LN(1+'Scoring Method'!$B$9),1)</x:f>
        <x:v>5.1</x:v>
      </x:c>
      <x:c r="T2000" s="37" t="n">
        <x:f>SUM(K2000:O2000)</x:f>
        <x:v>2</x:v>
      </x:c>
      <x:c r="U2000" s="37" t="n">
        <x:f>ROUND(SUM(P2000:T2000),1)</x:f>
        <x:v>7.1</x:v>
      </x:c>
      <x:c r="V2000" s="32"/>
      <x:c r="W2000" s="32" t="str">
        <x:v>연도 등록</x:v>
      </x:c>
    </x:row>
    <x:row r="2001" ht="24" customHeight="1">
      <x:c r="A2001" s="32" t="n">
        <x:v>1997</x:v>
      </x:c>
      <x:c r="B2001" s="32" t="str">
        <x:v>The Cat with the Blue Eyes</x:v>
      </x:c>
      <x:c r="C2001" s="32" t="str">
        <x:v>요세프 콜라르 (Josef Kolář)</x:v>
      </x:c>
      <x:c r="D2001" s="32" t="str">
        <x:v>기타</x:v>
      </x:c>
      <x:c r="E2001" s="32"/>
      <x:c r="F2001" s="32" t="n">
        <x:v>0</x:v>
      </x:c>
      <x:c r="G2001" s="32" t="n">
        <x:v>0</x:v>
      </x:c>
      <x:c r="H2001" s="32"/>
      <x:c r="I2001" s="32" t="str">
        <x:f>IF(E2001="","",MAX(0,'Scoring Method'!$B$11-E2001-IF(E2001&lt;0,1,0)))</x:f>
      </x:c>
      <x:c r="J2001" s="32" t="n">
        <x:v>0</x:v>
      </x:c>
      <x:c r="K2001" s="32" t="n">
        <x:v>1</x:v>
      </x:c>
      <x:c r="L2001" s="32" t="n">
        <x:v>1</x:v>
      </x:c>
      <x:c r="M2001" s="32" t="n">
        <x:v>0</x:v>
      </x:c>
      <x:c r="N2001" s="32" t="n">
        <x:v>0</x:v>
      </x:c>
      <x:c r="O2001" s="32" t="n">
        <x:v>0</x:v>
      </x:c>
      <x:c r="P2001" s="37" t="n">
        <x:f>ROUND('Scoring Method'!$B$2*F2001/10,1)</x:f>
        <x:v>0</x:v>
      </x:c>
      <x:c r="Q2001" s="37" t="n">
        <x:f>ROUND(MIN('Scoring Method'!$B$3,10*G2001),1)</x:f>
        <x:v>0</x:v>
      </x:c>
      <x:c r="R2001" s="37" t="n">
        <x:f>IF(H2001="",0,ROUND('Scoring Method'!$B$4*(101-H2001)/100,1))</x:f>
        <x:v>0</x:v>
      </x:c>
      <x:c r="S2001" s="37" t="n">
        <x:f>ROUND(IF(I2001="",0,7.5*MIN(1,LN(1+I2001)/LN(1+'Scoring Method'!$B$10)))+7.5*LN(1+J2001)/LN(1+'Scoring Method'!$B$9),1)</x:f>
        <x:v>0</x:v>
      </x:c>
      <x:c r="T2001" s="37" t="n">
        <x:f>SUM(K2001:O2001)</x:f>
        <x:v>2</x:v>
      </x:c>
      <x:c r="U2001" s="37" t="n">
        <x:f>ROUND(SUM(P2001:T2001),1)</x:f>
        <x:v>2</x:v>
      </x:c>
      <x:c r="V2001" s="32"/>
      <x:c r="W2001" s="32" t="str">
        <x:v>연도 미확인</x:v>
      </x:c>
    </x:row>
    <x:row r="2002" ht="24" customHeight="1">
      <x:c r="A2002" s="32" t="n">
        <x:v>1998</x:v>
      </x:c>
      <x:c r="B2002" s="32" t="str">
        <x:v>용감무쌍 염소 삼 형제(The Three Billy Goats Gruff)</x:v>
      </x:c>
      <x:c r="C2002" s="32" t="str">
        <x:v>Norwegian folktale</x:v>
      </x:c>
      <x:c r="D2002" s="32" t="str">
        <x:v>기타</x:v>
      </x:c>
      <x:c r="E2002" s="32"/>
      <x:c r="F2002" s="32" t="n">
        <x:v>0</x:v>
      </x:c>
      <x:c r="G2002" s="32" t="n">
        <x:v>0</x:v>
      </x:c>
      <x:c r="H2002" s="32"/>
      <x:c r="I2002" s="32" t="str">
        <x:f>IF(E2002="","",MAX(0,'Scoring Method'!$B$11-E2002-IF(E2002&lt;0,1,0)))</x:f>
      </x:c>
      <x:c r="J2002" s="32" t="n">
        <x:v>0</x:v>
      </x:c>
      <x:c r="K2002" s="32" t="n">
        <x:v>1</x:v>
      </x:c>
      <x:c r="L2002" s="32" t="n">
        <x:v>1</x:v>
      </x:c>
      <x:c r="M2002" s="32" t="n">
        <x:v>0</x:v>
      </x:c>
      <x:c r="N2002" s="32" t="n">
        <x:v>0</x:v>
      </x:c>
      <x:c r="O2002" s="32" t="n">
        <x:v>0</x:v>
      </x:c>
      <x:c r="P2002" s="37" t="n">
        <x:f>ROUND('Scoring Method'!$B$2*F2002/10,1)</x:f>
        <x:v>0</x:v>
      </x:c>
      <x:c r="Q2002" s="37" t="n">
        <x:f>ROUND(MIN('Scoring Method'!$B$3,10*G2002),1)</x:f>
        <x:v>0</x:v>
      </x:c>
      <x:c r="R2002" s="37" t="n">
        <x:f>IF(H2002="",0,ROUND('Scoring Method'!$B$4*(101-H2002)/100,1))</x:f>
        <x:v>0</x:v>
      </x:c>
      <x:c r="S2002" s="37" t="n">
        <x:f>ROUND(IF(I2002="",0,7.5*MIN(1,LN(1+I2002)/LN(1+'Scoring Method'!$B$10)))+7.5*LN(1+J2002)/LN(1+'Scoring Method'!$B$9),1)</x:f>
        <x:v>0</x:v>
      </x:c>
      <x:c r="T2002" s="37" t="n">
        <x:f>SUM(K2002:O2002)</x:f>
        <x:v>2</x:v>
      </x:c>
      <x:c r="U2002" s="37" t="n">
        <x:f>ROUND(SUM(P2002:T2002),1)</x:f>
        <x:v>2</x:v>
      </x:c>
      <x:c r="V2002" s="32"/>
      <x:c r="W2002" s="32" t="str">
        <x:v>연도 미확인</x:v>
      </x:c>
    </x:row>
    <x:row r="2003" ht="24" customHeight="1">
      <x:c r="A2003" s="32" t="n">
        <x:v>1999</x:v>
      </x:c>
      <x:c r="B2003" s="32" t="str">
        <x:v>괴짜 박사 프록토르 1: 신기한 방귀 가루(Doctor Proctor's Fart Powder)</x:v>
      </x:c>
      <x:c r="C2003" s="32" t="str">
        <x:v>요 네스뵈 (Jo Nesbø)</x:v>
      </x:c>
      <x:c r="D2003" s="32" t="str">
        <x:v>기타</x:v>
      </x:c>
      <x:c r="E2003" s="32"/>
      <x:c r="F2003" s="32" t="n">
        <x:v>0</x:v>
      </x:c>
      <x:c r="G2003" s="32" t="n">
        <x:v>0</x:v>
      </x:c>
      <x:c r="H2003" s="32"/>
      <x:c r="I2003" s="32" t="str">
        <x:f>IF(E2003="","",MAX(0,'Scoring Method'!$B$11-E2003-IF(E2003&lt;0,1,0)))</x:f>
      </x:c>
      <x:c r="J2003" s="32" t="n">
        <x:v>0</x:v>
      </x:c>
      <x:c r="K2003" s="32" t="n">
        <x:v>1</x:v>
      </x:c>
      <x:c r="L2003" s="32" t="n">
        <x:v>1</x:v>
      </x:c>
      <x:c r="M2003" s="32" t="n">
        <x:v>0</x:v>
      </x:c>
      <x:c r="N2003" s="32" t="n">
        <x:v>0</x:v>
      </x:c>
      <x:c r="O2003" s="32" t="n">
        <x:v>0</x:v>
      </x:c>
      <x:c r="P2003" s="37" t="n">
        <x:f>ROUND('Scoring Method'!$B$2*F2003/10,1)</x:f>
        <x:v>0</x:v>
      </x:c>
      <x:c r="Q2003" s="37" t="n">
        <x:f>ROUND(MIN('Scoring Method'!$B$3,10*G2003),1)</x:f>
        <x:v>0</x:v>
      </x:c>
      <x:c r="R2003" s="37" t="n">
        <x:f>IF(H2003="",0,ROUND('Scoring Method'!$B$4*(101-H2003)/100,1))</x:f>
        <x:v>0</x:v>
      </x:c>
      <x:c r="S2003" s="37" t="n">
        <x:f>ROUND(IF(I2003="",0,7.5*MIN(1,LN(1+I2003)/LN(1+'Scoring Method'!$B$10)))+7.5*LN(1+J2003)/LN(1+'Scoring Method'!$B$9),1)</x:f>
        <x:v>0</x:v>
      </x:c>
      <x:c r="T2003" s="37" t="n">
        <x:f>SUM(K2003:O2003)</x:f>
        <x:v>2</x:v>
      </x:c>
      <x:c r="U2003" s="37" t="n">
        <x:f>ROUND(SUM(P2003:T2003),1)</x:f>
        <x:v>2</x:v>
      </x:c>
      <x:c r="V2003" s="32"/>
      <x:c r="W2003" s="32" t="str">
        <x:v>연도 미확인</x:v>
      </x:c>
    </x:row>
    <x:row r="2004" ht="24" customHeight="1">
      <x:c r="A2004" s="32" t="n">
        <x:v>2000</x:v>
      </x:c>
      <x:c r="B2004" s="32" t="str">
        <x:v>이가 아파요(Karius and Bactus)</x:v>
      </x:c>
      <x:c r="C2004" s="32" t="str">
        <x:v>토르비에른 망누스 에그네르 (Thorbjørn Magnus Egner)</x:v>
      </x:c>
      <x:c r="D2004" s="32" t="str">
        <x:v>기타</x:v>
      </x:c>
      <x:c r="E2004" s="32" t="n">
        <x:v>1949</x:v>
      </x:c>
      <x:c r="F2004" s="32" t="n">
        <x:v>0</x:v>
      </x:c>
      <x:c r="G2004" s="32" t="n">
        <x:v>0</x:v>
      </x:c>
      <x:c r="H2004" s="32"/>
      <x:c r="I2004" s="32" t="n">
        <x:f>IF(E2004="","",MAX(0,'Scoring Method'!$B$11-E2004-IF(E2004&lt;0,1,0)))</x:f>
        <x:v>77</x:v>
      </x:c>
      <x:c r="J2004" s="32" t="n">
        <x:v>0</x:v>
      </x:c>
      <x:c r="K2004" s="32" t="n">
        <x:v>1</x:v>
      </x:c>
      <x:c r="L2004" s="32" t="n">
        <x:v>1</x:v>
      </x:c>
      <x:c r="M2004" s="32" t="n">
        <x:v>0</x:v>
      </x:c>
      <x:c r="N2004" s="32" t="n">
        <x:v>0</x:v>
      </x:c>
      <x:c r="O2004" s="32" t="n">
        <x:v>0</x:v>
      </x:c>
      <x:c r="P2004" s="37" t="n">
        <x:f>ROUND('Scoring Method'!$B$2*F2004/10,1)</x:f>
        <x:v>0</x:v>
      </x:c>
      <x:c r="Q2004" s="37" t="n">
        <x:f>ROUND(MIN('Scoring Method'!$B$3,10*G2004),1)</x:f>
        <x:v>0</x:v>
      </x:c>
      <x:c r="R2004" s="37" t="n">
        <x:f>IF(H2004="",0,ROUND('Scoring Method'!$B$4*(101-H2004)/100,1))</x:f>
        <x:v>0</x:v>
      </x:c>
      <x:c r="S2004" s="37" t="n">
        <x:f>ROUND(IF(I2004="",0,7.5*MIN(1,LN(1+I2004)/LN(1+'Scoring Method'!$B$10)))+7.5*LN(1+J2004)/LN(1+'Scoring Method'!$B$9),1)</x:f>
        <x:v>5.3</x:v>
      </x:c>
      <x:c r="T2004" s="37" t="n">
        <x:f>SUM(K2004:O2004)</x:f>
        <x:v>2</x:v>
      </x:c>
      <x:c r="U2004" s="37" t="n">
        <x:f>ROUND(SUM(P2004:T2004),1)</x:f>
        <x:v>7.3</x:v>
      </x:c>
      <x:c r="V2004" s="32"/>
      <x:c r="W2004" s="32" t="str">
        <x:v>연도 등록</x:v>
      </x:c>
    </x:row>
    <x:row r="2005" ht="24" customHeight="1">
      <x:c r="A2005" s="32" t="n">
        <x:v>2001</x:v>
      </x:c>
      <x:c r="B2005" s="32" t="str">
        <x:v>유쾌한 도둑들(When the Robbers Came to Cardamom Town)</x:v>
      </x:c>
      <x:c r="C2005" s="32" t="str">
        <x:v>토르비에른 망누스 에그네르 (Thorbjørn Magnus Egner)</x:v>
      </x:c>
      <x:c r="D2005" s="32" t="str">
        <x:v>기타</x:v>
      </x:c>
      <x:c r="E2005" s="32" t="n">
        <x:v>1955</x:v>
      </x:c>
      <x:c r="F2005" s="32" t="n">
        <x:v>0</x:v>
      </x:c>
      <x:c r="G2005" s="32" t="n">
        <x:v>0</x:v>
      </x:c>
      <x:c r="H2005" s="32"/>
      <x:c r="I2005" s="32" t="n">
        <x:f>IF(E2005="","",MAX(0,'Scoring Method'!$B$11-E2005-IF(E2005&lt;0,1,0)))</x:f>
        <x:v>71</x:v>
      </x:c>
      <x:c r="J2005" s="32" t="n">
        <x:v>0</x:v>
      </x:c>
      <x:c r="K2005" s="32" t="n">
        <x:v>1</x:v>
      </x:c>
      <x:c r="L2005" s="32" t="n">
        <x:v>1</x:v>
      </x:c>
      <x:c r="M2005" s="32" t="n">
        <x:v>0</x:v>
      </x:c>
      <x:c r="N2005" s="32" t="n">
        <x:v>0</x:v>
      </x:c>
      <x:c r="O2005" s="32" t="n">
        <x:v>0</x:v>
      </x:c>
      <x:c r="P2005" s="37" t="n">
        <x:f>ROUND('Scoring Method'!$B$2*F2005/10,1)</x:f>
        <x:v>0</x:v>
      </x:c>
      <x:c r="Q2005" s="37" t="n">
        <x:f>ROUND(MIN('Scoring Method'!$B$3,10*G2005),1)</x:f>
        <x:v>0</x:v>
      </x:c>
      <x:c r="R2005" s="37" t="n">
        <x:f>IF(H2005="",0,ROUND('Scoring Method'!$B$4*(101-H2005)/100,1))</x:f>
        <x:v>0</x:v>
      </x:c>
      <x:c r="S2005" s="37" t="n">
        <x:f>ROUND(IF(I2005="",0,7.5*MIN(1,LN(1+I2005)/LN(1+'Scoring Method'!$B$10)))+7.5*LN(1+J2005)/LN(1+'Scoring Method'!$B$9),1)</x:f>
        <x:v>5.2</x:v>
      </x:c>
      <x:c r="T2005" s="37" t="n">
        <x:f>SUM(K2005:O2005)</x:f>
        <x:v>2</x:v>
      </x:c>
      <x:c r="U2005" s="37" t="n">
        <x:f>ROUND(SUM(P2005:T2005),1)</x:f>
        <x:v>7.2</x:v>
      </x:c>
      <x:c r="V2005" s="32"/>
      <x:c r="W2005" s="32" t="str">
        <x:v>연도 등록</x:v>
      </x:c>
    </x:row>
    <x:row r="2006" ht="24" customHeight="1">
      <x:c r="A2006" s="32" t="n">
        <x:v>2002</x:v>
      </x:c>
      <x:c r="B2006" s="32" t="str">
        <x:v>사자왕 형제의 모험(The Brothers Lionheart)</x:v>
      </x:c>
      <x:c r="C2006" s="32" t="str">
        <x:v>아스트리드 안나 에밀리아 린드그렌 (Astrid Anna Emilia Lindgren)</x:v>
      </x:c>
      <x:c r="D2006" s="32" t="str">
        <x:v>기타</x:v>
      </x:c>
      <x:c r="E2006" s="32" t="n">
        <x:v>1973</x:v>
      </x:c>
      <x:c r="F2006" s="32" t="n">
        <x:v>0</x:v>
      </x:c>
      <x:c r="G2006" s="32" t="n">
        <x:v>0</x:v>
      </x:c>
      <x:c r="H2006" s="32"/>
      <x:c r="I2006" s="32" t="n">
        <x:f>IF(E2006="","",MAX(0,'Scoring Method'!$B$11-E2006-IF(E2006&lt;0,1,0)))</x:f>
        <x:v>53</x:v>
      </x:c>
      <x:c r="J2006" s="32" t="n">
        <x:v>0</x:v>
      </x:c>
      <x:c r="K2006" s="32" t="n">
        <x:v>1</x:v>
      </x:c>
      <x:c r="L2006" s="32" t="n">
        <x:v>1</x:v>
      </x:c>
      <x:c r="M2006" s="32" t="n">
        <x:v>0</x:v>
      </x:c>
      <x:c r="N2006" s="32" t="n">
        <x:v>0</x:v>
      </x:c>
      <x:c r="O2006" s="32" t="n">
        <x:v>0</x:v>
      </x:c>
      <x:c r="P2006" s="37" t="n">
        <x:f>ROUND('Scoring Method'!$B$2*F2006/10,1)</x:f>
        <x:v>0</x:v>
      </x:c>
      <x:c r="Q2006" s="37" t="n">
        <x:f>ROUND(MIN('Scoring Method'!$B$3,10*G2006),1)</x:f>
        <x:v>0</x:v>
      </x:c>
      <x:c r="R2006" s="37" t="n">
        <x:f>IF(H2006="",0,ROUND('Scoring Method'!$B$4*(101-H2006)/100,1))</x:f>
        <x:v>0</x:v>
      </x:c>
      <x:c r="S2006" s="37" t="n">
        <x:f>ROUND(IF(I2006="",0,7.5*MIN(1,LN(1+I2006)/LN(1+'Scoring Method'!$B$10)))+7.5*LN(1+J2006)/LN(1+'Scoring Method'!$B$9),1)</x:f>
        <x:v>4.8</x:v>
      </x:c>
      <x:c r="T2006" s="37" t="n">
        <x:f>SUM(K2006:O2006)</x:f>
        <x:v>2</x:v>
      </x:c>
      <x:c r="U2006" s="37" t="n">
        <x:f>ROUND(SUM(P2006:T2006),1)</x:f>
        <x:v>6.8</x:v>
      </x:c>
      <x:c r="V2006" s="32"/>
      <x:c r="W2006" s="32" t="str">
        <x:v>연도 등록</x:v>
      </x:c>
    </x:row>
    <x:row r="2007" ht="24" customHeight="1">
      <x:c r="A2007" s="32" t="n">
        <x:v>2003</x:v>
      </x:c>
      <x:c r="B2007" s="32" t="str">
        <x:v>산적의 딸 로냐(Ronia, the Robber's Daughter)</x:v>
      </x:c>
      <x:c r="C2007" s="32" t="str">
        <x:v>아스트리드 안나 에밀리아 린드그렌 (Astrid Anna Emilia Lindgren)</x:v>
      </x:c>
      <x:c r="D2007" s="32" t="str">
        <x:v>기타</x:v>
      </x:c>
      <x:c r="E2007" s="32" t="n">
        <x:v>1981</x:v>
      </x:c>
      <x:c r="F2007" s="32" t="n">
        <x:v>0</x:v>
      </x:c>
      <x:c r="G2007" s="32" t="n">
        <x:v>0</x:v>
      </x:c>
      <x:c r="H2007" s="32"/>
      <x:c r="I2007" s="32" t="n">
        <x:f>IF(E2007="","",MAX(0,'Scoring Method'!$B$11-E2007-IF(E2007&lt;0,1,0)))</x:f>
        <x:v>45</x:v>
      </x:c>
      <x:c r="J2007" s="32" t="n">
        <x:v>0</x:v>
      </x:c>
      <x:c r="K2007" s="32" t="n">
        <x:v>1</x:v>
      </x:c>
      <x:c r="L2007" s="32" t="n">
        <x:v>1</x:v>
      </x:c>
      <x:c r="M2007" s="32" t="n">
        <x:v>0</x:v>
      </x:c>
      <x:c r="N2007" s="32" t="n">
        <x:v>0</x:v>
      </x:c>
      <x:c r="O2007" s="32" t="n">
        <x:v>0</x:v>
      </x:c>
      <x:c r="P2007" s="37" t="n">
        <x:f>ROUND('Scoring Method'!$B$2*F2007/10,1)</x:f>
        <x:v>0</x:v>
      </x:c>
      <x:c r="Q2007" s="37" t="n">
        <x:f>ROUND(MIN('Scoring Method'!$B$3,10*G2007),1)</x:f>
        <x:v>0</x:v>
      </x:c>
      <x:c r="R2007" s="37" t="n">
        <x:f>IF(H2007="",0,ROUND('Scoring Method'!$B$4*(101-H2007)/100,1))</x:f>
        <x:v>0</x:v>
      </x:c>
      <x:c r="S2007" s="37" t="n">
        <x:f>ROUND(IF(I2007="",0,7.5*MIN(1,LN(1+I2007)/LN(1+'Scoring Method'!$B$10)))+7.5*LN(1+J2007)/LN(1+'Scoring Method'!$B$9),1)</x:f>
        <x:v>4.6</x:v>
      </x:c>
      <x:c r="T2007" s="37" t="n">
        <x:f>SUM(K2007:O2007)</x:f>
        <x:v>2</x:v>
      </x:c>
      <x:c r="U2007" s="37" t="n">
        <x:f>ROUND(SUM(P2007:T2007),1)</x:f>
        <x:v>6.6</x:v>
      </x:c>
      <x:c r="V2007" s="32"/>
      <x:c r="W2007" s="32" t="str">
        <x:v>연도 등록</x:v>
      </x:c>
    </x:row>
    <x:row r="2008" ht="24" customHeight="1">
      <x:c r="A2008" s="32" t="n">
        <x:v>2004</x:v>
      </x:c>
      <x:c r="B2008" s="32" t="str">
        <x:v>Nasreddin Hodja Tales</x:v>
      </x:c>
      <x:c r="C2008" s="32" t="str">
        <x:v>Turkish folk tradition</x:v>
      </x:c>
      <x:c r="D2008" s="32" t="str">
        <x:v>기타</x:v>
      </x:c>
      <x:c r="E2008" s="32"/>
      <x:c r="F2008" s="32" t="n">
        <x:v>0</x:v>
      </x:c>
      <x:c r="G2008" s="32" t="n">
        <x:v>0</x:v>
      </x:c>
      <x:c r="H2008" s="32"/>
      <x:c r="I2008" s="32" t="str">
        <x:f>IF(E2008="","",MAX(0,'Scoring Method'!$B$11-E2008-IF(E2008&lt;0,1,0)))</x:f>
      </x:c>
      <x:c r="J2008" s="32" t="n">
        <x:v>0</x:v>
      </x:c>
      <x:c r="K2008" s="32" t="n">
        <x:v>1</x:v>
      </x:c>
      <x:c r="L2008" s="32" t="n">
        <x:v>1</x:v>
      </x:c>
      <x:c r="M2008" s="32" t="n">
        <x:v>0</x:v>
      </x:c>
      <x:c r="N2008" s="32" t="n">
        <x:v>0</x:v>
      </x:c>
      <x:c r="O2008" s="32" t="n">
        <x:v>0</x:v>
      </x:c>
      <x:c r="P2008" s="37" t="n">
        <x:f>ROUND('Scoring Method'!$B$2*F2008/10,1)</x:f>
        <x:v>0</x:v>
      </x:c>
      <x:c r="Q2008" s="37" t="n">
        <x:f>ROUND(MIN('Scoring Method'!$B$3,10*G2008),1)</x:f>
        <x:v>0</x:v>
      </x:c>
      <x:c r="R2008" s="37" t="n">
        <x:f>IF(H2008="",0,ROUND('Scoring Method'!$B$4*(101-H2008)/100,1))</x:f>
        <x:v>0</x:v>
      </x:c>
      <x:c r="S2008" s="37" t="n">
        <x:f>ROUND(IF(I2008="",0,7.5*MIN(1,LN(1+I2008)/LN(1+'Scoring Method'!$B$10)))+7.5*LN(1+J2008)/LN(1+'Scoring Method'!$B$9),1)</x:f>
        <x:v>0</x:v>
      </x:c>
      <x:c r="T2008" s="37" t="n">
        <x:f>SUM(K2008:O2008)</x:f>
        <x:v>2</x:v>
      </x:c>
      <x:c r="U2008" s="37" t="n">
        <x:f>ROUND(SUM(P2008:T2008),1)</x:f>
        <x:v>2</x:v>
      </x:c>
      <x:c r="V2008" s="32"/>
      <x:c r="W2008" s="32" t="str">
        <x:v>연도 미확인</x:v>
      </x:c>
    </x:row>
    <x:row r="2009" ht="24" customHeight="1">
      <x:c r="A2009" s="32" t="n">
        <x:v>2005</x:v>
      </x:c>
      <x:c r="B2009" s="32" t="str">
        <x:v>어린 검은 물고기(The Little Black Fish)</x:v>
      </x:c>
      <x:c r="C2009" s="32" t="str">
        <x:v>사마드 베흐랑기 (Samad Behrangi)</x:v>
      </x:c>
      <x:c r="D2009" s="32" t="str">
        <x:v>기타</x:v>
      </x:c>
      <x:c r="E2009" s="32" t="n">
        <x:v>1968</x:v>
      </x:c>
      <x:c r="F2009" s="32" t="n">
        <x:v>0</x:v>
      </x:c>
      <x:c r="G2009" s="32" t="n">
        <x:v>0</x:v>
      </x:c>
      <x:c r="H2009" s="32"/>
      <x:c r="I2009" s="32" t="n">
        <x:f>IF(E2009="","",MAX(0,'Scoring Method'!$B$11-E2009-IF(E2009&lt;0,1,0)))</x:f>
        <x:v>58</x:v>
      </x:c>
      <x:c r="J2009" s="32" t="n">
        <x:v>0</x:v>
      </x:c>
      <x:c r="K2009" s="32" t="n">
        <x:v>1</x:v>
      </x:c>
      <x:c r="L2009" s="32" t="n">
        <x:v>1</x:v>
      </x:c>
      <x:c r="M2009" s="32" t="n">
        <x:v>0</x:v>
      </x:c>
      <x:c r="N2009" s="32" t="n">
        <x:v>0</x:v>
      </x:c>
      <x:c r="O2009" s="32" t="n">
        <x:v>0</x:v>
      </x:c>
      <x:c r="P2009" s="37" t="n">
        <x:f>ROUND('Scoring Method'!$B$2*F2009/10,1)</x:f>
        <x:v>0</x:v>
      </x:c>
      <x:c r="Q2009" s="37" t="n">
        <x:f>ROUND(MIN('Scoring Method'!$B$3,10*G2009),1)</x:f>
        <x:v>0</x:v>
      </x:c>
      <x:c r="R2009" s="37" t="n">
        <x:f>IF(H2009="",0,ROUND('Scoring Method'!$B$4*(101-H2009)/100,1))</x:f>
        <x:v>0</x:v>
      </x:c>
      <x:c r="S2009" s="37" t="n">
        <x:f>ROUND(IF(I2009="",0,7.5*MIN(1,LN(1+I2009)/LN(1+'Scoring Method'!$B$10)))+7.5*LN(1+J2009)/LN(1+'Scoring Method'!$B$9),1)</x:f>
        <x:v>4.9</x:v>
      </x:c>
      <x:c r="T2009" s="37" t="n">
        <x:f>SUM(K2009:O2009)</x:f>
        <x:v>2</x:v>
      </x:c>
      <x:c r="U2009" s="37" t="n">
        <x:f>ROUND(SUM(P2009:T2009),1)</x:f>
        <x:v>6.9</x:v>
      </x:c>
      <x:c r="V2009" s="32"/>
      <x:c r="W2009" s="32" t="str">
        <x:v>연도 등록</x:v>
      </x:c>
    </x:row>
    <x:row r="2010" ht="24" customHeight="1">
      <x:c r="A2010" s="32" t="n">
        <x:v>2006</x:v>
      </x:c>
      <x:c r="B2010" s="32" t="str">
        <x:v>Stories from Dede Korkut</x:v>
      </x:c>
      <x:c r="C2010" s="32" t="str">
        <x:v>Tradition / retellings</x:v>
      </x:c>
      <x:c r="D2010" s="32" t="str">
        <x:v>기타</x:v>
      </x:c>
      <x:c r="E2010" s="32"/>
      <x:c r="F2010" s="32" t="n">
        <x:v>0</x:v>
      </x:c>
      <x:c r="G2010" s="32" t="n">
        <x:v>0</x:v>
      </x:c>
      <x:c r="H2010" s="32"/>
      <x:c r="I2010" s="32" t="str">
        <x:f>IF(E2010="","",MAX(0,'Scoring Method'!$B$11-E2010-IF(E2010&lt;0,1,0)))</x:f>
      </x:c>
      <x:c r="J2010" s="32" t="n">
        <x:v>0</x:v>
      </x:c>
      <x:c r="K2010" s="32" t="n">
        <x:v>1</x:v>
      </x:c>
      <x:c r="L2010" s="32" t="n">
        <x:v>1</x:v>
      </x:c>
      <x:c r="M2010" s="32" t="n">
        <x:v>0</x:v>
      </x:c>
      <x:c r="N2010" s="32" t="n">
        <x:v>0</x:v>
      </x:c>
      <x:c r="O2010" s="32" t="n">
        <x:v>0</x:v>
      </x:c>
      <x:c r="P2010" s="37" t="n">
        <x:f>ROUND('Scoring Method'!$B$2*F2010/10,1)</x:f>
        <x:v>0</x:v>
      </x:c>
      <x:c r="Q2010" s="37" t="n">
        <x:f>ROUND(MIN('Scoring Method'!$B$3,10*G2010),1)</x:f>
        <x:v>0</x:v>
      </x:c>
      <x:c r="R2010" s="37" t="n">
        <x:f>IF(H2010="",0,ROUND('Scoring Method'!$B$4*(101-H2010)/100,1))</x:f>
        <x:v>0</x:v>
      </x:c>
      <x:c r="S2010" s="37" t="n">
        <x:f>ROUND(IF(I2010="",0,7.5*MIN(1,LN(1+I2010)/LN(1+'Scoring Method'!$B$10)))+7.5*LN(1+J2010)/LN(1+'Scoring Method'!$B$9),1)</x:f>
        <x:v>0</x:v>
      </x:c>
      <x:c r="T2010" s="37" t="n">
        <x:f>SUM(K2010:O2010)</x:f>
        <x:v>2</x:v>
      </x:c>
      <x:c r="U2010" s="37" t="n">
        <x:f>ROUND(SUM(P2010:T2010),1)</x:f>
        <x:v>2</x:v>
      </x:c>
      <x:c r="V2010" s="32"/>
      <x:c r="W2010" s="32" t="str">
        <x:v>연도 미확인</x:v>
      </x:c>
    </x:row>
    <x:row r="2011" ht="24" customHeight="1">
      <x:c r="A2011" s="32" t="n">
        <x:v>2007</x:v>
      </x:c>
      <x:c r="B2011" s="32" t="str">
        <x:v>Sinbad the Sailor</x:v>
      </x:c>
      <x:c r="C2011" s="32" t="str">
        <x:v>Arabian Nights tradition</x:v>
      </x:c>
      <x:c r="D2011" s="32" t="str">
        <x:v>기타</x:v>
      </x:c>
      <x:c r="E2011" s="32"/>
      <x:c r="F2011" s="32" t="n">
        <x:v>0</x:v>
      </x:c>
      <x:c r="G2011" s="32" t="n">
        <x:v>0</x:v>
      </x:c>
      <x:c r="H2011" s="32"/>
      <x:c r="I2011" s="32" t="str">
        <x:f>IF(E2011="","",MAX(0,'Scoring Method'!$B$11-E2011-IF(E2011&lt;0,1,0)))</x:f>
      </x:c>
      <x:c r="J2011" s="32" t="n">
        <x:v>0</x:v>
      </x:c>
      <x:c r="K2011" s="32" t="n">
        <x:v>1</x:v>
      </x:c>
      <x:c r="L2011" s="32" t="n">
        <x:v>1</x:v>
      </x:c>
      <x:c r="M2011" s="32" t="n">
        <x:v>0</x:v>
      </x:c>
      <x:c r="N2011" s="32" t="n">
        <x:v>0</x:v>
      </x:c>
      <x:c r="O2011" s="32" t="n">
        <x:v>0</x:v>
      </x:c>
      <x:c r="P2011" s="37" t="n">
        <x:f>ROUND('Scoring Method'!$B$2*F2011/10,1)</x:f>
        <x:v>0</x:v>
      </x:c>
      <x:c r="Q2011" s="37" t="n">
        <x:f>ROUND(MIN('Scoring Method'!$B$3,10*G2011),1)</x:f>
        <x:v>0</x:v>
      </x:c>
      <x:c r="R2011" s="37" t="n">
        <x:f>IF(H2011="",0,ROUND('Scoring Method'!$B$4*(101-H2011)/100,1))</x:f>
        <x:v>0</x:v>
      </x:c>
      <x:c r="S2011" s="37" t="n">
        <x:f>ROUND(IF(I2011="",0,7.5*MIN(1,LN(1+I2011)/LN(1+'Scoring Method'!$B$10)))+7.5*LN(1+J2011)/LN(1+'Scoring Method'!$B$9),1)</x:f>
        <x:v>0</x:v>
      </x:c>
      <x:c r="T2011" s="37" t="n">
        <x:f>SUM(K2011:O2011)</x:f>
        <x:v>2</x:v>
      </x:c>
      <x:c r="U2011" s="37" t="n">
        <x:f>ROUND(SUM(P2011:T2011),1)</x:f>
        <x:v>2</x:v>
      </x:c>
      <x:c r="V2011" s="32"/>
      <x:c r="W2011" s="32" t="str">
        <x:v>연도 미확인</x:v>
      </x:c>
    </x:row>
    <x:row r="2012" ht="24" customHeight="1">
      <x:c r="A2012" s="32" t="n">
        <x:v>2008</x:v>
      </x:c>
      <x:c r="B2012" s="32" t="str">
        <x:v>알라딘과 요술 램프(Aladdin and the Wonderful Lamp)</x:v>
      </x:c>
      <x:c r="C2012" s="32" t="str">
        <x:v>Arabian Nights tradition</x:v>
      </x:c>
      <x:c r="D2012" s="32" t="str">
        <x:v>기타</x:v>
      </x:c>
      <x:c r="E2012" s="32"/>
      <x:c r="F2012" s="32" t="n">
        <x:v>0</x:v>
      </x:c>
      <x:c r="G2012" s="32" t="n">
        <x:v>0</x:v>
      </x:c>
      <x:c r="H2012" s="32"/>
      <x:c r="I2012" s="32" t="str">
        <x:f>IF(E2012="","",MAX(0,'Scoring Method'!$B$11-E2012-IF(E2012&lt;0,1,0)))</x:f>
      </x:c>
      <x:c r="J2012" s="32" t="n">
        <x:v>0</x:v>
      </x:c>
      <x:c r="K2012" s="32" t="n">
        <x:v>1</x:v>
      </x:c>
      <x:c r="L2012" s="32" t="n">
        <x:v>1</x:v>
      </x:c>
      <x:c r="M2012" s="32" t="n">
        <x:v>0</x:v>
      </x:c>
      <x:c r="N2012" s="32" t="n">
        <x:v>0</x:v>
      </x:c>
      <x:c r="O2012" s="32" t="n">
        <x:v>0</x:v>
      </x:c>
      <x:c r="P2012" s="37" t="n">
        <x:f>ROUND('Scoring Method'!$B$2*F2012/10,1)</x:f>
        <x:v>0</x:v>
      </x:c>
      <x:c r="Q2012" s="37" t="n">
        <x:f>ROUND(MIN('Scoring Method'!$B$3,10*G2012),1)</x:f>
        <x:v>0</x:v>
      </x:c>
      <x:c r="R2012" s="37" t="n">
        <x:f>IF(H2012="",0,ROUND('Scoring Method'!$B$4*(101-H2012)/100,1))</x:f>
        <x:v>0</x:v>
      </x:c>
      <x:c r="S2012" s="37" t="n">
        <x:f>ROUND(IF(I2012="",0,7.5*MIN(1,LN(1+I2012)/LN(1+'Scoring Method'!$B$10)))+7.5*LN(1+J2012)/LN(1+'Scoring Method'!$B$9),1)</x:f>
        <x:v>0</x:v>
      </x:c>
      <x:c r="T2012" s="37" t="n">
        <x:f>SUM(K2012:O2012)</x:f>
        <x:v>2</x:v>
      </x:c>
      <x:c r="U2012" s="37" t="n">
        <x:f>ROUND(SUM(P2012:T2012),1)</x:f>
        <x:v>2</x:v>
      </x:c>
      <x:c r="V2012" s="32"/>
      <x:c r="W2012" s="32" t="str">
        <x:v>연도 미확인</x:v>
      </x:c>
    </x:row>
    <x:row r="2013" ht="24" customHeight="1">
      <x:c r="A2013" s="32" t="n">
        <x:v>2009</x:v>
      </x:c>
      <x:c r="B2013" s="32" t="str">
        <x:v>قنديل أم هاشم(The Lamp of Umm Hashim)</x:v>
      </x:c>
      <x:c r="C2013" s="32" t="str">
        <x:v>야흐야 하키 (Yahya Haqqi)</x:v>
      </x:c>
      <x:c r="D2013" s="32" t="str">
        <x:v>기타</x:v>
      </x:c>
      <x:c r="E2013" s="32"/>
      <x:c r="F2013" s="32" t="n">
        <x:v>0</x:v>
      </x:c>
      <x:c r="G2013" s="32" t="n">
        <x:v>0</x:v>
      </x:c>
      <x:c r="H2013" s="32"/>
      <x:c r="I2013" s="32" t="str">
        <x:f>IF(E2013="","",MAX(0,'Scoring Method'!$B$11-E2013-IF(E2013&lt;0,1,0)))</x:f>
      </x:c>
      <x:c r="J2013" s="32" t="n">
        <x:v>0</x:v>
      </x:c>
      <x:c r="K2013" s="32" t="n">
        <x:v>1</x:v>
      </x:c>
      <x:c r="L2013" s="32" t="n">
        <x:v>1</x:v>
      </x:c>
      <x:c r="M2013" s="32" t="n">
        <x:v>0</x:v>
      </x:c>
      <x:c r="N2013" s="32" t="n">
        <x:v>0</x:v>
      </x:c>
      <x:c r="O2013" s="32" t="n">
        <x:v>0</x:v>
      </x:c>
      <x:c r="P2013" s="37" t="n">
        <x:f>ROUND('Scoring Method'!$B$2*F2013/10,1)</x:f>
        <x:v>0</x:v>
      </x:c>
      <x:c r="Q2013" s="37" t="n">
        <x:f>ROUND(MIN('Scoring Method'!$B$3,10*G2013),1)</x:f>
        <x:v>0</x:v>
      </x:c>
      <x:c r="R2013" s="37" t="n">
        <x:f>IF(H2013="",0,ROUND('Scoring Method'!$B$4*(101-H2013)/100,1))</x:f>
        <x:v>0</x:v>
      </x:c>
      <x:c r="S2013" s="37" t="n">
        <x:f>ROUND(IF(I2013="",0,7.5*MIN(1,LN(1+I2013)/LN(1+'Scoring Method'!$B$10)))+7.5*LN(1+J2013)/LN(1+'Scoring Method'!$B$9),1)</x:f>
        <x:v>0</x:v>
      </x:c>
      <x:c r="T2013" s="37" t="n">
        <x:f>SUM(K2013:O2013)</x:f>
        <x:v>2</x:v>
      </x:c>
      <x:c r="U2013" s="37" t="n">
        <x:f>ROUND(SUM(P2013:T2013),1)</x:f>
        <x:v>2</x:v>
      </x:c>
      <x:c r="V2013" s="32"/>
      <x:c r="W2013" s="32" t="str">
        <x:v>연도 미확인</x:v>
      </x:c>
    </x:row>
    <x:row r="2014" ht="24" customHeight="1">
      <x:c r="A2014" s="32" t="n">
        <x:v>2010</x:v>
      </x:c>
      <x:c r="B2014" s="32" t="str">
        <x:v>Chike and the River</x:v>
      </x:c>
      <x:c r="C2014" s="32" t="str">
        <x:v>치누아 아체베(Chinua Achebe)</x:v>
      </x:c>
      <x:c r="D2014" s="32" t="str">
        <x:v>기타</x:v>
      </x:c>
      <x:c r="E2014" s="32" t="n">
        <x:v>1966</x:v>
      </x:c>
      <x:c r="F2014" s="32" t="n">
        <x:v>0</x:v>
      </x:c>
      <x:c r="G2014" s="32" t="n">
        <x:v>0</x:v>
      </x:c>
      <x:c r="H2014" s="32"/>
      <x:c r="I2014" s="32" t="n">
        <x:f>IF(E2014="","",MAX(0,'Scoring Method'!$B$11-E2014-IF(E2014&lt;0,1,0)))</x:f>
        <x:v>60</x:v>
      </x:c>
      <x:c r="J2014" s="32" t="n">
        <x:v>0</x:v>
      </x:c>
      <x:c r="K2014" s="32" t="n">
        <x:v>1</x:v>
      </x:c>
      <x:c r="L2014" s="32" t="n">
        <x:v>1</x:v>
      </x:c>
      <x:c r="M2014" s="32" t="n">
        <x:v>0</x:v>
      </x:c>
      <x:c r="N2014" s="32" t="n">
        <x:v>0</x:v>
      </x:c>
      <x:c r="O2014" s="32" t="n">
        <x:v>0</x:v>
      </x:c>
      <x:c r="P2014" s="37" t="n">
        <x:f>ROUND('Scoring Method'!$B$2*F2014/10,1)</x:f>
        <x:v>0</x:v>
      </x:c>
      <x:c r="Q2014" s="37" t="n">
        <x:f>ROUND(MIN('Scoring Method'!$B$3,10*G2014),1)</x:f>
        <x:v>0</x:v>
      </x:c>
      <x:c r="R2014" s="37" t="n">
        <x:f>IF(H2014="",0,ROUND('Scoring Method'!$B$4*(101-H2014)/100,1))</x:f>
        <x:v>0</x:v>
      </x:c>
      <x:c r="S2014" s="37" t="n">
        <x:f>ROUND(IF(I2014="",0,7.5*MIN(1,LN(1+I2014)/LN(1+'Scoring Method'!$B$10)))+7.5*LN(1+J2014)/LN(1+'Scoring Method'!$B$9),1)</x:f>
        <x:v>5</x:v>
      </x:c>
      <x:c r="T2014" s="37" t="n">
        <x:f>SUM(K2014:O2014)</x:f>
        <x:v>2</x:v>
      </x:c>
      <x:c r="U2014" s="37" t="n">
        <x:f>ROUND(SUM(P2014:T2014),1)</x:f>
        <x:v>7</x:v>
      </x:c>
      <x:c r="V2014" s="32"/>
      <x:c r="W2014" s="32" t="str">
        <x:v>연도 등록</x:v>
      </x:c>
    </x:row>
    <x:row r="2015" ht="24" customHeight="1">
      <x:c r="A2015" s="32" t="n">
        <x:v>2011</x:v>
      </x:c>
      <x:c r="B2015" s="32" t="str">
        <x:v>Chicken in the Kitchen</x:v>
      </x:c>
      <x:c r="C2015" s="32" t="str">
        <x:v>은네디 오코라포르 (Nnedi Okorafor)</x:v>
      </x:c>
      <x:c r="D2015" s="32" t="str">
        <x:v>기타</x:v>
      </x:c>
      <x:c r="E2015" s="32"/>
      <x:c r="F2015" s="32" t="n">
        <x:v>0</x:v>
      </x:c>
      <x:c r="G2015" s="32" t="n">
        <x:v>0</x:v>
      </x:c>
      <x:c r="H2015" s="32"/>
      <x:c r="I2015" s="32" t="str">
        <x:f>IF(E2015="","",MAX(0,'Scoring Method'!$B$11-E2015-IF(E2015&lt;0,1,0)))</x:f>
      </x:c>
      <x:c r="J2015" s="32" t="n">
        <x:v>0</x:v>
      </x:c>
      <x:c r="K2015" s="32" t="n">
        <x:v>1</x:v>
      </x:c>
      <x:c r="L2015" s="32" t="n">
        <x:v>1</x:v>
      </x:c>
      <x:c r="M2015" s="32" t="n">
        <x:v>0</x:v>
      </x:c>
      <x:c r="N2015" s="32" t="n">
        <x:v>0</x:v>
      </x:c>
      <x:c r="O2015" s="32" t="n">
        <x:v>0</x:v>
      </x:c>
      <x:c r="P2015" s="37" t="n">
        <x:f>ROUND('Scoring Method'!$B$2*F2015/10,1)</x:f>
        <x:v>0</x:v>
      </x:c>
      <x:c r="Q2015" s="37" t="n">
        <x:f>ROUND(MIN('Scoring Method'!$B$3,10*G2015),1)</x:f>
        <x:v>0</x:v>
      </x:c>
      <x:c r="R2015" s="37" t="n">
        <x:f>IF(H2015="",0,ROUND('Scoring Method'!$B$4*(101-H2015)/100,1))</x:f>
        <x:v>0</x:v>
      </x:c>
      <x:c r="S2015" s="37" t="n">
        <x:f>ROUND(IF(I2015="",0,7.5*MIN(1,LN(1+I2015)/LN(1+'Scoring Method'!$B$10)))+7.5*LN(1+J2015)/LN(1+'Scoring Method'!$B$9),1)</x:f>
        <x:v>0</x:v>
      </x:c>
      <x:c r="T2015" s="37" t="n">
        <x:f>SUM(K2015:O2015)</x:f>
        <x:v>2</x:v>
      </x:c>
      <x:c r="U2015" s="37" t="n">
        <x:f>ROUND(SUM(P2015:T2015),1)</x:f>
        <x:v>2</x:v>
      </x:c>
      <x:c r="V2015" s="32"/>
      <x:c r="W2015" s="32" t="str">
        <x:v>연도 미확인</x:v>
      </x:c>
    </x:row>
    <x:row r="2016" ht="24" customHeight="1">
      <x:c r="A2016" s="32" t="n">
        <x:v>2012</x:v>
      </x:c>
      <x:c r="B2016" s="32" t="str">
        <x:v>아카타 마녀(Akata Witch)</x:v>
      </x:c>
      <x:c r="C2016" s="32" t="str">
        <x:v>은네디 오코라포르 (Nnedi Okorafor)</x:v>
      </x:c>
      <x:c r="D2016" s="32" t="str">
        <x:v>기타</x:v>
      </x:c>
      <x:c r="E2016" s="32" t="n">
        <x:v>2011</x:v>
      </x:c>
      <x:c r="F2016" s="32" t="n">
        <x:v>0</x:v>
      </x:c>
      <x:c r="G2016" s="32" t="n">
        <x:v>0</x:v>
      </x:c>
      <x:c r="H2016" s="32"/>
      <x:c r="I2016" s="32" t="n">
        <x:f>IF(E2016="","",MAX(0,'Scoring Method'!$B$11-E2016-IF(E2016&lt;0,1,0)))</x:f>
        <x:v>15</x:v>
      </x:c>
      <x:c r="J2016" s="32" t="n">
        <x:v>0</x:v>
      </x:c>
      <x:c r="K2016" s="32" t="n">
        <x:v>1</x:v>
      </x:c>
      <x:c r="L2016" s="32" t="n">
        <x:v>1</x:v>
      </x:c>
      <x:c r="M2016" s="32" t="n">
        <x:v>0</x:v>
      </x:c>
      <x:c r="N2016" s="32" t="n">
        <x:v>0</x:v>
      </x:c>
      <x:c r="O2016" s="32" t="n">
        <x:v>0</x:v>
      </x:c>
      <x:c r="P2016" s="37" t="n">
        <x:f>ROUND('Scoring Method'!$B$2*F2016/10,1)</x:f>
        <x:v>0</x:v>
      </x:c>
      <x:c r="Q2016" s="37" t="n">
        <x:f>ROUND(MIN('Scoring Method'!$B$3,10*G2016),1)</x:f>
        <x:v>0</x:v>
      </x:c>
      <x:c r="R2016" s="37" t="n">
        <x:f>IF(H2016="",0,ROUND('Scoring Method'!$B$4*(101-H2016)/100,1))</x:f>
        <x:v>0</x:v>
      </x:c>
      <x:c r="S2016" s="37" t="n">
        <x:f>ROUND(IF(I2016="",0,7.5*MIN(1,LN(1+I2016)/LN(1+'Scoring Method'!$B$10)))+7.5*LN(1+J2016)/LN(1+'Scoring Method'!$B$9),1)</x:f>
        <x:v>3.3</x:v>
      </x:c>
      <x:c r="T2016" s="37" t="n">
        <x:f>SUM(K2016:O2016)</x:f>
        <x:v>2</x:v>
      </x:c>
      <x:c r="U2016" s="37" t="n">
        <x:f>ROUND(SUM(P2016:T2016),1)</x:f>
        <x:v>5.3</x:v>
      </x:c>
      <x:c r="V2016" s="32"/>
      <x:c r="W2016" s="32" t="str">
        <x:v>연도 등록</x:v>
      </x:c>
    </x:row>
    <x:row r="2017" ht="24" customHeight="1">
      <x:c r="A2017" s="32" t="n">
        <x:v>2013</x:v>
      </x:c>
      <x:c r="B2017" s="32" t="str">
        <x:v>Jock of the Bushveld</x:v>
      </x:c>
      <x:c r="C2017" s="32" t="str">
        <x:v>퍼시 피츠패트릭 (Percy FitzPatrick)</x:v>
      </x:c>
      <x:c r="D2017" s="32" t="str">
        <x:v>기타</x:v>
      </x:c>
      <x:c r="E2017" s="32" t="n">
        <x:v>1907</x:v>
      </x:c>
      <x:c r="F2017" s="32" t="n">
        <x:v>0</x:v>
      </x:c>
      <x:c r="G2017" s="32" t="n">
        <x:v>0</x:v>
      </x:c>
      <x:c r="H2017" s="32"/>
      <x:c r="I2017" s="32" t="n">
        <x:f>IF(E2017="","",MAX(0,'Scoring Method'!$B$11-E2017-IF(E2017&lt;0,1,0)))</x:f>
        <x:v>119</x:v>
      </x:c>
      <x:c r="J2017" s="32" t="n">
        <x:v>0</x:v>
      </x:c>
      <x:c r="K2017" s="32" t="n">
        <x:v>1</x:v>
      </x:c>
      <x:c r="L2017" s="32" t="n">
        <x:v>1</x:v>
      </x:c>
      <x:c r="M2017" s="32" t="n">
        <x:v>0</x:v>
      </x:c>
      <x:c r="N2017" s="32" t="n">
        <x:v>0</x:v>
      </x:c>
      <x:c r="O2017" s="32" t="n">
        <x:v>0</x:v>
      </x:c>
      <x:c r="P2017" s="37" t="n">
        <x:f>ROUND('Scoring Method'!$B$2*F2017/10,1)</x:f>
        <x:v>0</x:v>
      </x:c>
      <x:c r="Q2017" s="37" t="n">
        <x:f>ROUND(MIN('Scoring Method'!$B$3,10*G2017),1)</x:f>
        <x:v>0</x:v>
      </x:c>
      <x:c r="R2017" s="37" t="n">
        <x:f>IF(H2017="",0,ROUND('Scoring Method'!$B$4*(101-H2017)/100,1))</x:f>
        <x:v>0</x:v>
      </x:c>
      <x:c r="S2017" s="37" t="n">
        <x:f>ROUND(IF(I2017="",0,7.5*MIN(1,LN(1+I2017)/LN(1+'Scoring Method'!$B$10)))+7.5*LN(1+J2017)/LN(1+'Scoring Method'!$B$9),1)</x:f>
        <x:v>5.8</x:v>
      </x:c>
      <x:c r="T2017" s="37" t="n">
        <x:f>SUM(K2017:O2017)</x:f>
        <x:v>2</x:v>
      </x:c>
      <x:c r="U2017" s="37" t="n">
        <x:f>ROUND(SUM(P2017:T2017),1)</x:f>
        <x:v>7.8</x:v>
      </x:c>
      <x:c r="V2017" s="32"/>
      <x:c r="W2017" s="32" t="str">
        <x:v>연도 등록</x:v>
      </x:c>
    </x:row>
    <x:row r="2018" ht="24" customHeight="1">
      <x:c r="A2018" s="32" t="n">
        <x:v>2014</x:v>
      </x:c>
      <x:c r="B2018" s="32" t="str">
        <x:v>요하네스버그 가는 길(Journey to Jo'burg)</x:v>
      </x:c>
      <x:c r="C2018" s="32" t="str">
        <x:v>베벌리 나이두 (Beverley Naidoo)</x:v>
      </x:c>
      <x:c r="D2018" s="32" t="str">
        <x:v>기타</x:v>
      </x:c>
      <x:c r="E2018" s="32"/>
      <x:c r="F2018" s="32" t="n">
        <x:v>0</x:v>
      </x:c>
      <x:c r="G2018" s="32" t="n">
        <x:v>0</x:v>
      </x:c>
      <x:c r="H2018" s="32"/>
      <x:c r="I2018" s="32" t="str">
        <x:f>IF(E2018="","",MAX(0,'Scoring Method'!$B$11-E2018-IF(E2018&lt;0,1,0)))</x:f>
      </x:c>
      <x:c r="J2018" s="32" t="n">
        <x:v>0</x:v>
      </x:c>
      <x:c r="K2018" s="32" t="n">
        <x:v>1</x:v>
      </x:c>
      <x:c r="L2018" s="32" t="n">
        <x:v>1</x:v>
      </x:c>
      <x:c r="M2018" s="32" t="n">
        <x:v>0</x:v>
      </x:c>
      <x:c r="N2018" s="32" t="n">
        <x:v>0</x:v>
      </x:c>
      <x:c r="O2018" s="32" t="n">
        <x:v>0</x:v>
      </x:c>
      <x:c r="P2018" s="37" t="n">
        <x:f>ROUND('Scoring Method'!$B$2*F2018/10,1)</x:f>
        <x:v>0</x:v>
      </x:c>
      <x:c r="Q2018" s="37" t="n">
        <x:f>ROUND(MIN('Scoring Method'!$B$3,10*G2018),1)</x:f>
        <x:v>0</x:v>
      </x:c>
      <x:c r="R2018" s="37" t="n">
        <x:f>IF(H2018="",0,ROUND('Scoring Method'!$B$4*(101-H2018)/100,1))</x:f>
        <x:v>0</x:v>
      </x:c>
      <x:c r="S2018" s="37" t="n">
        <x:f>ROUND(IF(I2018="",0,7.5*MIN(1,LN(1+I2018)/LN(1+'Scoring Method'!$B$10)))+7.5*LN(1+J2018)/LN(1+'Scoring Method'!$B$9),1)</x:f>
        <x:v>0</x:v>
      </x:c>
      <x:c r="T2018" s="37" t="n">
        <x:f>SUM(K2018:O2018)</x:f>
        <x:v>2</x:v>
      </x:c>
      <x:c r="U2018" s="37" t="n">
        <x:f>ROUND(SUM(P2018:T2018),1)</x:f>
        <x:v>2</x:v>
      </x:c>
      <x:c r="V2018" s="32"/>
      <x:c r="W2018" s="32" t="str">
        <x:v>연도 미확인</x:v>
      </x:c>
    </x:row>
    <x:row r="2019" ht="24" customHeight="1">
      <x:c r="A2019" s="32" t="n">
        <x:v>2015</x:v>
      </x:c>
      <x:c r="B2019" s="32" t="str">
        <x:v>Fly, Eagle, Fly!</x:v>
      </x:c>
      <x:c r="C2019" s="32" t="str">
        <x:v>크리스토퍼 그레고로스키 (Christopher Gregorowski)</x:v>
      </x:c>
      <x:c r="D2019" s="32" t="str">
        <x:v>기타</x:v>
      </x:c>
      <x:c r="E2019" s="32"/>
      <x:c r="F2019" s="32" t="n">
        <x:v>0</x:v>
      </x:c>
      <x:c r="G2019" s="32" t="n">
        <x:v>0</x:v>
      </x:c>
      <x:c r="H2019" s="32"/>
      <x:c r="I2019" s="32" t="str">
        <x:f>IF(E2019="","",MAX(0,'Scoring Method'!$B$11-E2019-IF(E2019&lt;0,1,0)))</x:f>
      </x:c>
      <x:c r="J2019" s="32" t="n">
        <x:v>0</x:v>
      </x:c>
      <x:c r="K2019" s="32" t="n">
        <x:v>1</x:v>
      </x:c>
      <x:c r="L2019" s="32" t="n">
        <x:v>1</x:v>
      </x:c>
      <x:c r="M2019" s="32" t="n">
        <x:v>0</x:v>
      </x:c>
      <x:c r="N2019" s="32" t="n">
        <x:v>0</x:v>
      </x:c>
      <x:c r="O2019" s="32" t="n">
        <x:v>0</x:v>
      </x:c>
      <x:c r="P2019" s="37" t="n">
        <x:f>ROUND('Scoring Method'!$B$2*F2019/10,1)</x:f>
        <x:v>0</x:v>
      </x:c>
      <x:c r="Q2019" s="37" t="n">
        <x:f>ROUND(MIN('Scoring Method'!$B$3,10*G2019),1)</x:f>
        <x:v>0</x:v>
      </x:c>
      <x:c r="R2019" s="37" t="n">
        <x:f>IF(H2019="",0,ROUND('Scoring Method'!$B$4*(101-H2019)/100,1))</x:f>
        <x:v>0</x:v>
      </x:c>
      <x:c r="S2019" s="37" t="n">
        <x:f>ROUND(IF(I2019="",0,7.5*MIN(1,LN(1+I2019)/LN(1+'Scoring Method'!$B$10)))+7.5*LN(1+J2019)/LN(1+'Scoring Method'!$B$9),1)</x:f>
        <x:v>0</x:v>
      </x:c>
      <x:c r="T2019" s="37" t="n">
        <x:f>SUM(K2019:O2019)</x:f>
        <x:v>2</x:v>
      </x:c>
      <x:c r="U2019" s="37" t="n">
        <x:f>ROUND(SUM(P2019:T2019),1)</x:f>
        <x:v>2</x:v>
      </x:c>
      <x:c r="V2019" s="32"/>
      <x:c r="W2019" s="32" t="str">
        <x:v>연도 미확인</x:v>
      </x:c>
    </x:row>
    <x:row r="2020" ht="24" customHeight="1">
      <x:c r="A2020" s="32" t="n">
        <x:v>2016</x:v>
      </x:c>
      <x:c r="B2020" s="32" t="str">
        <x:v>Cuentos de mi tía Panchita(Tales of My Aunt Panchita)</x:v>
      </x:c>
      <x:c r="C2020" s="32" t="str">
        <x:v>카르멘 리라(이사벨 카르바할 케사다) (Isabel Carvajal Quesada (Carmen Lyra))</x:v>
      </x:c>
      <x:c r="D2020" s="32" t="str">
        <x:v>기타</x:v>
      </x:c>
      <x:c r="E2020" s="32" t="n">
        <x:v>1920</x:v>
      </x:c>
      <x:c r="F2020" s="32" t="n">
        <x:v>0</x:v>
      </x:c>
      <x:c r="G2020" s="32" t="n">
        <x:v>0</x:v>
      </x:c>
      <x:c r="H2020" s="32"/>
      <x:c r="I2020" s="32" t="n">
        <x:f>IF(E2020="","",MAX(0,'Scoring Method'!$B$11-E2020-IF(E2020&lt;0,1,0)))</x:f>
        <x:v>106</x:v>
      </x:c>
      <x:c r="J2020" s="32" t="n">
        <x:v>0</x:v>
      </x:c>
      <x:c r="K2020" s="32" t="n">
        <x:v>1</x:v>
      </x:c>
      <x:c r="L2020" s="32" t="n">
        <x:v>1</x:v>
      </x:c>
      <x:c r="M2020" s="32" t="n">
        <x:v>0</x:v>
      </x:c>
      <x:c r="N2020" s="32" t="n">
        <x:v>0</x:v>
      </x:c>
      <x:c r="O2020" s="32" t="n">
        <x:v>0</x:v>
      </x:c>
      <x:c r="P2020" s="37" t="n">
        <x:f>ROUND('Scoring Method'!$B$2*F2020/10,1)</x:f>
        <x:v>0</x:v>
      </x:c>
      <x:c r="Q2020" s="37" t="n">
        <x:f>ROUND(MIN('Scoring Method'!$B$3,10*G2020),1)</x:f>
        <x:v>0</x:v>
      </x:c>
      <x:c r="R2020" s="37" t="n">
        <x:f>IF(H2020="",0,ROUND('Scoring Method'!$B$4*(101-H2020)/100,1))</x:f>
        <x:v>0</x:v>
      </x:c>
      <x:c r="S2020" s="37" t="n">
        <x:f>ROUND(IF(I2020="",0,7.5*MIN(1,LN(1+I2020)/LN(1+'Scoring Method'!$B$10)))+7.5*LN(1+J2020)/LN(1+'Scoring Method'!$B$9),1)</x:f>
        <x:v>5.6</x:v>
      </x:c>
      <x:c r="T2020" s="37" t="n">
        <x:f>SUM(K2020:O2020)</x:f>
        <x:v>2</x:v>
      </x:c>
      <x:c r="U2020" s="37" t="n">
        <x:f>ROUND(SUM(P2020:T2020),1)</x:f>
        <x:v>7.6</x:v>
      </x:c>
      <x:c r="V2020" s="32"/>
      <x:c r="W2020" s="32" t="str">
        <x:v>연도 등록</x:v>
      </x:c>
    </x:row>
    <x:row r="2021" ht="24" customHeight="1">
      <x:c r="A2021" s="32" t="n">
        <x:v>2017</x:v>
      </x:c>
      <x:c r="B2021" s="32" t="str">
        <x:v>마법 푸딩(The Magic Pudding)</x:v>
      </x:c>
      <x:c r="C2021" s="32" t="str">
        <x:v>노먼 앨프리드 린지 (Norman Alfred Lindsay)</x:v>
      </x:c>
      <x:c r="D2021" s="32" t="str">
        <x:v>기타</x:v>
      </x:c>
      <x:c r="E2021" s="32" t="n">
        <x:v>1918</x:v>
      </x:c>
      <x:c r="F2021" s="32" t="n">
        <x:v>0</x:v>
      </x:c>
      <x:c r="G2021" s="32" t="n">
        <x:v>0</x:v>
      </x:c>
      <x:c r="H2021" s="32"/>
      <x:c r="I2021" s="32" t="n">
        <x:f>IF(E2021="","",MAX(0,'Scoring Method'!$B$11-E2021-IF(E2021&lt;0,1,0)))</x:f>
        <x:v>108</x:v>
      </x:c>
      <x:c r="J2021" s="32" t="n">
        <x:v>0</x:v>
      </x:c>
      <x:c r="K2021" s="32" t="n">
        <x:v>1</x:v>
      </x:c>
      <x:c r="L2021" s="32" t="n">
        <x:v>1</x:v>
      </x:c>
      <x:c r="M2021" s="32" t="n">
        <x:v>0</x:v>
      </x:c>
      <x:c r="N2021" s="32" t="n">
        <x:v>0</x:v>
      </x:c>
      <x:c r="O2021" s="32" t="n">
        <x:v>0</x:v>
      </x:c>
      <x:c r="P2021" s="37" t="n">
        <x:f>ROUND('Scoring Method'!$B$2*F2021/10,1)</x:f>
        <x:v>0</x:v>
      </x:c>
      <x:c r="Q2021" s="37" t="n">
        <x:f>ROUND(MIN('Scoring Method'!$B$3,10*G2021),1)</x:f>
        <x:v>0</x:v>
      </x:c>
      <x:c r="R2021" s="37" t="n">
        <x:f>IF(H2021="",0,ROUND('Scoring Method'!$B$4*(101-H2021)/100,1))</x:f>
        <x:v>0</x:v>
      </x:c>
      <x:c r="S2021" s="37" t="n">
        <x:f>ROUND(IF(I2021="",0,7.5*MIN(1,LN(1+I2021)/LN(1+'Scoring Method'!$B$10)))+7.5*LN(1+J2021)/LN(1+'Scoring Method'!$B$9),1)</x:f>
        <x:v>5.7</x:v>
      </x:c>
      <x:c r="T2021" s="37" t="n">
        <x:f>SUM(K2021:O2021)</x:f>
        <x:v>2</x:v>
      </x:c>
      <x:c r="U2021" s="37" t="n">
        <x:f>ROUND(SUM(P2021:T2021),1)</x:f>
        <x:v>7.7</x:v>
      </x:c>
      <x:c r="V2021" s="32"/>
      <x:c r="W2021" s="32" t="str">
        <x:v>연도 등록</x:v>
      </x:c>
    </x:row>
    <x:row r="2022" ht="24" customHeight="1">
      <x:c r="A2022" s="32" t="n">
        <x:v>2018</x:v>
      </x:c>
      <x:c r="B2022" s="32" t="str">
        <x:v>블링키의 대모험(Blinky Bill)</x:v>
      </x:c>
      <x:c r="C2022" s="32" t="str">
        <x:v>도로시 월 (Dorothy Wall)</x:v>
      </x:c>
      <x:c r="D2022" s="32" t="str">
        <x:v>기타</x:v>
      </x:c>
      <x:c r="E2022" s="32"/>
      <x:c r="F2022" s="32" t="n">
        <x:v>0</x:v>
      </x:c>
      <x:c r="G2022" s="32" t="n">
        <x:v>0</x:v>
      </x:c>
      <x:c r="H2022" s="32"/>
      <x:c r="I2022" s="32" t="str">
        <x:f>IF(E2022="","",MAX(0,'Scoring Method'!$B$11-E2022-IF(E2022&lt;0,1,0)))</x:f>
      </x:c>
      <x:c r="J2022" s="32" t="n">
        <x:v>0</x:v>
      </x:c>
      <x:c r="K2022" s="32" t="n">
        <x:v>1</x:v>
      </x:c>
      <x:c r="L2022" s="32" t="n">
        <x:v>1</x:v>
      </x:c>
      <x:c r="M2022" s="32" t="n">
        <x:v>0</x:v>
      </x:c>
      <x:c r="N2022" s="32" t="n">
        <x:v>0</x:v>
      </x:c>
      <x:c r="O2022" s="32" t="n">
        <x:v>0</x:v>
      </x:c>
      <x:c r="P2022" s="37" t="n">
        <x:f>ROUND('Scoring Method'!$B$2*F2022/10,1)</x:f>
        <x:v>0</x:v>
      </x:c>
      <x:c r="Q2022" s="37" t="n">
        <x:f>ROUND(MIN('Scoring Method'!$B$3,10*G2022),1)</x:f>
        <x:v>0</x:v>
      </x:c>
      <x:c r="R2022" s="37" t="n">
        <x:f>IF(H2022="",0,ROUND('Scoring Method'!$B$4*(101-H2022)/100,1))</x:f>
        <x:v>0</x:v>
      </x:c>
      <x:c r="S2022" s="37" t="n">
        <x:f>ROUND(IF(I2022="",0,7.5*MIN(1,LN(1+I2022)/LN(1+'Scoring Method'!$B$10)))+7.5*LN(1+J2022)/LN(1+'Scoring Method'!$B$9),1)</x:f>
        <x:v>0</x:v>
      </x:c>
      <x:c r="T2022" s="37" t="n">
        <x:f>SUM(K2022:O2022)</x:f>
        <x:v>2</x:v>
      </x:c>
      <x:c r="U2022" s="37" t="n">
        <x:f>ROUND(SUM(P2022:T2022),1)</x:f>
        <x:v>2</x:v>
      </x:c>
      <x:c r="V2022" s="32"/>
      <x:c r="W2022" s="32" t="str">
        <x:v>연도 미확인</x:v>
      </x:c>
    </x:row>
    <x:row r="2023" ht="24" customHeight="1">
      <x:c r="A2023" s="32" t="n">
        <x:v>2019</x:v>
      </x:c>
      <x:c r="B2023" s="32" t="str">
        <x:v>일곱 개구쟁이(Seven Little Australians)</x:v>
      </x:c>
      <x:c r="C2023" s="32" t="str">
        <x:v>에설 메리 터너 (Ethel Mary Turner)</x:v>
      </x:c>
      <x:c r="D2023" s="32" t="str">
        <x:v>소설·단편소설</x:v>
      </x:c>
      <x:c r="E2023" s="32" t="n">
        <x:v>1894</x:v>
      </x:c>
      <x:c r="F2023" s="32" t="n">
        <x:v>0</x:v>
      </x:c>
      <x:c r="G2023" s="32" t="n">
        <x:v>0</x:v>
      </x:c>
      <x:c r="H2023" s="32"/>
      <x:c r="I2023" s="32" t="n">
        <x:f>IF(E2023="","",MAX(0,'Scoring Method'!$B$11-E2023-IF(E2023&lt;0,1,0)))</x:f>
        <x:v>132</x:v>
      </x:c>
      <x:c r="J2023" s="32" t="n">
        <x:v>0</x:v>
      </x:c>
      <x:c r="K2023" s="32" t="n">
        <x:v>1</x:v>
      </x:c>
      <x:c r="L2023" s="32" t="n">
        <x:v>1</x:v>
      </x:c>
      <x:c r="M2023" s="32" t="n">
        <x:v>0</x:v>
      </x:c>
      <x:c r="N2023" s="32" t="n">
        <x:v>0</x:v>
      </x:c>
      <x:c r="O2023" s="32" t="n">
        <x:v>0</x:v>
      </x:c>
      <x:c r="P2023" s="37" t="n">
        <x:f>ROUND('Scoring Method'!$B$2*F2023/10,1)</x:f>
        <x:v>0</x:v>
      </x:c>
      <x:c r="Q2023" s="37" t="n">
        <x:f>ROUND(MIN('Scoring Method'!$B$3,10*G2023),1)</x:f>
        <x:v>0</x:v>
      </x:c>
      <x:c r="R2023" s="37" t="n">
        <x:f>IF(H2023="",0,ROUND('Scoring Method'!$B$4*(101-H2023)/100,1))</x:f>
        <x:v>0</x:v>
      </x:c>
      <x:c r="S2023" s="37" t="n">
        <x:f>ROUND(IF(I2023="",0,7.5*MIN(1,LN(1+I2023)/LN(1+'Scoring Method'!$B$10)))+7.5*LN(1+J2023)/LN(1+'Scoring Method'!$B$9),1)</x:f>
        <x:v>5.9</x:v>
      </x:c>
      <x:c r="T2023" s="37" t="n">
        <x:f>SUM(K2023:O2023)</x:f>
        <x:v>2</x:v>
      </x:c>
      <x:c r="U2023" s="37" t="n">
        <x:f>ROUND(SUM(P2023:T2023),1)</x:f>
        <x:v>7.9</x:v>
      </x:c>
      <x:c r="V2023" s="32"/>
      <x:c r="W2023" s="32" t="str">
        <x:v>연도 등록</x:v>
      </x:c>
    </x:row>
    <x:row r="2024" ht="24" customHeight="1">
      <x:c r="A2024" s="32" t="n">
        <x:v>2020</x:v>
      </x:c>
      <x:c r="B2024" s="32" t="str">
        <x:v>주머니쥐의 깜짝 마술(Possum Magic)</x:v>
      </x:c>
      <x:c r="C2024" s="32" t="str">
        <x:v>멤 폭스 (Mem Fox)</x:v>
      </x:c>
      <x:c r="D2024" s="32" t="str">
        <x:v>기타</x:v>
      </x:c>
      <x:c r="E2024" s="32"/>
      <x:c r="F2024" s="32" t="n">
        <x:v>0</x:v>
      </x:c>
      <x:c r="G2024" s="32" t="n">
        <x:v>0</x:v>
      </x:c>
      <x:c r="H2024" s="32"/>
      <x:c r="I2024" s="32" t="str">
        <x:f>IF(E2024="","",MAX(0,'Scoring Method'!$B$11-E2024-IF(E2024&lt;0,1,0)))</x:f>
      </x:c>
      <x:c r="J2024" s="32" t="n">
        <x:v>0</x:v>
      </x:c>
      <x:c r="K2024" s="32" t="n">
        <x:v>1</x:v>
      </x:c>
      <x:c r="L2024" s="32" t="n">
        <x:v>1</x:v>
      </x:c>
      <x:c r="M2024" s="32" t="n">
        <x:v>0</x:v>
      </x:c>
      <x:c r="N2024" s="32" t="n">
        <x:v>0</x:v>
      </x:c>
      <x:c r="O2024" s="32" t="n">
        <x:v>0</x:v>
      </x:c>
      <x:c r="P2024" s="37" t="n">
        <x:f>ROUND('Scoring Method'!$B$2*F2024/10,1)</x:f>
        <x:v>0</x:v>
      </x:c>
      <x:c r="Q2024" s="37" t="n">
        <x:f>ROUND(MIN('Scoring Method'!$B$3,10*G2024),1)</x:f>
        <x:v>0</x:v>
      </x:c>
      <x:c r="R2024" s="37" t="n">
        <x:f>IF(H2024="",0,ROUND('Scoring Method'!$B$4*(101-H2024)/100,1))</x:f>
        <x:v>0</x:v>
      </x:c>
      <x:c r="S2024" s="37" t="n">
        <x:f>ROUND(IF(I2024="",0,7.5*MIN(1,LN(1+I2024)/LN(1+'Scoring Method'!$B$10)))+7.5*LN(1+J2024)/LN(1+'Scoring Method'!$B$9),1)</x:f>
        <x:v>0</x:v>
      </x:c>
      <x:c r="T2024" s="37" t="n">
        <x:f>SUM(K2024:O2024)</x:f>
        <x:v>2</x:v>
      </x:c>
      <x:c r="U2024" s="37" t="n">
        <x:f>ROUND(SUM(P2024:T2024),1)</x:f>
        <x:v>2</x:v>
      </x:c>
      <x:c r="V2024" s="32"/>
      <x:c r="W2024" s="32" t="str">
        <x:v>연도 미확인</x:v>
      </x:c>
    </x:row>
    <x:row r="2025" ht="24" customHeight="1">
      <x:c r="A2025" s="32" t="n">
        <x:v>2021</x:v>
      </x:c>
      <x:c r="B2025" s="32" t="str">
        <x:v>전쟁이 시작된 날(Tomorrow, When the War Began)</x:v>
      </x:c>
      <x:c r="C2025" s="32" t="str">
        <x:v>존 마스든 (John Marsden)</x:v>
      </x:c>
      <x:c r="D2025" s="32" t="str">
        <x:v>기타</x:v>
      </x:c>
      <x:c r="E2025" s="32"/>
      <x:c r="F2025" s="32" t="n">
        <x:v>0</x:v>
      </x:c>
      <x:c r="G2025" s="32" t="n">
        <x:v>0</x:v>
      </x:c>
      <x:c r="H2025" s="32"/>
      <x:c r="I2025" s="32" t="str">
        <x:f>IF(E2025="","",MAX(0,'Scoring Method'!$B$11-E2025-IF(E2025&lt;0,1,0)))</x:f>
      </x:c>
      <x:c r="J2025" s="32" t="n">
        <x:v>0</x:v>
      </x:c>
      <x:c r="K2025" s="32" t="n">
        <x:v>1</x:v>
      </x:c>
      <x:c r="L2025" s="32" t="n">
        <x:v>1</x:v>
      </x:c>
      <x:c r="M2025" s="32" t="n">
        <x:v>0</x:v>
      </x:c>
      <x:c r="N2025" s="32" t="n">
        <x:v>0</x:v>
      </x:c>
      <x:c r="O2025" s="32" t="n">
        <x:v>0</x:v>
      </x:c>
      <x:c r="P2025" s="37" t="n">
        <x:f>ROUND('Scoring Method'!$B$2*F2025/10,1)</x:f>
        <x:v>0</x:v>
      </x:c>
      <x:c r="Q2025" s="37" t="n">
        <x:f>ROUND(MIN('Scoring Method'!$B$3,10*G2025),1)</x:f>
        <x:v>0</x:v>
      </x:c>
      <x:c r="R2025" s="37" t="n">
        <x:f>IF(H2025="",0,ROUND('Scoring Method'!$B$4*(101-H2025)/100,1))</x:f>
        <x:v>0</x:v>
      </x:c>
      <x:c r="S2025" s="37" t="n">
        <x:f>ROUND(IF(I2025="",0,7.5*MIN(1,LN(1+I2025)/LN(1+'Scoring Method'!$B$10)))+7.5*LN(1+J2025)/LN(1+'Scoring Method'!$B$9),1)</x:f>
        <x:v>0</x:v>
      </x:c>
      <x:c r="T2025" s="37" t="n">
        <x:f>SUM(K2025:O2025)</x:f>
        <x:v>2</x:v>
      </x:c>
      <x:c r="U2025" s="37" t="n">
        <x:f>ROUND(SUM(P2025:T2025),1)</x:f>
        <x:v>2</x:v>
      </x:c>
      <x:c r="V2025" s="32"/>
      <x:c r="W2025" s="32" t="str">
        <x:v>연도 미확인</x:v>
      </x:c>
    </x:row>
    <x:row r="2026" ht="24" customHeight="1">
      <x:c r="A2026" s="32" t="n">
        <x:v>2022</x:v>
      </x:c>
      <x:c r="B2026" s="32" t="str">
        <x:v>바니의 유령(The Haunting)</x:v>
      </x:c>
      <x:c r="C2026" s="32" t="str">
        <x:v>마거릿 메이 마히 (Margaret May Mahy)</x:v>
      </x:c>
      <x:c r="D2026" s="32" t="str">
        <x:v>소설·단편소설</x:v>
      </x:c>
      <x:c r="E2026" s="32" t="n">
        <x:v>1982</x:v>
      </x:c>
      <x:c r="F2026" s="32" t="n">
        <x:v>0</x:v>
      </x:c>
      <x:c r="G2026" s="32" t="n">
        <x:v>0</x:v>
      </x:c>
      <x:c r="H2026" s="32"/>
      <x:c r="I2026" s="32" t="n">
        <x:f>IF(E2026="","",MAX(0,'Scoring Method'!$B$11-E2026-IF(E2026&lt;0,1,0)))</x:f>
        <x:v>44</x:v>
      </x:c>
      <x:c r="J2026" s="32" t="n">
        <x:v>0</x:v>
      </x:c>
      <x:c r="K2026" s="32" t="n">
        <x:v>1</x:v>
      </x:c>
      <x:c r="L2026" s="32" t="n">
        <x:v>1</x:v>
      </x:c>
      <x:c r="M2026" s="32" t="n">
        <x:v>0</x:v>
      </x:c>
      <x:c r="N2026" s="32" t="n">
        <x:v>0</x:v>
      </x:c>
      <x:c r="O2026" s="32" t="n">
        <x:v>0</x:v>
      </x:c>
      <x:c r="P2026" s="37" t="n">
        <x:f>ROUND('Scoring Method'!$B$2*F2026/10,1)</x:f>
        <x:v>0</x:v>
      </x:c>
      <x:c r="Q2026" s="37" t="n">
        <x:f>ROUND(MIN('Scoring Method'!$B$3,10*G2026),1)</x:f>
        <x:v>0</x:v>
      </x:c>
      <x:c r="R2026" s="37" t="n">
        <x:f>IF(H2026="",0,ROUND('Scoring Method'!$B$4*(101-H2026)/100,1))</x:f>
        <x:v>0</x:v>
      </x:c>
      <x:c r="S2026" s="37" t="n">
        <x:f>ROUND(IF(I2026="",0,7.5*MIN(1,LN(1+I2026)/LN(1+'Scoring Method'!$B$10)))+7.5*LN(1+J2026)/LN(1+'Scoring Method'!$B$9),1)</x:f>
        <x:v>4.6</x:v>
      </x:c>
      <x:c r="T2026" s="37" t="n">
        <x:f>SUM(K2026:O2026)</x:f>
        <x:v>2</x:v>
      </x:c>
      <x:c r="U2026" s="37" t="n">
        <x:f>ROUND(SUM(P2026:T2026),1)</x:f>
        <x:v>6.6</x:v>
      </x:c>
      <x:c r="V2026" s="32"/>
      <x:c r="W2026" s="32" t="str">
        <x:v>연도 등록</x:v>
      </x:c>
    </x:row>
    <x:row r="2027" ht="24" customHeight="1">
      <x:c r="A2027" s="32" t="n">
        <x:v>2023</x:v>
      </x:c>
      <x:c r="B2027" s="32" t="str">
        <x:v>Under the Mountain</x:v>
      </x:c>
      <x:c r="C2027" s="32" t="str">
        <x:v>모리스 고프 지 (Maurice Gough Gee)</x:v>
      </x:c>
      <x:c r="D2027" s="32" t="str">
        <x:v>소설·단편소설</x:v>
      </x:c>
      <x:c r="E2027" s="32" t="n">
        <x:v>1979</x:v>
      </x:c>
      <x:c r="F2027" s="32" t="n">
        <x:v>0</x:v>
      </x:c>
      <x:c r="G2027" s="32" t="n">
        <x:v>0</x:v>
      </x:c>
      <x:c r="H2027" s="32"/>
      <x:c r="I2027" s="32" t="n">
        <x:f>IF(E2027="","",MAX(0,'Scoring Method'!$B$11-E2027-IF(E2027&lt;0,1,0)))</x:f>
        <x:v>47</x:v>
      </x:c>
      <x:c r="J2027" s="32" t="n">
        <x:v>0</x:v>
      </x:c>
      <x:c r="K2027" s="32" t="n">
        <x:v>1</x:v>
      </x:c>
      <x:c r="L2027" s="32" t="n">
        <x:v>1</x:v>
      </x:c>
      <x:c r="M2027" s="32" t="n">
        <x:v>0</x:v>
      </x:c>
      <x:c r="N2027" s="32" t="n">
        <x:v>0</x:v>
      </x:c>
      <x:c r="O2027" s="32" t="n">
        <x:v>0</x:v>
      </x:c>
      <x:c r="P2027" s="37" t="n">
        <x:f>ROUND('Scoring Method'!$B$2*F2027/10,1)</x:f>
        <x:v>0</x:v>
      </x:c>
      <x:c r="Q2027" s="37" t="n">
        <x:f>ROUND(MIN('Scoring Method'!$B$3,10*G2027),1)</x:f>
        <x:v>0</x:v>
      </x:c>
      <x:c r="R2027" s="37" t="n">
        <x:f>IF(H2027="",0,ROUND('Scoring Method'!$B$4*(101-H2027)/100,1))</x:f>
        <x:v>0</x:v>
      </x:c>
      <x:c r="S2027" s="37" t="n">
        <x:f>ROUND(IF(I2027="",0,7.5*MIN(1,LN(1+I2027)/LN(1+'Scoring Method'!$B$10)))+7.5*LN(1+J2027)/LN(1+'Scoring Method'!$B$9),1)</x:f>
        <x:v>4.7</x:v>
      </x:c>
      <x:c r="T2027" s="37" t="n">
        <x:f>SUM(K2027:O2027)</x:f>
        <x:v>2</x:v>
      </x:c>
      <x:c r="U2027" s="37" t="n">
        <x:f>ROUND(SUM(P2027:T2027),1)</x:f>
        <x:v>6.7</x:v>
      </x:c>
      <x:c r="V2027" s="32"/>
      <x:c r="W2027" s="32" t="str">
        <x:v>연도 등록</x:v>
      </x:c>
    </x:row>
    <x:row r="2028" ht="24" customHeight="1">
      <x:c r="A2028" s="32" t="n">
        <x:v>2024</x:v>
      </x:c>
      <x:c r="B2028" s="32" t="str">
        <x:v>Hairy Maclary from Donaldson's Dairy</x:v>
      </x:c>
      <x:c r="C2028" s="32" t="str">
        <x:v>린리 도드 (Lynley Dodd)</x:v>
      </x:c>
      <x:c r="D2028" s="32" t="str">
        <x:v>기타</x:v>
      </x:c>
      <x:c r="E2028" s="32"/>
      <x:c r="F2028" s="32" t="n">
        <x:v>0</x:v>
      </x:c>
      <x:c r="G2028" s="32" t="n">
        <x:v>0</x:v>
      </x:c>
      <x:c r="H2028" s="32"/>
      <x:c r="I2028" s="32" t="str">
        <x:f>IF(E2028="","",MAX(0,'Scoring Method'!$B$11-E2028-IF(E2028&lt;0,1,0)))</x:f>
      </x:c>
      <x:c r="J2028" s="32" t="n">
        <x:v>0</x:v>
      </x:c>
      <x:c r="K2028" s="32" t="n">
        <x:v>1</x:v>
      </x:c>
      <x:c r="L2028" s="32" t="n">
        <x:v>1</x:v>
      </x:c>
      <x:c r="M2028" s="32" t="n">
        <x:v>0</x:v>
      </x:c>
      <x:c r="N2028" s="32" t="n">
        <x:v>0</x:v>
      </x:c>
      <x:c r="O2028" s="32" t="n">
        <x:v>0</x:v>
      </x:c>
      <x:c r="P2028" s="37" t="n">
        <x:f>ROUND('Scoring Method'!$B$2*F2028/10,1)</x:f>
        <x:v>0</x:v>
      </x:c>
      <x:c r="Q2028" s="37" t="n">
        <x:f>ROUND(MIN('Scoring Method'!$B$3,10*G2028),1)</x:f>
        <x:v>0</x:v>
      </x:c>
      <x:c r="R2028" s="37" t="n">
        <x:f>IF(H2028="",0,ROUND('Scoring Method'!$B$4*(101-H2028)/100,1))</x:f>
        <x:v>0</x:v>
      </x:c>
      <x:c r="S2028" s="37" t="n">
        <x:f>ROUND(IF(I2028="",0,7.5*MIN(1,LN(1+I2028)/LN(1+'Scoring Method'!$B$10)))+7.5*LN(1+J2028)/LN(1+'Scoring Method'!$B$9),1)</x:f>
        <x:v>0</x:v>
      </x:c>
      <x:c r="T2028" s="37" t="n">
        <x:f>SUM(K2028:O2028)</x:f>
        <x:v>2</x:v>
      </x:c>
      <x:c r="U2028" s="37" t="n">
        <x:f>ROUND(SUM(P2028:T2028),1)</x:f>
        <x:v>2</x:v>
      </x:c>
      <x:c r="V2028" s="32"/>
      <x:c r="W2028" s="32" t="str">
        <x:v>연도 미확인</x:v>
      </x:c>
    </x:row>
    <x:row r="2029" ht="24" customHeight="1">
      <x:c r="A2029" s="32" t="n">
        <x:v>2025</x:v>
      </x:c>
      <x:c r="B2029" s="32" t="str">
        <x:v>에로스, 달콤씁쓸한(Eros the Bittersweet)</x:v>
      </x:c>
      <x:c r="C2029" s="32" t="str">
        <x:v>앤 카슨</x:v>
      </x:c>
      <x:c r="D2029" s="32" t="str">
        <x:v>에세이</x:v>
      </x:c>
      <x:c r="E2029" s="32" t="n">
        <x:v>1986</x:v>
      </x:c>
      <x:c r="F2029" s="32" t="n">
        <x:v>0</x:v>
      </x:c>
      <x:c r="G2029" s="32" t="n">
        <x:v>0</x:v>
      </x:c>
      <x:c r="H2029" s="32"/>
      <x:c r="I2029" s="32" t="n">
        <x:f>IF(E2029="","",MAX(0,'Scoring Method'!$B$11-E2029-IF(E2029&lt;0,1,0)))</x:f>
        <x:v>40</x:v>
      </x:c>
      <x:c r="J2029" s="32" t="n">
        <x:v>6</x:v>
      </x:c>
      <x:c r="K2029" s="32" t="n">
        <x:v>1</x:v>
      </x:c>
      <x:c r="L2029" s="32" t="n">
        <x:v>1</x:v>
      </x:c>
      <x:c r="M2029" s="32" t="n">
        <x:v>1</x:v>
      </x:c>
      <x:c r="N2029" s="32" t="n">
        <x:v>0</x:v>
      </x:c>
      <x:c r="O2029" s="32" t="n">
        <x:v>1</x:v>
      </x:c>
      <x:c r="P2029" s="37" t="n">
        <x:f>ROUND('Scoring Method'!$B$2*F2029/10,1)</x:f>
        <x:v>0</x:v>
      </x:c>
      <x:c r="Q2029" s="37" t="n">
        <x:f>ROUND(MIN('Scoring Method'!$B$3,10*G2029),1)</x:f>
        <x:v>0</x:v>
      </x:c>
      <x:c r="R2029" s="37" t="n">
        <x:f>IF(H2029="",0,ROUND('Scoring Method'!$B$4*(101-H2029)/100,1))</x:f>
        <x:v>0</x:v>
      </x:c>
      <x:c r="S2029" s="37" t="n">
        <x:f>ROUND(IF(I2029="",0,7.5*MIN(1,LN(1+I2029)/LN(1+'Scoring Method'!$B$10)))+7.5*LN(1+J2029)/LN(1+'Scoring Method'!$B$9),1)</x:f>
        <x:v>9.4</x:v>
      </x:c>
      <x:c r="T2029" s="37" t="n">
        <x:f>SUM(K2029:O2029)</x:f>
        <x:v>4</x:v>
      </x:c>
      <x:c r="U2029" s="37" t="n">
        <x:f>ROUND(SUM(P2029:T2029),1)</x:f>
        <x:v>13.4</x:v>
      </x:c>
      <x:c r="V2029" s="32"/>
      <x:c r="W2029" s="32" t="str">
        <x:v>연도 등록</x:v>
      </x:c>
    </x:row>
    <x:row r="2030" ht="24" customHeight="1">
      <x:c r="A2030" s="32" t="n">
        <x:v>2026</x:v>
      </x:c>
      <x:c r="B2030" s="32" t="str">
        <x:v>빨강의 자서전(Autobiography of Red)</x:v>
      </x:c>
      <x:c r="C2030" s="32" t="str">
        <x:v>앤 카슨</x:v>
      </x:c>
      <x:c r="D2030" s="32" t="str">
        <x:v>소설·단편소설</x:v>
      </x:c>
      <x:c r="E2030" s="32" t="n">
        <x:v>1998</x:v>
      </x:c>
      <x:c r="F2030" s="32" t="n">
        <x:v>0</x:v>
      </x:c>
      <x:c r="G2030" s="32" t="n">
        <x:v>0</x:v>
      </x:c>
      <x:c r="H2030" s="32"/>
      <x:c r="I2030" s="32" t="n">
        <x:f>IF(E2030="","",MAX(0,'Scoring Method'!$B$11-E2030-IF(E2030&lt;0,1,0)))</x:f>
        <x:v>28</x:v>
      </x:c>
      <x:c r="J2030" s="32" t="n">
        <x:v>6</x:v>
      </x:c>
      <x:c r="K2030" s="32" t="n">
        <x:v>1</x:v>
      </x:c>
      <x:c r="L2030" s="32" t="n">
        <x:v>1</x:v>
      </x:c>
      <x:c r="M2030" s="32" t="n">
        <x:v>1</x:v>
      </x:c>
      <x:c r="N2030" s="32" t="n">
        <x:v>0</x:v>
      </x:c>
      <x:c r="O2030" s="32" t="n">
        <x:v>1</x:v>
      </x:c>
      <x:c r="P2030" s="37" t="n">
        <x:f>ROUND('Scoring Method'!$B$2*F2030/10,1)</x:f>
        <x:v>0</x:v>
      </x:c>
      <x:c r="Q2030" s="37" t="n">
        <x:f>ROUND(MIN('Scoring Method'!$B$3,10*G2030),1)</x:f>
        <x:v>0</x:v>
      </x:c>
      <x:c r="R2030" s="37" t="n">
        <x:f>IF(H2030="",0,ROUND('Scoring Method'!$B$4*(101-H2030)/100,1))</x:f>
        <x:v>0</x:v>
      </x:c>
      <x:c r="S2030" s="37" t="n">
        <x:f>ROUND(IF(I2030="",0,7.5*MIN(1,LN(1+I2030)/LN(1+'Scoring Method'!$B$10)))+7.5*LN(1+J2030)/LN(1+'Scoring Method'!$B$9),1)</x:f>
        <x:v>8.9</x:v>
      </x:c>
      <x:c r="T2030" s="37" t="n">
        <x:f>SUM(K2030:O2030)</x:f>
        <x:v>4</x:v>
      </x:c>
      <x:c r="U2030" s="37" t="n">
        <x:f>ROUND(SUM(P2030:T2030),1)</x:f>
        <x:v>12.9</x:v>
      </x:c>
      <x:c r="V2030" s="32"/>
      <x:c r="W2030" s="32" t="str">
        <x:v>연도 등록</x:v>
      </x:c>
    </x:row>
    <x:row r="2031" ht="24" customHeight="1">
      <x:c r="A2031" s="32" t="n">
        <x:v>2027</x:v>
      </x:c>
      <x:c r="B2031" s="32" t="str">
        <x:v>녹스(Nox)</x:v>
      </x:c>
      <x:c r="C2031" s="32" t="str">
        <x:v>앤 카슨</x:v>
      </x:c>
      <x:c r="D2031" s="32" t="str">
        <x:v>시</x:v>
      </x:c>
      <x:c r="E2031" s="32" t="n">
        <x:v>2010</x:v>
      </x:c>
      <x:c r="F2031" s="32" t="n">
        <x:v>0</x:v>
      </x:c>
      <x:c r="G2031" s="32" t="n">
        <x:v>0</x:v>
      </x:c>
      <x:c r="H2031" s="32"/>
      <x:c r="I2031" s="32" t="n">
        <x:f>IF(E2031="","",MAX(0,'Scoring Method'!$B$11-E2031-IF(E2031&lt;0,1,0)))</x:f>
        <x:v>16</x:v>
      </x:c>
      <x:c r="J2031" s="32" t="n">
        <x:v>6</x:v>
      </x:c>
      <x:c r="K2031" s="32" t="n">
        <x:v>1</x:v>
      </x:c>
      <x:c r="L2031" s="32" t="n">
        <x:v>1</x:v>
      </x:c>
      <x:c r="M2031" s="32" t="n">
        <x:v>1</x:v>
      </x:c>
      <x:c r="N2031" s="32" t="n">
        <x:v>0</x:v>
      </x:c>
      <x:c r="O2031" s="32" t="n">
        <x:v>1</x:v>
      </x:c>
      <x:c r="P2031" s="37" t="n">
        <x:f>ROUND('Scoring Method'!$B$2*F2031/10,1)</x:f>
        <x:v>0</x:v>
      </x:c>
      <x:c r="Q2031" s="37" t="n">
        <x:f>ROUND(MIN('Scoring Method'!$B$3,10*G2031),1)</x:f>
        <x:v>0</x:v>
      </x:c>
      <x:c r="R2031" s="37" t="n">
        <x:f>IF(H2031="",0,ROUND('Scoring Method'!$B$4*(101-H2031)/100,1))</x:f>
        <x:v>0</x:v>
      </x:c>
      <x:c r="S2031" s="37" t="n">
        <x:f>ROUND(IF(I2031="",0,7.5*MIN(1,LN(1+I2031)/LN(1+'Scoring Method'!$B$10)))+7.5*LN(1+J2031)/LN(1+'Scoring Method'!$B$9),1)</x:f>
        <x:v>8.3</x:v>
      </x:c>
      <x:c r="T2031" s="37" t="n">
        <x:f>SUM(K2031:O2031)</x:f>
        <x:v>4</x:v>
      </x:c>
      <x:c r="U2031" s="37" t="n">
        <x:f>ROUND(SUM(P2031:T2031),1)</x:f>
        <x:v>12.3</x:v>
      </x:c>
      <x:c r="V2031" s="32"/>
      <x:c r="W2031" s="32" t="str">
        <x:v>연도 등록</x:v>
      </x:c>
    </x:row>
    <x:row r="2032" ht="24" customHeight="1">
      <x:c r="A2032" s="32" t="n">
        <x:v>2028</x:v>
      </x:c>
      <x:c r="B2032" s="32" t="str">
        <x:v>Wrong Norma</x:v>
      </x:c>
      <x:c r="C2032" s="32" t="str">
        <x:v>앤 카슨</x:v>
      </x:c>
      <x:c r="D2032" s="32" t="str">
        <x:v>시</x:v>
      </x:c>
      <x:c r="E2032" s="32" t="n">
        <x:v>2024</x:v>
      </x:c>
      <x:c r="F2032" s="32" t="n">
        <x:v>0</x:v>
      </x:c>
      <x:c r="G2032" s="32" t="n">
        <x:v>0</x:v>
      </x:c>
      <x:c r="H2032" s="32"/>
      <x:c r="I2032" s="32" t="n">
        <x:f>IF(E2032="","",MAX(0,'Scoring Method'!$B$11-E2032-IF(E2032&lt;0,1,0)))</x:f>
        <x:v>2</x:v>
      </x:c>
      <x:c r="J2032" s="32" t="n">
        <x:v>6</x:v>
      </x:c>
      <x:c r="K2032" s="32" t="n">
        <x:v>1</x:v>
      </x:c>
      <x:c r="L2032" s="32" t="n">
        <x:v>1</x:v>
      </x:c>
      <x:c r="M2032" s="32" t="n">
        <x:v>1</x:v>
      </x:c>
      <x:c r="N2032" s="32" t="n">
        <x:v>0</x:v>
      </x:c>
      <x:c r="O2032" s="32" t="n">
        <x:v>1</x:v>
      </x:c>
      <x:c r="P2032" s="37" t="n">
        <x:f>ROUND('Scoring Method'!$B$2*F2032/10,1)</x:f>
        <x:v>0</x:v>
      </x:c>
      <x:c r="Q2032" s="37" t="n">
        <x:f>ROUND(MIN('Scoring Method'!$B$3,10*G2032),1)</x:f>
        <x:v>0</x:v>
      </x:c>
      <x:c r="R2032" s="37" t="n">
        <x:f>IF(H2032="",0,ROUND('Scoring Method'!$B$4*(101-H2032)/100,1))</x:f>
        <x:v>0</x:v>
      </x:c>
      <x:c r="S2032" s="37" t="n">
        <x:f>ROUND(IF(I2032="",0,7.5*MIN(1,LN(1+I2032)/LN(1+'Scoring Method'!$B$10)))+7.5*LN(1+J2032)/LN(1+'Scoring Method'!$B$9),1)</x:f>
        <x:v>6.2</x:v>
      </x:c>
      <x:c r="T2032" s="37" t="n">
        <x:f>SUM(K2032:O2032)</x:f>
        <x:v>4</x:v>
      </x:c>
      <x:c r="U2032" s="37" t="n">
        <x:f>ROUND(SUM(P2032:T2032),1)</x:f>
        <x:v>10.2</x:v>
      </x:c>
      <x:c r="V2032" s="32"/>
      <x:c r="W2032" s="32" t="str">
        <x:v>연도 등록</x:v>
      </x:c>
    </x:row>
  </x:sheetData>
  <x:pageMargins left="0.7" right="0.7" top="0.75" bottom="0.75" header="0.3" footer="0.3"/>
  <x:tableParts count="1">
    <x:tablePart xmlns:r="http://schemas.openxmlformats.org/officeDocument/2006/relationships" r:id="Rcd37cc4bc2e542bc"/>
  </x:tableParts>
</x:worksheet>
</file>